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defaultThemeVersion="124226"/>
  <bookViews>
    <workbookView xWindow="0" yWindow="0" windowWidth="20730" windowHeight="11025" firstSheet="1" activeTab="1"/>
  </bookViews>
  <sheets>
    <sheet name="TRIPPINGS" sheetId="30" state="hidden" r:id="rId1"/>
    <sheet name="SOP" sheetId="28" r:id="rId2"/>
    <sheet name="Element list" sheetId="29" state="hidden" r:id="rId3"/>
  </sheets>
  <externalReferences>
    <externalReference r:id="rId4"/>
    <externalReference r:id="rId5"/>
    <externalReference r:id="rId6"/>
    <externalReference r:id="rId7"/>
  </externalReferences>
  <definedNames>
    <definedName name="_1">#REF!</definedName>
    <definedName name="_xlnm._FilterDatabase" localSheetId="2" hidden="1">'Element list'!$A$2:$I$284</definedName>
    <definedName name="_xlnm._FilterDatabase" localSheetId="1" hidden="1">SOP!$A$5:$Y$577</definedName>
    <definedName name="_xlnm._FilterDatabase" localSheetId="0" hidden="1">TRIPPINGS!$A$5:$U$114</definedName>
    <definedName name="COMPANY" localSheetId="2">[1]Trippings!$C$4</definedName>
    <definedName name="COMPANY" localSheetId="0">[1]Trippings!$C$4</definedName>
    <definedName name="COMPANY">[2]Trippings!$C$4</definedName>
    <definedName name="DATA1" localSheetId="2">#REF!</definedName>
    <definedName name="DATA1" localSheetId="0">#REF!</definedName>
    <definedName name="DATA1">#REF!</definedName>
    <definedName name="DATA10" localSheetId="2">#REF!</definedName>
    <definedName name="DATA10" localSheetId="0">#REF!</definedName>
    <definedName name="DATA10">#REF!</definedName>
    <definedName name="DATA11" localSheetId="2">#REF!</definedName>
    <definedName name="DATA11" localSheetId="0">#REF!</definedName>
    <definedName name="DATA11">#REF!</definedName>
    <definedName name="DATA12" localSheetId="2">#REF!</definedName>
    <definedName name="DATA12" localSheetId="0">#REF!</definedName>
    <definedName name="DATA12">#REF!</definedName>
    <definedName name="DATA13" localSheetId="2">#REF!</definedName>
    <definedName name="DATA13" localSheetId="0">#REF!</definedName>
    <definedName name="DATA13">#REF!</definedName>
    <definedName name="DATA14" localSheetId="2">#REF!</definedName>
    <definedName name="DATA14" localSheetId="0">#REF!</definedName>
    <definedName name="DATA14">#REF!</definedName>
    <definedName name="DATA15" localSheetId="2">#REF!</definedName>
    <definedName name="DATA15" localSheetId="0">#REF!</definedName>
    <definedName name="DATA15">#REF!</definedName>
    <definedName name="DATA16" localSheetId="2">#REF!</definedName>
    <definedName name="DATA16" localSheetId="0">#REF!</definedName>
    <definedName name="DATA16">#REF!</definedName>
    <definedName name="DATA17" localSheetId="2">#REF!</definedName>
    <definedName name="DATA17" localSheetId="0">#REF!</definedName>
    <definedName name="DATA17">#REF!</definedName>
    <definedName name="DATA18" localSheetId="2">#REF!</definedName>
    <definedName name="DATA18" localSheetId="0">#REF!</definedName>
    <definedName name="DATA18">#REF!</definedName>
    <definedName name="DATA2" localSheetId="2">#REF!</definedName>
    <definedName name="DATA2" localSheetId="0">#REF!</definedName>
    <definedName name="DATA2">#REF!</definedName>
    <definedName name="DATA3" localSheetId="2">#REF!</definedName>
    <definedName name="DATA3" localSheetId="0">#REF!</definedName>
    <definedName name="DATA3">#REF!</definedName>
    <definedName name="DATA4" localSheetId="2">#REF!</definedName>
    <definedName name="DATA4" localSheetId="0">#REF!</definedName>
    <definedName name="DATA4">#REF!</definedName>
    <definedName name="DATA5" localSheetId="2">#REF!</definedName>
    <definedName name="DATA5" localSheetId="0">#REF!</definedName>
    <definedName name="DATA5">#REF!</definedName>
    <definedName name="DATA6" localSheetId="2">#REF!</definedName>
    <definedName name="DATA6" localSheetId="0">#REF!</definedName>
    <definedName name="DATA6">#REF!</definedName>
    <definedName name="DATA7" localSheetId="2">#REF!</definedName>
    <definedName name="DATA7" localSheetId="0">#REF!</definedName>
    <definedName name="DATA7">#REF!</definedName>
    <definedName name="DATA8" localSheetId="2">#REF!</definedName>
    <definedName name="DATA8" localSheetId="0">#REF!</definedName>
    <definedName name="DATA8">#REF!</definedName>
    <definedName name="DATA9" localSheetId="2">#REF!</definedName>
    <definedName name="DATA9" localSheetId="0">#REF!</definedName>
    <definedName name="DATA9">#REF!</definedName>
    <definedName name="_xlnm.Database" localSheetId="2">#REF!</definedName>
    <definedName name="_xlnm.Database" localSheetId="0">#REF!</definedName>
    <definedName name="_xlnm.Database">#REF!</definedName>
    <definedName name="DEEMED" localSheetId="2">#REF!</definedName>
    <definedName name="DEEMED" localSheetId="0">#REF!</definedName>
    <definedName name="DEEMED">#REF!</definedName>
    <definedName name="ELEMENT" localSheetId="2">#REF!</definedName>
    <definedName name="ELEMENT" localSheetId="0">#REF!</definedName>
    <definedName name="ELEMENT">#REF!</definedName>
    <definedName name="ggggg">#REF!</definedName>
    <definedName name="HRS" localSheetId="2">[3]TRAVL!$I$2</definedName>
    <definedName name="HRS" localSheetId="0">[3]TRAVL!$I$2</definedName>
    <definedName name="HRS">[4]TRAVL!$I$2</definedName>
    <definedName name="IND">#REF!</definedName>
    <definedName name="MONTH" localSheetId="2">[1]Trippings!$E$4</definedName>
    <definedName name="MONTH" localSheetId="0">[1]Trippings!$E$4</definedName>
    <definedName name="MONTH">[2]Trippings!$E$4</definedName>
    <definedName name="OTHERS" localSheetId="2">#REF!</definedName>
    <definedName name="OTHERS" localSheetId="0">#REF!</definedName>
    <definedName name="OTHERS">#REF!</definedName>
    <definedName name="PG" localSheetId="2">#REF!</definedName>
    <definedName name="PG" localSheetId="0">#REF!</definedName>
    <definedName name="PG">#REF!</definedName>
    <definedName name="_xlnm.Print_Area" localSheetId="1">SOP!$A$1:$W$625</definedName>
    <definedName name="_xlnm.Print_Area" localSheetId="0">TRIPPINGS!$A$1:$U$117</definedName>
    <definedName name="_xlnm.Print_Titles" localSheetId="1">SOP!$4:$5</definedName>
    <definedName name="_xlnm.Print_Titles" localSheetId="0">TRIPPINGS!$5:$5</definedName>
    <definedName name="SYSTEM" localSheetId="2">#REF!</definedName>
    <definedName name="SYSTEM" localSheetId="0">#REF!</definedName>
    <definedName name="SYSTEM">#REF!</definedName>
    <definedName name="TEST0" localSheetId="2">#REF!</definedName>
    <definedName name="TEST0" localSheetId="0">#REF!</definedName>
    <definedName name="TEST0">#REF!</definedName>
    <definedName name="TESTHKEY" localSheetId="2">#REF!</definedName>
    <definedName name="TESTHKEY" localSheetId="0">#REF!</definedName>
    <definedName name="TESTHKEY">#REF!</definedName>
    <definedName name="TESTKEYS" localSheetId="2">#REF!</definedName>
    <definedName name="TESTKEYS" localSheetId="0">#REF!</definedName>
    <definedName name="TESTKEYS">#REF!</definedName>
    <definedName name="TESTVKEY" localSheetId="2">#REF!</definedName>
    <definedName name="TESTVKEY" localSheetId="0">#REF!</definedName>
    <definedName name="TESTVKEY">#REF!</definedName>
  </definedNames>
  <calcPr calcId="144525"/>
</workbook>
</file>

<file path=xl/calcChain.xml><?xml version="1.0" encoding="utf-8"?>
<calcChain xmlns="http://schemas.openxmlformats.org/spreadsheetml/2006/main">
  <c r="N625" i="28" l="1"/>
  <c r="N599" i="28"/>
  <c r="N590" i="28"/>
  <c r="N584" i="28"/>
  <c r="N564" i="28"/>
  <c r="N559" i="28"/>
  <c r="N555" i="28"/>
  <c r="N546" i="28"/>
  <c r="N528" i="28"/>
  <c r="N525" i="28"/>
  <c r="N516" i="28"/>
  <c r="N485" i="28"/>
  <c r="N473" i="28"/>
  <c r="N466" i="28"/>
  <c r="N434" i="28"/>
  <c r="N400" i="28"/>
  <c r="N299" i="28"/>
  <c r="N255" i="28"/>
  <c r="N245" i="28"/>
  <c r="N239" i="28"/>
  <c r="N236" i="28"/>
  <c r="N225" i="28"/>
  <c r="N215" i="28"/>
  <c r="N203" i="28"/>
  <c r="N201" i="28"/>
  <c r="N186" i="28"/>
  <c r="N171" i="28"/>
  <c r="N166" i="28"/>
  <c r="N159" i="28"/>
  <c r="N157" i="28"/>
  <c r="N150" i="28"/>
  <c r="N147" i="28"/>
  <c r="N145" i="28"/>
  <c r="N141" i="28"/>
  <c r="N134" i="28"/>
  <c r="N122" i="28"/>
  <c r="N120" i="28"/>
  <c r="N110" i="28"/>
  <c r="N108" i="28"/>
  <c r="N96" i="28"/>
  <c r="N94" i="28"/>
  <c r="N76" i="28"/>
  <c r="N63" i="28"/>
  <c r="N60" i="28"/>
  <c r="N56" i="28"/>
  <c r="N45" i="28"/>
  <c r="N32" i="28"/>
  <c r="N29" i="28"/>
  <c r="N25" i="28"/>
  <c r="M109" i="30"/>
  <c r="L109" i="30"/>
  <c r="K109" i="30"/>
  <c r="J109" i="30"/>
  <c r="M108" i="30"/>
  <c r="L108" i="30"/>
  <c r="K108" i="30"/>
  <c r="J108" i="30"/>
  <c r="M107" i="30"/>
  <c r="L107" i="30"/>
  <c r="K107" i="30"/>
  <c r="J107" i="30"/>
  <c r="M106" i="30"/>
  <c r="L106" i="30"/>
  <c r="K106" i="30"/>
  <c r="J106" i="30"/>
  <c r="M105" i="30"/>
  <c r="L105" i="30"/>
  <c r="K105" i="30"/>
  <c r="J105" i="30"/>
  <c r="M104" i="30"/>
  <c r="L104" i="30"/>
  <c r="K104" i="30"/>
  <c r="J104" i="30"/>
  <c r="M103" i="30"/>
  <c r="L103" i="30"/>
  <c r="K103" i="30"/>
  <c r="J103" i="30"/>
  <c r="M102" i="30"/>
  <c r="L102" i="30"/>
  <c r="K102" i="30"/>
  <c r="J102" i="30"/>
  <c r="M101" i="30"/>
  <c r="L101" i="30"/>
  <c r="K101" i="30"/>
  <c r="J101" i="30"/>
  <c r="M100" i="30"/>
  <c r="L100" i="30"/>
  <c r="K100" i="30"/>
  <c r="J100" i="30"/>
  <c r="M99" i="30"/>
  <c r="L99" i="30"/>
  <c r="K99" i="30"/>
  <c r="J99" i="30"/>
  <c r="M98" i="30"/>
  <c r="L98" i="30"/>
  <c r="K98" i="30"/>
  <c r="J98" i="30"/>
  <c r="M97" i="30"/>
  <c r="L97" i="30"/>
  <c r="K97" i="30"/>
  <c r="J97" i="30"/>
  <c r="M96" i="30"/>
  <c r="L96" i="30"/>
  <c r="K96" i="30"/>
  <c r="J96" i="30"/>
  <c r="M95" i="30"/>
  <c r="L95" i="30"/>
  <c r="K95" i="30"/>
  <c r="J95" i="30"/>
  <c r="M94" i="30"/>
  <c r="L94" i="30"/>
  <c r="K94" i="30"/>
  <c r="J94" i="30"/>
  <c r="M93" i="30"/>
  <c r="L93" i="30"/>
  <c r="K93" i="30"/>
  <c r="J93" i="30"/>
  <c r="M92" i="30"/>
  <c r="L92" i="30"/>
  <c r="K92" i="30"/>
  <c r="J92" i="30"/>
  <c r="M91" i="30"/>
  <c r="L91" i="30"/>
  <c r="K91" i="30"/>
  <c r="J91" i="30"/>
  <c r="M90" i="30"/>
  <c r="L90" i="30"/>
  <c r="K90" i="30"/>
  <c r="J90" i="30"/>
  <c r="M89" i="30"/>
  <c r="L89" i="30"/>
  <c r="K89" i="30"/>
  <c r="J89" i="30"/>
  <c r="M88" i="30"/>
  <c r="L88" i="30"/>
  <c r="K88" i="30"/>
  <c r="J88" i="30"/>
  <c r="M87" i="30"/>
  <c r="L87" i="30"/>
  <c r="K87" i="30"/>
  <c r="J87" i="30"/>
  <c r="M86" i="30"/>
  <c r="L86" i="30"/>
  <c r="K86" i="30"/>
  <c r="J86" i="30"/>
  <c r="M85" i="30"/>
  <c r="L85" i="30"/>
  <c r="K85" i="30"/>
  <c r="J85" i="30"/>
  <c r="M84" i="30"/>
  <c r="L84" i="30"/>
  <c r="K84" i="30"/>
  <c r="J84" i="30"/>
  <c r="M83" i="30"/>
  <c r="L83" i="30"/>
  <c r="K83" i="30"/>
  <c r="J83" i="30"/>
  <c r="M82" i="30"/>
  <c r="L82" i="30"/>
  <c r="K82" i="30"/>
  <c r="J82" i="30"/>
  <c r="M81" i="30"/>
  <c r="L81" i="30"/>
  <c r="K81" i="30"/>
  <c r="J81" i="30"/>
  <c r="M80" i="30"/>
  <c r="L80" i="30"/>
  <c r="K80" i="30"/>
  <c r="J80" i="30"/>
  <c r="M79" i="30"/>
  <c r="L79" i="30"/>
  <c r="K79" i="30"/>
  <c r="J79" i="30"/>
  <c r="M78" i="30"/>
  <c r="L78" i="30"/>
  <c r="K78" i="30"/>
  <c r="J78" i="30"/>
  <c r="M77" i="30"/>
  <c r="L77" i="30"/>
  <c r="K77" i="30"/>
  <c r="J77" i="30"/>
  <c r="M76" i="30"/>
  <c r="L76" i="30"/>
  <c r="K76" i="30"/>
  <c r="J76" i="30"/>
  <c r="M75" i="30"/>
  <c r="L75" i="30"/>
  <c r="K75" i="30"/>
  <c r="J75" i="30"/>
  <c r="M74" i="30"/>
  <c r="L74" i="30"/>
  <c r="K74" i="30"/>
  <c r="J74" i="30"/>
  <c r="M73" i="30"/>
  <c r="L73" i="30"/>
  <c r="K73" i="30"/>
  <c r="J73" i="30"/>
  <c r="M72" i="30"/>
  <c r="L72" i="30"/>
  <c r="K72" i="30"/>
  <c r="J72" i="30"/>
  <c r="M71" i="30"/>
  <c r="L71" i="30"/>
  <c r="K71" i="30"/>
  <c r="J71" i="30"/>
  <c r="M70" i="30"/>
  <c r="L70" i="30"/>
  <c r="K70" i="30"/>
  <c r="J70" i="30"/>
  <c r="M69" i="30"/>
  <c r="L69" i="30"/>
  <c r="K69" i="30"/>
  <c r="J69" i="30"/>
  <c r="M68" i="30"/>
  <c r="L68" i="30"/>
  <c r="K68" i="30"/>
  <c r="J68" i="30"/>
  <c r="M67" i="30"/>
  <c r="L67" i="30"/>
  <c r="K67" i="30"/>
  <c r="J67" i="30"/>
  <c r="M66" i="30"/>
  <c r="L66" i="30"/>
  <c r="K66" i="30"/>
  <c r="J66" i="30"/>
  <c r="M65" i="30"/>
  <c r="L65" i="30"/>
  <c r="K65" i="30"/>
  <c r="J65" i="30"/>
  <c r="M64" i="30"/>
  <c r="L64" i="30"/>
  <c r="K64" i="30"/>
  <c r="J64" i="30"/>
  <c r="M63" i="30"/>
  <c r="L63" i="30"/>
  <c r="K63" i="30"/>
  <c r="J63" i="30"/>
  <c r="M62" i="30"/>
  <c r="L62" i="30"/>
  <c r="K62" i="30"/>
  <c r="J62" i="30"/>
  <c r="M61" i="30"/>
  <c r="L61" i="30"/>
  <c r="K61" i="30"/>
  <c r="J61" i="30"/>
  <c r="M60" i="30"/>
  <c r="L60" i="30"/>
  <c r="K60" i="30"/>
  <c r="J60" i="30"/>
  <c r="M59" i="30"/>
  <c r="L59" i="30"/>
  <c r="K59" i="30"/>
  <c r="J59" i="30"/>
  <c r="M58" i="30"/>
  <c r="L58" i="30"/>
  <c r="K58" i="30"/>
  <c r="J58" i="30"/>
  <c r="M57" i="30"/>
  <c r="L57" i="30"/>
  <c r="K57" i="30"/>
  <c r="J57" i="30"/>
  <c r="M56" i="30"/>
  <c r="L56" i="30"/>
  <c r="K56" i="30"/>
  <c r="J56" i="30"/>
  <c r="M55" i="30"/>
  <c r="L55" i="30"/>
  <c r="K55" i="30"/>
  <c r="J55" i="30"/>
  <c r="M54" i="30"/>
  <c r="L54" i="30"/>
  <c r="K54" i="30"/>
  <c r="J54" i="30"/>
  <c r="M53" i="30"/>
  <c r="L53" i="30"/>
  <c r="K53" i="30"/>
  <c r="J53" i="30"/>
  <c r="M52" i="30"/>
  <c r="L52" i="30"/>
  <c r="K52" i="30"/>
  <c r="J52" i="30"/>
  <c r="M51" i="30"/>
  <c r="L51" i="30"/>
  <c r="K51" i="30"/>
  <c r="J51" i="30"/>
  <c r="M50" i="30"/>
  <c r="L50" i="30"/>
  <c r="K50" i="30"/>
  <c r="J50" i="30"/>
  <c r="M49" i="30"/>
  <c r="L49" i="30"/>
  <c r="K49" i="30"/>
  <c r="J49" i="30"/>
  <c r="M48" i="30"/>
  <c r="L48" i="30"/>
  <c r="K48" i="30"/>
  <c r="J48" i="30"/>
  <c r="M47" i="30"/>
  <c r="L47" i="30"/>
  <c r="K47" i="30"/>
  <c r="J47" i="30"/>
  <c r="M46" i="30"/>
  <c r="L46" i="30"/>
  <c r="K46" i="30"/>
  <c r="J46" i="30"/>
  <c r="M45" i="30"/>
  <c r="L45" i="30"/>
  <c r="K45" i="30"/>
  <c r="J45" i="30"/>
  <c r="M44" i="30"/>
  <c r="L44" i="30"/>
  <c r="K44" i="30"/>
  <c r="J44" i="30"/>
  <c r="M43" i="30"/>
  <c r="L43" i="30"/>
  <c r="K43" i="30"/>
  <c r="J43" i="30"/>
  <c r="M42" i="30"/>
  <c r="L42" i="30"/>
  <c r="K42" i="30"/>
  <c r="J42" i="30"/>
  <c r="M41" i="30"/>
  <c r="L41" i="30"/>
  <c r="K41" i="30"/>
  <c r="J41" i="30"/>
  <c r="M40" i="30"/>
  <c r="L40" i="30"/>
  <c r="K40" i="30"/>
  <c r="J40" i="30"/>
  <c r="M39" i="30"/>
  <c r="L39" i="30"/>
  <c r="K39" i="30"/>
  <c r="J39" i="30"/>
  <c r="M38" i="30"/>
  <c r="L38" i="30"/>
  <c r="K38" i="30"/>
  <c r="J38" i="30"/>
  <c r="M37" i="30"/>
  <c r="L37" i="30"/>
  <c r="K37" i="30"/>
  <c r="J37" i="30"/>
  <c r="M36" i="30"/>
  <c r="L36" i="30"/>
  <c r="K36" i="30"/>
  <c r="J36" i="30"/>
  <c r="M35" i="30"/>
  <c r="L35" i="30"/>
  <c r="K35" i="30"/>
  <c r="J35" i="30"/>
  <c r="M34" i="30"/>
  <c r="L34" i="30"/>
  <c r="K34" i="30"/>
  <c r="J34" i="30"/>
  <c r="M33" i="30"/>
  <c r="L33" i="30"/>
  <c r="K33" i="30"/>
  <c r="J33" i="30"/>
  <c r="M32" i="30"/>
  <c r="L32" i="30"/>
  <c r="K32" i="30"/>
  <c r="J32" i="30"/>
  <c r="M31" i="30"/>
  <c r="L31" i="30"/>
  <c r="K31" i="30"/>
  <c r="J31" i="30"/>
  <c r="M30" i="30"/>
  <c r="L30" i="30"/>
  <c r="K30" i="30"/>
  <c r="J30" i="30"/>
  <c r="M29" i="30"/>
  <c r="L29" i="30"/>
  <c r="K29" i="30"/>
  <c r="J29" i="30"/>
  <c r="M28" i="30"/>
  <c r="L28" i="30"/>
  <c r="K28" i="30"/>
  <c r="J28" i="30"/>
  <c r="M27" i="30"/>
  <c r="L27" i="30"/>
  <c r="K27" i="30"/>
  <c r="J27" i="30"/>
  <c r="M26" i="30"/>
  <c r="L26" i="30"/>
  <c r="K26" i="30"/>
  <c r="J26" i="30"/>
  <c r="M25" i="30"/>
  <c r="L25" i="30"/>
  <c r="K25" i="30"/>
  <c r="J25" i="30"/>
  <c r="M24" i="30"/>
  <c r="L24" i="30"/>
  <c r="K24" i="30"/>
  <c r="J24" i="30"/>
  <c r="M23" i="30"/>
  <c r="L23" i="30"/>
  <c r="K23" i="30"/>
  <c r="J23" i="30"/>
  <c r="M22" i="30"/>
  <c r="L22" i="30"/>
  <c r="K22" i="30"/>
  <c r="J22" i="30"/>
  <c r="M21" i="30"/>
  <c r="L21" i="30"/>
  <c r="K21" i="30"/>
  <c r="J21" i="30"/>
  <c r="M20" i="30"/>
  <c r="L20" i="30"/>
  <c r="K20" i="30"/>
  <c r="J20" i="30"/>
  <c r="M19" i="30"/>
  <c r="L19" i="30"/>
  <c r="K19" i="30"/>
  <c r="J19" i="30"/>
  <c r="M18" i="30"/>
  <c r="L18" i="30"/>
  <c r="K18" i="30"/>
  <c r="J18" i="30"/>
  <c r="M17" i="30"/>
  <c r="L17" i="30"/>
  <c r="K17" i="30"/>
  <c r="J17" i="30"/>
  <c r="M16" i="30"/>
  <c r="L16" i="30"/>
  <c r="K16" i="30"/>
  <c r="J16" i="30"/>
  <c r="M15" i="30"/>
  <c r="L15" i="30"/>
  <c r="K15" i="30"/>
  <c r="J15" i="30"/>
  <c r="M14" i="30"/>
  <c r="L14" i="30"/>
  <c r="K14" i="30"/>
  <c r="J14" i="30"/>
  <c r="M13" i="30"/>
  <c r="L13" i="30"/>
  <c r="K13" i="30"/>
  <c r="J13" i="30"/>
  <c r="M12" i="30"/>
  <c r="L12" i="30"/>
  <c r="K12" i="30"/>
  <c r="J12" i="30"/>
  <c r="M11" i="30"/>
  <c r="L11" i="30"/>
  <c r="K11" i="30"/>
  <c r="J11" i="30"/>
  <c r="M10" i="30"/>
  <c r="L10" i="30"/>
  <c r="K10" i="30"/>
  <c r="J10" i="30"/>
  <c r="M9" i="30"/>
  <c r="L9" i="30"/>
  <c r="K9" i="30"/>
  <c r="J9" i="30"/>
  <c r="M8" i="30"/>
  <c r="L8" i="30"/>
  <c r="K8" i="30"/>
  <c r="J8" i="30"/>
  <c r="M7" i="30"/>
  <c r="L7" i="30"/>
  <c r="K7" i="30"/>
  <c r="J7" i="30"/>
  <c r="M6" i="30"/>
  <c r="M110" i="30" s="1"/>
  <c r="M111" i="30" s="1"/>
  <c r="L6" i="30"/>
  <c r="L110" i="30" s="1"/>
  <c r="L111" i="30" s="1"/>
  <c r="K6" i="30"/>
  <c r="K110" i="30" s="1"/>
  <c r="K111" i="30" s="1"/>
  <c r="J6" i="30"/>
  <c r="A2" i="30"/>
  <c r="J110" i="30" l="1"/>
  <c r="J111" i="30" s="1"/>
  <c r="M114" i="30" s="1"/>
  <c r="M113" i="30" l="1"/>
  <c r="A415" i="28"/>
  <c r="A417" i="28" s="1"/>
  <c r="A419" i="28" s="1"/>
  <c r="A421" i="28" s="1"/>
  <c r="A423" i="28" s="1"/>
  <c r="A425" i="28" s="1"/>
  <c r="A427" i="28" s="1"/>
  <c r="A429" i="28" s="1"/>
  <c r="A431" i="28" s="1"/>
  <c r="A433" i="28" s="1"/>
  <c r="A435" i="28" s="1"/>
  <c r="A437" i="28" s="1"/>
  <c r="A439" i="28" s="1"/>
  <c r="A441" i="28" s="1"/>
  <c r="A443" i="28" s="1"/>
  <c r="A445" i="28" s="1"/>
  <c r="A447" i="28" s="1"/>
  <c r="A449" i="28" s="1"/>
  <c r="A451" i="28" s="1"/>
  <c r="A453" i="28" s="1"/>
  <c r="A455" i="28" s="1"/>
  <c r="A457" i="28" s="1"/>
  <c r="A459" i="28" s="1"/>
  <c r="A461" i="28" s="1"/>
  <c r="A463" i="28" s="1"/>
  <c r="A467" i="28" s="1"/>
  <c r="A474" i="28" s="1"/>
  <c r="A476" i="28" s="1"/>
  <c r="A478" i="28" s="1"/>
  <c r="A480" i="28" s="1"/>
  <c r="A482" i="28" s="1"/>
  <c r="A484" i="28" s="1"/>
  <c r="A486" i="28" s="1"/>
  <c r="A488" i="28" l="1"/>
  <c r="A490" i="28" s="1"/>
  <c r="A492" i="28" s="1"/>
  <c r="A494" i="28" s="1"/>
  <c r="A496" i="28" s="1"/>
  <c r="A498" i="28" s="1"/>
  <c r="A500" i="28" s="1"/>
  <c r="A502" i="28" s="1"/>
  <c r="A504" i="28" s="1"/>
  <c r="A506" i="28" s="1"/>
  <c r="A508" i="28" s="1"/>
  <c r="A510" i="28" s="1"/>
  <c r="A512" i="28" s="1"/>
  <c r="A514" i="28" s="1"/>
  <c r="A517" i="28" s="1"/>
  <c r="A519" i="28" s="1"/>
  <c r="A521" i="28" s="1"/>
  <c r="A526" i="28" s="1"/>
  <c r="A529" i="28" s="1"/>
  <c r="A531" i="28" s="1"/>
  <c r="A533" i="28" s="1"/>
  <c r="A535" i="28" s="1"/>
  <c r="A537" i="28" s="1"/>
  <c r="A539" i="28" s="1"/>
  <c r="A541" i="28" s="1"/>
  <c r="A543" i="28" s="1"/>
  <c r="A545" i="28" s="1"/>
  <c r="A547" i="28" s="1"/>
  <c r="A549" i="28" s="1"/>
  <c r="A551" i="28" s="1"/>
  <c r="A553" i="28" s="1"/>
  <c r="A556" i="28" s="1"/>
  <c r="A560" i="28" s="1"/>
  <c r="A565" i="28" s="1"/>
  <c r="A567" i="28" s="1"/>
  <c r="A569" i="28" s="1"/>
  <c r="A571" i="28" s="1"/>
  <c r="A573" i="28" s="1"/>
  <c r="A575" i="28" s="1"/>
  <c r="A577" i="28" s="1"/>
  <c r="A579" i="28" s="1"/>
  <c r="A581" i="28" s="1"/>
  <c r="A583" i="28" s="1"/>
  <c r="A585" i="28" s="1"/>
  <c r="A587" i="28" s="1"/>
  <c r="A589" i="28" s="1"/>
  <c r="A591" i="28" s="1"/>
  <c r="A593" i="28" s="1"/>
  <c r="A595" i="28" s="1"/>
  <c r="W2" i="28"/>
  <c r="W602" i="28" l="1"/>
  <c r="W610" i="28"/>
  <c r="W618" i="28"/>
  <c r="W595" i="28"/>
  <c r="W587" i="28"/>
  <c r="W581" i="28"/>
  <c r="W604" i="28"/>
  <c r="W612" i="28"/>
  <c r="W620" i="28"/>
  <c r="W600" i="28"/>
  <c r="W575" i="28"/>
  <c r="W573" i="28"/>
  <c r="W606" i="28"/>
  <c r="W614" i="28"/>
  <c r="W622" i="28"/>
  <c r="W583" i="28"/>
  <c r="W577" i="28"/>
  <c r="W571" i="28"/>
  <c r="W616" i="28"/>
  <c r="W624" i="28"/>
  <c r="W585" i="28"/>
  <c r="W579" i="28"/>
  <c r="W567" i="28"/>
  <c r="W608" i="28"/>
  <c r="W531" i="28"/>
  <c r="W539" i="28"/>
  <c r="W476" i="28"/>
  <c r="W484" i="28"/>
  <c r="W492" i="28"/>
  <c r="W500" i="28"/>
  <c r="W508" i="28"/>
  <c r="W535" i="28"/>
  <c r="W543" i="28"/>
  <c r="W488" i="28"/>
  <c r="W496" i="28"/>
  <c r="W512" i="28"/>
  <c r="W537" i="28"/>
  <c r="W482" i="28"/>
  <c r="W498" i="28"/>
  <c r="W533" i="28"/>
  <c r="W541" i="28"/>
  <c r="W478" i="28"/>
  <c r="W486" i="28"/>
  <c r="W494" i="28"/>
  <c r="W502" i="28"/>
  <c r="W510" i="28"/>
  <c r="W549" i="28"/>
  <c r="W480" i="28"/>
  <c r="W504" i="28"/>
  <c r="W551" i="28"/>
  <c r="W519" i="28"/>
  <c r="W490" i="28"/>
  <c r="W506" i="28"/>
  <c r="W409" i="28"/>
  <c r="W417" i="28"/>
  <c r="W425" i="28"/>
  <c r="W433" i="28"/>
  <c r="W441" i="28"/>
  <c r="W449" i="28"/>
  <c r="W457" i="28"/>
  <c r="W374" i="28"/>
  <c r="W382" i="28"/>
  <c r="W390" i="28"/>
  <c r="W370" i="28"/>
  <c r="W264" i="28"/>
  <c r="W272" i="28"/>
  <c r="W280" i="28"/>
  <c r="W288" i="28"/>
  <c r="W296" i="28"/>
  <c r="W304" i="28"/>
  <c r="W312" i="28"/>
  <c r="W320" i="28"/>
  <c r="W328" i="28"/>
  <c r="W344" i="28"/>
  <c r="W360" i="28"/>
  <c r="W208" i="28"/>
  <c r="W411" i="28"/>
  <c r="W419" i="28"/>
  <c r="W427" i="28"/>
  <c r="W435" i="28"/>
  <c r="W443" i="28"/>
  <c r="W451" i="28"/>
  <c r="W459" i="28"/>
  <c r="W376" i="28"/>
  <c r="W384" i="28"/>
  <c r="W392" i="28"/>
  <c r="W258" i="28"/>
  <c r="W266" i="28"/>
  <c r="W274" i="28"/>
  <c r="W282" i="28"/>
  <c r="W290" i="28"/>
  <c r="W298" i="28"/>
  <c r="W306" i="28"/>
  <c r="W314" i="28"/>
  <c r="W322" i="28"/>
  <c r="W330" i="28"/>
  <c r="W338" i="28"/>
  <c r="W346" i="28"/>
  <c r="W354" i="28"/>
  <c r="W362" i="28"/>
  <c r="W228" i="28"/>
  <c r="W413" i="28"/>
  <c r="W421" i="28"/>
  <c r="W429" i="28"/>
  <c r="W437" i="28"/>
  <c r="W445" i="28"/>
  <c r="W453" i="28"/>
  <c r="W461" i="28"/>
  <c r="W378" i="28"/>
  <c r="W386" i="28"/>
  <c r="W394" i="28"/>
  <c r="W260" i="28"/>
  <c r="W268" i="28"/>
  <c r="W276" i="28"/>
  <c r="W284" i="28"/>
  <c r="W292" i="28"/>
  <c r="W300" i="28"/>
  <c r="W308" i="28"/>
  <c r="W316" i="28"/>
  <c r="W324" i="28"/>
  <c r="W332" i="28"/>
  <c r="W340" i="28"/>
  <c r="W348" i="28"/>
  <c r="W356" i="28"/>
  <c r="W364" i="28"/>
  <c r="W230" i="28"/>
  <c r="W222" i="28"/>
  <c r="W212" i="28"/>
  <c r="W195" i="28"/>
  <c r="W178" i="28"/>
  <c r="W123" i="28"/>
  <c r="W131" i="28"/>
  <c r="W111" i="28"/>
  <c r="W99" i="28"/>
  <c r="W107" i="28"/>
  <c r="W85" i="28"/>
  <c r="W93" i="28"/>
  <c r="W72" i="28"/>
  <c r="W54" i="28"/>
  <c r="W8" i="28"/>
  <c r="W16" i="28"/>
  <c r="W407" i="28"/>
  <c r="W415" i="28"/>
  <c r="W423" i="28"/>
  <c r="W431" i="28"/>
  <c r="W439" i="28"/>
  <c r="W447" i="28"/>
  <c r="W455" i="28"/>
  <c r="W372" i="28"/>
  <c r="W380" i="28"/>
  <c r="W388" i="28"/>
  <c r="W396" i="28"/>
  <c r="W262" i="28"/>
  <c r="W270" i="28"/>
  <c r="W278" i="28"/>
  <c r="W286" i="28"/>
  <c r="W294" i="28"/>
  <c r="W302" i="28"/>
  <c r="W310" i="28"/>
  <c r="W318" i="28"/>
  <c r="W326" i="28"/>
  <c r="W334" i="28"/>
  <c r="W342" i="28"/>
  <c r="W350" i="28"/>
  <c r="W358" i="28"/>
  <c r="W366" i="28"/>
  <c r="W232" i="28"/>
  <c r="W206" i="28"/>
  <c r="W189" i="28"/>
  <c r="W197" i="28"/>
  <c r="W180" i="28"/>
  <c r="W125" i="28"/>
  <c r="W133" i="28"/>
  <c r="W113" i="28"/>
  <c r="W101" i="28"/>
  <c r="W79" i="28"/>
  <c r="W87" i="28"/>
  <c r="W66" i="28"/>
  <c r="W48" i="28"/>
  <c r="W57" i="28"/>
  <c r="W10" i="28"/>
  <c r="W18" i="28"/>
  <c r="W336" i="28"/>
  <c r="W352" i="28"/>
  <c r="W368" i="28"/>
  <c r="W218" i="28"/>
  <c r="W193" i="28"/>
  <c r="W153" i="28"/>
  <c r="W121" i="28"/>
  <c r="W105" i="28"/>
  <c r="W91" i="28"/>
  <c r="W52" i="28"/>
  <c r="W14" i="28"/>
  <c r="W220" i="28"/>
  <c r="W174" i="28"/>
  <c r="W127" i="28"/>
  <c r="W115" i="28"/>
  <c r="W81" i="28"/>
  <c r="W68" i="28"/>
  <c r="W59" i="28"/>
  <c r="W20" i="28"/>
  <c r="W210" i="28"/>
  <c r="W176" i="28"/>
  <c r="W129" i="28"/>
  <c r="W117" i="28"/>
  <c r="W83" i="28"/>
  <c r="W70" i="28"/>
  <c r="W35" i="28"/>
  <c r="W22" i="28"/>
  <c r="W191" i="28"/>
  <c r="W182" i="28"/>
  <c r="W135" i="28"/>
  <c r="W103" i="28"/>
  <c r="W89" i="28"/>
  <c r="W50" i="28"/>
  <c r="W12" i="28"/>
  <c r="W597" i="28"/>
  <c r="W589" i="28"/>
  <c r="W593" i="28"/>
  <c r="W591" i="28"/>
  <c r="W556" i="28"/>
  <c r="W560" i="28"/>
  <c r="W24" i="28"/>
  <c r="W74" i="28"/>
  <c r="W248" i="28"/>
  <c r="W28" i="28"/>
  <c r="W33" i="28"/>
  <c r="W214" i="28"/>
  <c r="W119" i="28"/>
  <c r="W158" i="28"/>
  <c r="W202" i="28"/>
  <c r="W234" i="28"/>
  <c r="W252" i="28"/>
  <c r="W142" i="28"/>
  <c r="W167" i="28"/>
  <c r="W187" i="28"/>
  <c r="W240" i="28"/>
  <c r="W256" i="28"/>
  <c r="W565" i="28"/>
  <c r="W547" i="28"/>
  <c r="W529" i="28"/>
  <c r="W517" i="28"/>
  <c r="W401" i="28"/>
  <c r="W254" i="28"/>
  <c r="W246" i="28"/>
  <c r="W237" i="28"/>
  <c r="W204" i="28"/>
  <c r="W184" i="28"/>
  <c r="W160" i="28"/>
  <c r="W151" i="28"/>
  <c r="W137" i="28"/>
  <c r="W97" i="28"/>
  <c r="W64" i="28"/>
  <c r="W46" i="28"/>
  <c r="W30" i="28"/>
  <c r="W6" i="28"/>
  <c r="W398" i="28"/>
  <c r="W553" i="28"/>
  <c r="W545" i="28"/>
  <c r="W526" i="28"/>
  <c r="W514" i="28"/>
  <c r="W474" i="28"/>
  <c r="W521" i="28"/>
  <c r="W467" i="28"/>
  <c r="W405" i="28"/>
  <c r="W250" i="28"/>
  <c r="W242" i="28"/>
  <c r="W224" i="28"/>
  <c r="W216" i="28"/>
  <c r="W199" i="28"/>
  <c r="W172" i="28"/>
  <c r="W155" i="28"/>
  <c r="W146" i="28"/>
  <c r="W109" i="28"/>
  <c r="W77" i="28"/>
  <c r="W26" i="28"/>
  <c r="W569" i="28"/>
  <c r="W463" i="28"/>
  <c r="W403" i="28"/>
  <c r="W37" i="28"/>
  <c r="W61" i="28"/>
  <c r="W95" i="28"/>
  <c r="W148" i="28"/>
  <c r="W226" i="28"/>
  <c r="W244" i="28"/>
</calcChain>
</file>

<file path=xl/sharedStrings.xml><?xml version="1.0" encoding="utf-8"?>
<sst xmlns="http://schemas.openxmlformats.org/spreadsheetml/2006/main" count="3735" uniqueCount="1221">
  <si>
    <t>SN</t>
  </si>
  <si>
    <t xml:space="preserve">NAME OF LINE/ICT </t>
  </si>
  <si>
    <t>ICT1_765/400kv_CHAMPA</t>
  </si>
  <si>
    <t>ICT3_400/220kv_PUNE</t>
  </si>
  <si>
    <t>SWITCHABLE LR_765kV_CHAMPA 1_DURG PS</t>
  </si>
  <si>
    <t>BUS REACTOR_400kV_50MVAR_PUNE</t>
  </si>
  <si>
    <t xml:space="preserve">765kV WARDHA - AURANGABAD(PG) III </t>
  </si>
  <si>
    <t>BUS REACTOR_400kV_125MVAR_PARLI</t>
  </si>
  <si>
    <t>SWITCHABLE LR_765kV_DURG 1_KOTRA PS</t>
  </si>
  <si>
    <t>ICT3_400/220kv_MAPUSA</t>
  </si>
  <si>
    <t>ICT1_400/220kv_WARDHA</t>
  </si>
  <si>
    <t>BUS REACTOR_765kV_240MVAR_PUNE(GIS)</t>
  </si>
  <si>
    <t>BUS REACTOR_765kV_240MVAR_AURANGABAD</t>
  </si>
  <si>
    <t>765kV KOTRA PS-DURG PS II</t>
  </si>
  <si>
    <t>SWITCHABLE LR_765kV_DURG 2_KOTRA PS</t>
  </si>
  <si>
    <t>BUS REACTOR_400kV_80MVAR_KOLHAPUR</t>
  </si>
  <si>
    <t>ICT1_765/400kv_SEONI</t>
  </si>
  <si>
    <t>SWITCHABLE LR_765kV_PADGHE2_AURANGABAD</t>
  </si>
  <si>
    <t>BUS REACTOR_400kV_63MVAR_PARLI</t>
  </si>
  <si>
    <t>BUS REACTOR_400kV_50MVAR_MAPUSA</t>
  </si>
  <si>
    <t>BUS REACTOR_400kV_63MVAR_SOLAPUR</t>
  </si>
  <si>
    <t>ICT1_765/400kv_WARDHA</t>
  </si>
  <si>
    <t>765kV PUNE(GIS)-SOLAPUR</t>
  </si>
  <si>
    <t>400kV RAIPUR-BHADRAVATI III</t>
  </si>
  <si>
    <t>765kV SEONI-WARDHA I</t>
  </si>
  <si>
    <t>400kV RAIPUR-BHADRAVATI I</t>
  </si>
  <si>
    <t>BUS REACTOR_400kV_125MVAR_AURANGABAD</t>
  </si>
  <si>
    <t>400kV BHADRAVATI-PARLI I</t>
  </si>
  <si>
    <t>765kV D'JAIGARH- JHARSUGUDA I</t>
  </si>
  <si>
    <t>ICT2_765/400kv_SEONI</t>
  </si>
  <si>
    <t>SWITCHABLE LR_400kV_PUNE(GIS) 1_PUNE</t>
  </si>
  <si>
    <t>SWITCHABLE LR_400kV_PUNE(GIS) 2_PUNE</t>
  </si>
  <si>
    <t>ICT2_400/220kv_WARDHA</t>
  </si>
  <si>
    <t>765kV DURG PS -WARDHA_2</t>
  </si>
  <si>
    <t xml:space="preserve">765kV DURG PS -WARDHA_1 </t>
  </si>
  <si>
    <t>765kV SEONI-WARDHA II</t>
  </si>
  <si>
    <t>400kV WARDHA-PARLI I</t>
  </si>
  <si>
    <t>BUS REACTOR_765kV_240MVAR_BILASPUR</t>
  </si>
  <si>
    <t xml:space="preserve">765kV WARDHA - AURANGABAD(PG) I </t>
  </si>
  <si>
    <t>400kV RAIGARH-IBEUL I</t>
  </si>
  <si>
    <t xml:space="preserve">TYPE </t>
  </si>
  <si>
    <t>LENGTH</t>
  </si>
  <si>
    <t>220kV KORBA(EAST)-BUDDHIPADAR III</t>
  </si>
  <si>
    <t>LINE</t>
  </si>
  <si>
    <t>WR1-IR1</t>
  </si>
  <si>
    <t>400kV RAIPUR-RAIGARH I</t>
  </si>
  <si>
    <t>WR1-IR2</t>
  </si>
  <si>
    <t>400kV IBEUL-JHARSUGUDA I</t>
  </si>
  <si>
    <t>400kV JHARSUGUDA-ROURKELA I</t>
  </si>
  <si>
    <t>400kV RAIGARH-ROURKELA II</t>
  </si>
  <si>
    <t>WR1-IR3</t>
  </si>
  <si>
    <t>400kV RAIPUR-KSK III</t>
  </si>
  <si>
    <t>WR1-IR4</t>
  </si>
  <si>
    <t>400kV KSK-RKKML III</t>
  </si>
  <si>
    <t>400kV RKKML-RAIGARH III</t>
  </si>
  <si>
    <t xml:space="preserve">400kV KSK-RAIGARH IV </t>
  </si>
  <si>
    <t>400kV RAIGARH-JHARSUGUDA III</t>
  </si>
  <si>
    <t>400kV JHARSUGUDA-ROURKELA III</t>
  </si>
  <si>
    <t>400kV RAIGARH-STERLITE IV</t>
  </si>
  <si>
    <t>400kV STERLITE-ROURKELA IV</t>
  </si>
  <si>
    <t>765kV D'JAIGARH-BILASPUR</t>
  </si>
  <si>
    <t>WR1-IR5</t>
  </si>
  <si>
    <t>WR1-IR6</t>
  </si>
  <si>
    <t>765kV D'JAIGARH- JHARSUGUDA II</t>
  </si>
  <si>
    <t>400kV KORBA-KORBA(WEST)</t>
  </si>
  <si>
    <t>CG(O&amp;M)</t>
  </si>
  <si>
    <t>400kV KORBA-BHILAI I</t>
  </si>
  <si>
    <t>400kV KORBA-BHILAI II</t>
  </si>
  <si>
    <t>400kV BHILAI-KORADI</t>
  </si>
  <si>
    <t>MH(O&amp;M)</t>
  </si>
  <si>
    <t>400kV KORADI-SATPURA</t>
  </si>
  <si>
    <t>400kV RAIPUR-BHILAI I</t>
  </si>
  <si>
    <t>400kV BHILAI-BHADRAVATI I</t>
  </si>
  <si>
    <t>WR1-LINE</t>
  </si>
  <si>
    <t>400kV RAIPUR-BHADRAVATI II</t>
  </si>
  <si>
    <t>400kV BHADRAVATI-CHANDRAPUR I</t>
  </si>
  <si>
    <t>400kV BHADRAVATI-CHANDRAPUR II</t>
  </si>
  <si>
    <t>400kV BHADRAVATI-CHANDRAPUR III</t>
  </si>
  <si>
    <t>400kV BHADRAVATI-CHANDRAPUR IV</t>
  </si>
  <si>
    <t>400kV MAHAN-VINDHYACHAL</t>
  </si>
  <si>
    <t>400kV KORBA-MAHAN</t>
  </si>
  <si>
    <t>400kV VINDHYACHAL-KORBA II</t>
  </si>
  <si>
    <t>400kV SATPURA-SEONI</t>
  </si>
  <si>
    <t>400kV BHILAI-SEONI</t>
  </si>
  <si>
    <t>400kV BHILAI-BHATAPARA</t>
  </si>
  <si>
    <t>400kV BHATAPARA-KORBA</t>
  </si>
  <si>
    <t>400kV RAIPUR-SIPAT I</t>
  </si>
  <si>
    <t>765kV TAMNAR PS-KOTRA PS I</t>
  </si>
  <si>
    <t>765kV KOTRA PS-DURG PS I</t>
  </si>
  <si>
    <t xml:space="preserve">400kV AURANGABAD(PG)-AURANGABAD(MSETCL) II </t>
  </si>
  <si>
    <t>400kV BHADRAVATI-DHARIWAL TPP II</t>
  </si>
  <si>
    <t>400kV DHARIWAL TPP-PARLI II</t>
  </si>
  <si>
    <t xml:space="preserve">400kV AURANGABAD(PG)-AURANGABAD(MSETCL) I </t>
  </si>
  <si>
    <t>400KV RAIPUR-SIPAT II</t>
  </si>
  <si>
    <t>400kV RAIPUR-SIPAT III</t>
  </si>
  <si>
    <t>765kV BILASPUR-SIPAT I</t>
  </si>
  <si>
    <t>765kV SEONI-BILASPUR I</t>
  </si>
  <si>
    <t>765kV BILASPUR-SIPAT II</t>
  </si>
  <si>
    <t>765kV SEONI-BILASPUR II</t>
  </si>
  <si>
    <t>400kV WARDHA-AKOLA I</t>
  </si>
  <si>
    <t>400kV WARDHA-AKOLA II</t>
  </si>
  <si>
    <t>400kV AURANGABAD (PG) -AKOLA I</t>
  </si>
  <si>
    <t>400kV AURANGABAD (PG) -AKOLA II</t>
  </si>
  <si>
    <t>400kV PARLI(PG)-PARLI(MSETCL) I</t>
  </si>
  <si>
    <t>400kV PARLI(PG)-PARLI(MSETCL) II</t>
  </si>
  <si>
    <t>400kV KORBA-RAIPUR III</t>
  </si>
  <si>
    <t>400kV KORBA-RAIPUR IV</t>
  </si>
  <si>
    <t>400kV WARDHA-PARLI II</t>
  </si>
  <si>
    <t>400kV WARDHA-MAUDA II</t>
  </si>
  <si>
    <t>400kV KORBA-VANDANA</t>
  </si>
  <si>
    <t>400kV RAIPUR-DURG I</t>
  </si>
  <si>
    <t>400kV RAIPUR-DURG II</t>
  </si>
  <si>
    <t>400kV RAIGARH-KOTRA PS I</t>
  </si>
  <si>
    <t>400kV RAIGARH-KOTRA PS II</t>
  </si>
  <si>
    <t>765KV DURG PS - D'JAIGARH</t>
  </si>
  <si>
    <t xml:space="preserve">765kV WARDHA - AURANGABAD(PG) II </t>
  </si>
  <si>
    <t>400kV KORBA-SIPAT</t>
  </si>
  <si>
    <t>400Kv PARLI-PUNE(GIS)_1</t>
  </si>
  <si>
    <t>400Kv PARLI-PUNE(GIS)_2</t>
  </si>
  <si>
    <t>400Kv PUNE(GIS)-PUNE(TALEGOAN)_1</t>
  </si>
  <si>
    <t>400Kv PUNE(GIS)-PUNE(TALEGOAN)_2</t>
  </si>
  <si>
    <t xml:space="preserve">765kV WARDHA - AURANGABAD(PG) IV </t>
  </si>
  <si>
    <t>400Kv SOLAPUR(NTPC)-SOLAPUR(PG)_1</t>
  </si>
  <si>
    <t>400Kv SOLAPUR(NTPC)-SOLAPUR(PG)_2</t>
  </si>
  <si>
    <t xml:space="preserve">765kV DURG PS- CHAMPA_1 </t>
  </si>
  <si>
    <t>765kV CHAMPA- KOTRA PS</t>
  </si>
  <si>
    <t>ICT1_400/220kv_RAIPUR</t>
  </si>
  <si>
    <t>ICT</t>
  </si>
  <si>
    <t>ICT2_400/220kv_RAIPUR</t>
  </si>
  <si>
    <t>ICT1_400/220kv_MAPUSA</t>
  </si>
  <si>
    <t>ICT2_400/220kv_MAPUSA</t>
  </si>
  <si>
    <t>ICT1_400/220kv_BAHATAPARA</t>
  </si>
  <si>
    <t>ICT1_400/220kv_RAIGARH</t>
  </si>
  <si>
    <t>ICT2_400/220kv_RAIGARH</t>
  </si>
  <si>
    <t>ICT3_765/400kv_SEONI</t>
  </si>
  <si>
    <t>ICT1_400/220kv_SEONI</t>
  </si>
  <si>
    <t>ICT2_765/400kv_WARDHA</t>
  </si>
  <si>
    <t>ICT3_765/400kv_WARDHA</t>
  </si>
  <si>
    <t>ICT1_765/400kv_BILASPUR</t>
  </si>
  <si>
    <t>ICT2_765/400kv_BILASPUR</t>
  </si>
  <si>
    <t>ICT2_400/220kv_BAHATAPARA</t>
  </si>
  <si>
    <t>ICT2_400/220kv_SEONI</t>
  </si>
  <si>
    <t>ICT3_400/220kv_RAIPUR</t>
  </si>
  <si>
    <t>ICT1_400/220kv_SOLAPUR</t>
  </si>
  <si>
    <t>ICT2_400/220kv_SOLAPUR</t>
  </si>
  <si>
    <t>ICT1_400/220kv_PUNE</t>
  </si>
  <si>
    <t>ICT2_400/220kv_PUNE</t>
  </si>
  <si>
    <t>ICT3_765/400kv_BILASPUR</t>
  </si>
  <si>
    <t>ICT1_765/400kv_KOTRA PS</t>
  </si>
  <si>
    <t>ICT2_765/400kv_KOTRA PS</t>
  </si>
  <si>
    <t>ICT4_765/400kv_KOTRA PS</t>
  </si>
  <si>
    <t>ICT1_765/400kv_TAMNAR PS</t>
  </si>
  <si>
    <t>ICT2_765/400kv_TAMNAR PS</t>
  </si>
  <si>
    <t>ICT1_765/400kv_DURG PS</t>
  </si>
  <si>
    <t>ICT1_765/400kv_SOLAPUR</t>
  </si>
  <si>
    <t>ICT2_765/400kv_SOLAPUR</t>
  </si>
  <si>
    <t>ICT1_400/200kv_AURANGABAD</t>
  </si>
  <si>
    <t>ICT2_400/200kv_AURANGABAD</t>
  </si>
  <si>
    <t>ICT2_765/400kv_AURANGABAD</t>
  </si>
  <si>
    <t>ICT3_765/400kv_TAMNAR PS</t>
  </si>
  <si>
    <t>ICT3_765/400kv_KOTRA PS</t>
  </si>
  <si>
    <t>ICT1_765/400kv_AURANGABAD</t>
  </si>
  <si>
    <t>ICT2_765/400kv_D'JAIGARH</t>
  </si>
  <si>
    <t>ICT1_765/400kv_D'JAIGARH</t>
  </si>
  <si>
    <t>ICT1_400/200kv_BHADRAWATI</t>
  </si>
  <si>
    <t>ICT1_765/400kv_PUNE(GIS)</t>
  </si>
  <si>
    <t>ICT2_765/400kv_PUNE(GIS)</t>
  </si>
  <si>
    <t>BUS REACTOR_400kV_63MVAR_RAIGARH</t>
  </si>
  <si>
    <t>BR</t>
  </si>
  <si>
    <t>BUS REACTOR_765kV_240MVAR_SEONI</t>
  </si>
  <si>
    <t>SWITCHABLE LR_400kV_KORBA 3_RAIPUR</t>
  </si>
  <si>
    <t>BUS REACTOR_400kV_50MVAR_WARDHA</t>
  </si>
  <si>
    <t>BUS REACTOR_765kV_240MVAR_WARDHA</t>
  </si>
  <si>
    <t>SWITCHABLE LR_765kV_BINA_SEONI</t>
  </si>
  <si>
    <t>SWITCHABLE LR_765kV_SEONI 1_BILASPUR</t>
  </si>
  <si>
    <t>SWITCHABLE LR_765kV_SEONI 2_BILASPUR</t>
  </si>
  <si>
    <t>SWITCHABLE LR_765kV_D'GARH_BILASPUR</t>
  </si>
  <si>
    <t>BUS REACTOR_765kV_240MVAR_KOTRA PS</t>
  </si>
  <si>
    <t>BUS REACTOR_400kV_80MVAR_KOTRA PS</t>
  </si>
  <si>
    <t>BUS REACTOR_400kV_50MVAR_BHADRAWATI</t>
  </si>
  <si>
    <t>BUS REACTOR_400kV_80MVAR_RAIPUR</t>
  </si>
  <si>
    <t>BUS REACTOR_765kV_240MVAR_TAMNAR PS</t>
  </si>
  <si>
    <t>BUS REACTOR_765kV_240MVAR_DURG PS</t>
  </si>
  <si>
    <t>BUS REACTOR_765kV_240MVAR_SOLAPUR</t>
  </si>
  <si>
    <t>SWITCHABLE LR_765kV_RAICHUR 1_SOLAPUR</t>
  </si>
  <si>
    <t>SWITCHABLE LR_765kV_RAICHUR 2_SOLAPUR</t>
  </si>
  <si>
    <t>SWITCHABLE LR_765kV_A'BAD 1_WARDHA</t>
  </si>
  <si>
    <t>SWITCHABLE LR_765kV_A'BAD 2_WARDHA</t>
  </si>
  <si>
    <t>SWITCHABLE LR_765kV_PUNE(GIS)_SOLAPUR</t>
  </si>
  <si>
    <t>SWITCHABLE LR_765kV_WARDHA 2_SEONI</t>
  </si>
  <si>
    <t>BUS REACTOR 1_765kV_330MVAR_D'JAIGARH</t>
  </si>
  <si>
    <t>BUS REACTOR 2_765kV_330MVAR_D'JAIGARH</t>
  </si>
  <si>
    <t>BUS REACTOR_400kV_125MVAR_BHATAPARA</t>
  </si>
  <si>
    <t>SWITCHABLE LR_765kV_WARDHA 1_SEONI</t>
  </si>
  <si>
    <t>BUS REACTOR_400kV_125MVAR_RAIGARH</t>
  </si>
  <si>
    <t>SWITCHABLE LR_765kV_PADGHE1_AURANGABAD</t>
  </si>
  <si>
    <t>SWITCHABLE LR_765kV_WARDHA 1_DURG PS</t>
  </si>
  <si>
    <t>SWITCHABLE LR_765kV_WARDHA 2_DURG PS</t>
  </si>
  <si>
    <t>SWITCHABLE LR_400kV_BOISAR2_AURANGABAD</t>
  </si>
  <si>
    <t>SWITCHABLE LR_400kV_BOISAR1_AURANGABAD</t>
  </si>
  <si>
    <t>BUS REACTOR_400kV_125MVAR_RAIPUR</t>
  </si>
  <si>
    <t>BUS REACTOR_765kV_330MVAR_WARDHA</t>
  </si>
  <si>
    <t>SWITCHABLE LR_400kV_KARAD_SOLAPUR</t>
  </si>
  <si>
    <t>BUS REACTOR_400kV_125MVAR_SEONI</t>
  </si>
  <si>
    <t>SWITCHABLE LR_765kV_SOLAPUR_PUNE(GIS)</t>
  </si>
  <si>
    <t>BUS REACTOR_400kV_80MVAR_DHULE</t>
  </si>
  <si>
    <t>SWITCHABLE LR_765kV_A'BAD 3_WARDHA</t>
  </si>
  <si>
    <t>SWITCHABLE LR_765kV_A'BAD 4_WARDHA</t>
  </si>
  <si>
    <t>HVDC_POLE1_BHADRAWATI</t>
  </si>
  <si>
    <t>HVDC</t>
  </si>
  <si>
    <t>HVDC_POLE2_BHADRAWATI</t>
  </si>
  <si>
    <t>WRTS-I</t>
  </si>
  <si>
    <t xml:space="preserve">765kV AURANGABAD(PG)-SOLAPUR I </t>
  </si>
  <si>
    <t xml:space="preserve">765kV AURANGABAD(PG)-SOLAPUR II </t>
  </si>
  <si>
    <t xml:space="preserve">SWITCHABLE LR_765kV_JABALPUR 3_D'JAIGARH </t>
  </si>
  <si>
    <t xml:space="preserve">SWITCHABLE LR_765kV_JABALPUR 4_D'JAIGARH </t>
  </si>
  <si>
    <t>DOCO</t>
  </si>
  <si>
    <t>Type of conductor</t>
  </si>
  <si>
    <t>Configuration</t>
  </si>
  <si>
    <t xml:space="preserve">SWITCHABLE LR_765kV_AURANGABAD 1_SOLAPUR </t>
  </si>
  <si>
    <t xml:space="preserve">SWITCHABLE LR_765kV_AURANGABAD 2_SOLAPUR </t>
  </si>
  <si>
    <t xml:space="preserve">SWITCHABLE LR_765kV_JABALPUR 1_D'JAIGARH </t>
  </si>
  <si>
    <t xml:space="preserve">SWITCHABLE LR_765kV_JABALPUR 2_D'JAIGARH </t>
  </si>
  <si>
    <t>765kV D'JAIGARH-RANCHI I</t>
  </si>
  <si>
    <t>765kV D'JAIGARH-RANCHI II</t>
  </si>
  <si>
    <t>ICT3_400/220kv_SOLAPUR</t>
  </si>
  <si>
    <t>400kV KOLHAPUR (MSETCL)- KOLHAPUR (GIS) I</t>
  </si>
  <si>
    <t>400kV KOLHAPUR (MSETCL)- KOLHAPUR (GIS) II</t>
  </si>
  <si>
    <t>400kV KOLHAPUR (GIS)-MAPUSA II</t>
  </si>
  <si>
    <t>400kV KOLHAPUR (GIS)-MAPUSA I</t>
  </si>
  <si>
    <t>BUS REACTOR_125MVAR_AT_KOLHAPUR(GIS)</t>
  </si>
  <si>
    <t>400kV WARDHA-MAUDA I</t>
  </si>
  <si>
    <t>400kV RAIPUR-KSK IV</t>
  </si>
  <si>
    <t>400kV RANCHI-SIPAT II</t>
  </si>
  <si>
    <t>400kV RANCHI-SIPAT I</t>
  </si>
  <si>
    <t>765kV TAMNAR PS-KOTRA PS II</t>
  </si>
  <si>
    <t>400kV RAIPUR-WARDHA II</t>
  </si>
  <si>
    <t>400kV RAIPUR-WARDHA I</t>
  </si>
  <si>
    <t>400kV VANDANA-BIRSINGHPUR</t>
  </si>
  <si>
    <t>Element Name</t>
  </si>
  <si>
    <t>OSPT</t>
  </si>
  <si>
    <t>SWITCHABLE LR_400kV_WARDHA1_AURANGABAD</t>
  </si>
  <si>
    <t>SWITCHABLE LR_400kV_WARDHA2_AURANGABAD</t>
  </si>
  <si>
    <t>ICT2_765/400kv_CHAMPA</t>
  </si>
  <si>
    <t>OSFT</t>
  </si>
  <si>
    <t>BUS REACTOR_765kV_240MVAR_CHAMPA</t>
  </si>
  <si>
    <t>BUS REACTOR_400kV_80MVAR_CHAMPA</t>
  </si>
  <si>
    <t>Jurisidiction</t>
  </si>
  <si>
    <t>PGCIL Code</t>
  </si>
  <si>
    <t>Twin</t>
  </si>
  <si>
    <t>ACSR Moose</t>
  </si>
  <si>
    <t>Quad</t>
  </si>
  <si>
    <t>Bersimis</t>
  </si>
  <si>
    <t>Hexa</t>
  </si>
  <si>
    <t>Zebra</t>
  </si>
  <si>
    <t>zebra</t>
  </si>
  <si>
    <t>Single</t>
  </si>
  <si>
    <t>AAAC Zebra</t>
  </si>
  <si>
    <t xml:space="preserve">Quad </t>
  </si>
  <si>
    <t>WR1-IR7</t>
  </si>
  <si>
    <t>Unique ID of transmission Element</t>
  </si>
  <si>
    <t>Description (Length/Nos./MVA/MVAr/MW/etc.)</t>
  </si>
  <si>
    <t>Region</t>
  </si>
  <si>
    <t>Type of failure</t>
  </si>
  <si>
    <t>OUTAGE</t>
  </si>
  <si>
    <t>RESTORATION</t>
  </si>
  <si>
    <t>Details of Outage</t>
  </si>
  <si>
    <t>Total outage in days (1)</t>
  </si>
  <si>
    <t>Restoration Time as per Regulation 5(b) (2)</t>
  </si>
  <si>
    <t>Whether Restoration Time more than normative (Y/N)</t>
  </si>
  <si>
    <t>Difference between Actual and Norm        1-2</t>
  </si>
  <si>
    <t>Detailed Reason(s) for Outage</t>
  </si>
  <si>
    <t>Outage Certifying Agency and Reference Document</t>
  </si>
  <si>
    <t>Category</t>
  </si>
  <si>
    <t>Date</t>
  </si>
  <si>
    <t>Time</t>
  </si>
  <si>
    <t xml:space="preserve">Date </t>
  </si>
  <si>
    <t>No. of towers damaged</t>
  </si>
  <si>
    <t xml:space="preserve">no. of insulator failed </t>
  </si>
  <si>
    <t>ISTS Licensee</t>
  </si>
  <si>
    <t xml:space="preserve">OTHERS </t>
  </si>
  <si>
    <t>System Constraints/ Natural calamity / Militancy</t>
  </si>
  <si>
    <t>Deemed Available</t>
  </si>
  <si>
    <t>400kV KORBA-KORBA(WEST) Total</t>
  </si>
  <si>
    <t>400kV KORBA-BHILAI I Total</t>
  </si>
  <si>
    <t>400kV KORBA-BHILAI II Total</t>
  </si>
  <si>
    <t>400kV BHILAI-KORADI Total</t>
  </si>
  <si>
    <t>400kV KORADI-SATPURA Total</t>
  </si>
  <si>
    <t>400kV RAIPUR-BHILAI I Total</t>
  </si>
  <si>
    <t>400kV BHILAI-BHADRAVATI I Total</t>
  </si>
  <si>
    <t>400kV RAIPUR-BHADRAVATI I Total</t>
  </si>
  <si>
    <t>400kV RAIPUR-BHADRAVATI II Total</t>
  </si>
  <si>
    <t>400kV RAIPUR-BHADRAVATI III Total</t>
  </si>
  <si>
    <t>400kV BHADRAVATI-CHANDRAPUR I Total</t>
  </si>
  <si>
    <t>400kV BHADRAVATI-CHANDRAPUR II Total</t>
  </si>
  <si>
    <t>400kV BHADRAVATI-CHANDRAPUR III Total</t>
  </si>
  <si>
    <t>400kV BHADRAVATI-CHANDRAPUR IV Total</t>
  </si>
  <si>
    <t>400kV MAHAN-VINDHYACHAL Total</t>
  </si>
  <si>
    <t>400kV KORBA-MAHAN Total</t>
  </si>
  <si>
    <t>400kV VINDHYACHAL-KORBA II Total</t>
  </si>
  <si>
    <t>400kV SATPURA-SEONI Total</t>
  </si>
  <si>
    <t>400kV BHILAI-SEONI Total</t>
  </si>
  <si>
    <t>400kV BHILAI-BHATAPARA Total</t>
  </si>
  <si>
    <t>400kV BHATAPARA-KORBA Total</t>
  </si>
  <si>
    <t>400kV KORBA-SIPAT Total</t>
  </si>
  <si>
    <t>400kV RAIPUR-SIPAT I Total</t>
  </si>
  <si>
    <t>400KV RAIPUR-SIPAT II Total</t>
  </si>
  <si>
    <t>400kV RAIPUR-SIPAT III Total</t>
  </si>
  <si>
    <t>765kV BILASPUR-SIPAT I Total</t>
  </si>
  <si>
    <t>765kV SEONI-BILASPUR I Total</t>
  </si>
  <si>
    <t>765kV BILASPUR-SIPAT II Total</t>
  </si>
  <si>
    <t>765kV SEONI-BILASPUR II Total</t>
  </si>
  <si>
    <t>765kV SEONI-WARDHA I Total</t>
  </si>
  <si>
    <t>765kV SEONI-WARDHA II Total</t>
  </si>
  <si>
    <t>400kV WARDHA-AKOLA I Total</t>
  </si>
  <si>
    <t>400kV WARDHA-AKOLA II Total</t>
  </si>
  <si>
    <t>400kV AURANGABAD (PG) -AKOLA I Total</t>
  </si>
  <si>
    <t>400kV AURANGABAD (PG) -AKOLA II Total</t>
  </si>
  <si>
    <t>400kV BHADRAVATI-PARLI I Total</t>
  </si>
  <si>
    <t>400kV PARLI(PG)-PARLI(MSETCL) II Total</t>
  </si>
  <si>
    <t>400kV KORBA-RAIPUR III Total</t>
  </si>
  <si>
    <t>400kV KORBA-RAIPUR IV Total</t>
  </si>
  <si>
    <t>400kV WARDHA-PARLI I Total</t>
  </si>
  <si>
    <t>400kV WARDHA-PARLI II Total</t>
  </si>
  <si>
    <t>400kV WARDHA-MAUDA II Total</t>
  </si>
  <si>
    <t>400kV KORBA-VANDANA Total</t>
  </si>
  <si>
    <t>400kV RAIPUR-DURG I Total</t>
  </si>
  <si>
    <t>400kV RAIPUR-DURG II Total</t>
  </si>
  <si>
    <t>400kV RAIGARH-KOTRA PS I Total</t>
  </si>
  <si>
    <t>400kV RAIGARH-KOTRA PS II Total</t>
  </si>
  <si>
    <t>765kV TAMNAR PS-KOTRA PS I Total</t>
  </si>
  <si>
    <t>765kV TAMNAR PS-KOTRA PS II Total</t>
  </si>
  <si>
    <t>765kV KOTRA PS-DURG PS I Total</t>
  </si>
  <si>
    <t>765kV KOTRA PS-DURG PS II Total</t>
  </si>
  <si>
    <t>400kV AURANGABAD(PG)-AURANGABAD(MSETCL) II  Total</t>
  </si>
  <si>
    <t>400kV BHADRAVATI-DHARIWAL TPP II Total</t>
  </si>
  <si>
    <t>400kV DHARIWAL TPP-PARLI II Total</t>
  </si>
  <si>
    <t>400kV AURANGABAD(PG)-AURANGABAD(MSETCL) I  Total</t>
  </si>
  <si>
    <t>765KV DURG PS - D'JAIGARH Total</t>
  </si>
  <si>
    <t>765kV WARDHA - AURANGABAD(PG) I  Total</t>
  </si>
  <si>
    <t>765kV WARDHA - AURANGABAD(PG) II  Total</t>
  </si>
  <si>
    <t>765kV DURG PS -WARDHA_1  Total</t>
  </si>
  <si>
    <t>765kV DURG PS -WARDHA_2 Total</t>
  </si>
  <si>
    <t>400Kv PARLI-PUNE(GIS)_1 Total</t>
  </si>
  <si>
    <t>400Kv PARLI-PUNE(GIS)_2 Total</t>
  </si>
  <si>
    <t>400Kv PUNE(GIS)-PUNE(TALEGOAN)_1 Total</t>
  </si>
  <si>
    <t>400Kv PUNE(GIS)-PUNE(TALEGOAN)_2 Total</t>
  </si>
  <si>
    <t>765kV PUNE(GIS)-SOLAPUR Total</t>
  </si>
  <si>
    <t>765kV WARDHA - AURANGABAD(PG) III  Total</t>
  </si>
  <si>
    <t>765kV WARDHA - AURANGABAD(PG) IV  Total</t>
  </si>
  <si>
    <t>400Kv SOLAPUR(NTPC)-SOLAPUR(PG)_1 Total</t>
  </si>
  <si>
    <t>400Kv SOLAPUR(NTPC)-SOLAPUR(PG)_2 Total</t>
  </si>
  <si>
    <t>765kV DURG PS- CHAMPA_1  Total</t>
  </si>
  <si>
    <t>765kV CHAMPA- KOTRA PS Total</t>
  </si>
  <si>
    <t>765kV AURANGABAD(PG)-SOLAPUR I  Total</t>
  </si>
  <si>
    <t>765kV AURANGABAD(PG)-SOLAPUR II  Total</t>
  </si>
  <si>
    <t>220kV KORBA(EAST)-BUDDHIPADAR III Total</t>
  </si>
  <si>
    <t>400kV RAIPUR-RAIGARH I Total</t>
  </si>
  <si>
    <t>400kV RAIGARH-ROURKELA II Total</t>
  </si>
  <si>
    <t>400kV RAIGARH-IBEUL I Total</t>
  </si>
  <si>
    <t>400kV IBEUL-JHARSUGUDA I Total</t>
  </si>
  <si>
    <t>400kV JHARSUGUDA-ROURKELA I Total</t>
  </si>
  <si>
    <t>400kV RAIPUR-KSK III Total</t>
  </si>
  <si>
    <t>400kV KSK-RKKML III Total</t>
  </si>
  <si>
    <t>400kV RKKML-RAIGARH III Total</t>
  </si>
  <si>
    <t>400kV KSK-RAIGARH IV  Total</t>
  </si>
  <si>
    <t>400kV RAIGARH-JHARSUGUDA III Total</t>
  </si>
  <si>
    <t>400kV JHARSUGUDA-ROURKELA III Total</t>
  </si>
  <si>
    <t>400kV STERLITE-ROURKELA IV Total</t>
  </si>
  <si>
    <t>765kV D'JAIGARH-BILASPUR Total</t>
  </si>
  <si>
    <t>765kV D'JAIGARH-RANCHI I Total</t>
  </si>
  <si>
    <t>765kV D'JAIGARH- JHARSUGUDA I Total</t>
  </si>
  <si>
    <t>765kV D'JAIGARH- JHARSUGUDA II Total</t>
  </si>
  <si>
    <t>400kV KOLHAPUR (MSETCL)- KOLHAPUR (GIS) I Total</t>
  </si>
  <si>
    <t>400kV KOLHAPUR (MSETCL)- KOLHAPUR (GIS) II Total</t>
  </si>
  <si>
    <t>400kV KOLHAPUR (GIS)-MAPUSA I Total</t>
  </si>
  <si>
    <t>400kV KOLHAPUR (GIS)-MAPUSA II Total</t>
  </si>
  <si>
    <t>400kV WARDHA-MAUDA I Total</t>
  </si>
  <si>
    <t>765kV D'JAIGARH-RANCHI II Total</t>
  </si>
  <si>
    <t>ICT1_400/220kv_RAIPUR Total</t>
  </si>
  <si>
    <t>ICT2_400/220kv_RAIPUR Total</t>
  </si>
  <si>
    <t>ICT1_400/220kv_MAPUSA Total</t>
  </si>
  <si>
    <t>ICT2_400/220kv_MAPUSA Total</t>
  </si>
  <si>
    <t>ICT1_400/220kv_BAHATAPARA Total</t>
  </si>
  <si>
    <t>ICT1_400/220kv_RAIGARH Total</t>
  </si>
  <si>
    <t>ICT2_400/220kv_RAIGARH Total</t>
  </si>
  <si>
    <t>ICT1_765/400kv_SEONI Total</t>
  </si>
  <si>
    <t>ICT2_765/400kv_SEONI Total</t>
  </si>
  <si>
    <t>ICT3_765/400kv_SEONI Total</t>
  </si>
  <si>
    <t>ICT1_400/220kv_SEONI Total</t>
  </si>
  <si>
    <t>ICT1_765/400kv_WARDHA Total</t>
  </si>
  <si>
    <t>ICT2_765/400kv_WARDHA Total</t>
  </si>
  <si>
    <t>ICT3_765/400kv_WARDHA Total</t>
  </si>
  <si>
    <t>ICT1_765/400kv_BILASPUR Total</t>
  </si>
  <si>
    <t>ICT2_765/400kv_BILASPUR Total</t>
  </si>
  <si>
    <t>ICT2_400/220kv_BAHATAPARA Total</t>
  </si>
  <si>
    <t>ICT2_400/220kv_SEONI Total</t>
  </si>
  <si>
    <t>ICT3_400/220kv_RAIPUR Total</t>
  </si>
  <si>
    <t>ICT1_400/220kv_WARDHA Total</t>
  </si>
  <si>
    <t>ICT2_400/220kv_WARDHA Total</t>
  </si>
  <si>
    <t>ICT1_400/220kv_SOLAPUR Total</t>
  </si>
  <si>
    <t>ICT2_400/220kv_SOLAPUR Total</t>
  </si>
  <si>
    <t>ICT1_400/220kv_PUNE Total</t>
  </si>
  <si>
    <t>ICT2_400/220kv_PUNE Total</t>
  </si>
  <si>
    <t>ICT3_400/220kv_PUNE Total</t>
  </si>
  <si>
    <t>ICT3_765/400kv_BILASPUR Total</t>
  </si>
  <si>
    <t>ICT1_765/400kv_KOTRA PS Total</t>
  </si>
  <si>
    <t>ICT2_765/400kv_KOTRA PS Total</t>
  </si>
  <si>
    <t>ICT4_765/400kv_KOTRA PS Total</t>
  </si>
  <si>
    <t>ICT3_400/220kv_MAPUSA Total</t>
  </si>
  <si>
    <t>ICT1_765/400kv_TAMNAR PS Total</t>
  </si>
  <si>
    <t>ICT2_765/400kv_TAMNAR PS Total</t>
  </si>
  <si>
    <t>ICT1_765/400kv_DURG PS Total</t>
  </si>
  <si>
    <t>ICT1_765/400kv_SOLAPUR Total</t>
  </si>
  <si>
    <t>ICT2_765/400kv_SOLAPUR Total</t>
  </si>
  <si>
    <t>ICT1_400/200kv_AURANGABAD Total</t>
  </si>
  <si>
    <t>ICT2_400/200kv_AURANGABAD Total</t>
  </si>
  <si>
    <t>ICT2_765/400kv_AURANGABAD Total</t>
  </si>
  <si>
    <t>ICT3_765/400kv_TAMNAR PS Total</t>
  </si>
  <si>
    <t>ICT3_765/400kv_KOTRA PS Total</t>
  </si>
  <si>
    <t>ICT1_765/400kv_AURANGABAD Total</t>
  </si>
  <si>
    <t>ICT2_765/400kv_D'JAIGARH Total</t>
  </si>
  <si>
    <t>ICT1_765/400kv_D'JAIGARH Total</t>
  </si>
  <si>
    <t>ICT1_400/200kv_BHADRAWATI Total</t>
  </si>
  <si>
    <t>ICT1_765/400kv_PUNE(GIS) Total</t>
  </si>
  <si>
    <t>ICT2_765/400kv_PUNE(GIS) Total</t>
  </si>
  <si>
    <t>ICT1_765/400kv_CHAMPA Total</t>
  </si>
  <si>
    <t>ICT3_400/220kv_SOLAPUR Total</t>
  </si>
  <si>
    <t>ICT2_765/400kv_CHAMPA Total</t>
  </si>
  <si>
    <t>BUS REACTOR_400kV_63MVAR_RAIGARH Total</t>
  </si>
  <si>
    <t>BUS REACTOR_765kV_240MVAR_SEONI Total</t>
  </si>
  <si>
    <t>SWITCHABLE LR_400kV_KORBA 3_RAIPUR Total</t>
  </si>
  <si>
    <t>BUS REACTOR_400kV_50MVAR_WARDHA Total</t>
  </si>
  <si>
    <t>BUS REACTOR_400kV_63MVAR_SOLAPUR Total</t>
  </si>
  <si>
    <t>BUS REACTOR_400kV_63MVAR_PARLI Total</t>
  </si>
  <si>
    <t>BUS REACTOR_400kV_50MVAR_PUNE Total</t>
  </si>
  <si>
    <t>BUS REACTOR_765kV_240MVAR_WARDHA Total</t>
  </si>
  <si>
    <t>BUS REACTOR_765kV_240MVAR_BILASPUR Total</t>
  </si>
  <si>
    <t>SWITCHABLE LR_765kV_BINA_SEONI Total</t>
  </si>
  <si>
    <t>SWITCHABLE LR_765kV_SEONI 1_BILASPUR Total</t>
  </si>
  <si>
    <t>SWITCHABLE LR_765kV_SEONI 2_BILASPUR Total</t>
  </si>
  <si>
    <t>SWITCHABLE LR_765kV_D'GARH_BILASPUR Total</t>
  </si>
  <si>
    <t>BUS REACTOR_765kV_240MVAR_KOTRA PS Total</t>
  </si>
  <si>
    <t>BUS REACTOR_400kV_80MVAR_KOTRA PS Total</t>
  </si>
  <si>
    <t>SWITCHABLE LR_765kV_DURG 1_KOTRA PS Total</t>
  </si>
  <si>
    <t>BUS REACTOR_400kV_50MVAR_BHADRAWATI Total</t>
  </si>
  <si>
    <t>BUS REACTOR_400kV_80MVAR_RAIPUR Total</t>
  </si>
  <si>
    <t>BUS REACTOR_400kV_50MVAR_MAPUSA Total</t>
  </si>
  <si>
    <t>BUS REACTOR_400kV_80MVAR_KOLHAPUR Total</t>
  </si>
  <si>
    <t>SWITCHABLE LR_765kV_DURG 2_KOTRA PS Total</t>
  </si>
  <si>
    <t>BUS REACTOR_765kV_240MVAR_TAMNAR PS Total</t>
  </si>
  <si>
    <t>BUS REACTOR_765kV_240MVAR_DURG PS Total</t>
  </si>
  <si>
    <t>BUS REACTOR_765kV_240MVAR_SOLAPUR Total</t>
  </si>
  <si>
    <t>SWITCHABLE LR_765kV_A'BAD 1_WARDHA Total</t>
  </si>
  <si>
    <t>SWITCHABLE LR_765kV_A'BAD 2_WARDHA Total</t>
  </si>
  <si>
    <t>SWITCHABLE LR_765kV_PUNE(GIS)_SOLAPUR Total</t>
  </si>
  <si>
    <t>SWITCHABLE LR_765kV_WARDHA 2_SEONI Total</t>
  </si>
  <si>
    <t>BUS REACTOR 1_765kV_330MVAR_D'JAIGARH Total</t>
  </si>
  <si>
    <t>BUS REACTOR 2_765kV_330MVAR_D'JAIGARH Total</t>
  </si>
  <si>
    <t>BUS REACTOR_765kV_240MVAR_AURANGABAD Total</t>
  </si>
  <si>
    <t>BUS REACTOR_400kV_125MVAR_AURANGABAD Total</t>
  </si>
  <si>
    <t>SWITCHABLE LR_765kV_CHAMPA 1_DURG PS Total</t>
  </si>
  <si>
    <t>BUS REACTOR_400kV_125MVAR_BHATAPARA Total</t>
  </si>
  <si>
    <t>SWITCHABLE LR_765kV_WARDHA 1_SEONI Total</t>
  </si>
  <si>
    <t>BUS REACTOR_400kV_125MVAR_RAIGARH Total</t>
  </si>
  <si>
    <t>SWITCHABLE LR_765kV_PADGHE1_AURANGABAD Total</t>
  </si>
  <si>
    <t>SWITCHABLE LR_765kV_PADGHE2_AURANGABAD Total</t>
  </si>
  <si>
    <t>SWITCHABLE LR_765kV_WARDHA 1_DURG PS Total</t>
  </si>
  <si>
    <t>SWITCHABLE LR_765kV_WARDHA 2_DURG PS Total</t>
  </si>
  <si>
    <t>SWITCHABLE LR_400kV_BOISAR2_AURANGABAD Total</t>
  </si>
  <si>
    <t>SWITCHABLE LR_400kV_BOISAR1_AURANGABAD Total</t>
  </si>
  <si>
    <t>BUS REACTOR_400kV_125MVAR_RAIPUR Total</t>
  </si>
  <si>
    <t>BUS REACTOR_765kV_330MVAR_WARDHA Total</t>
  </si>
  <si>
    <t>SWITCHABLE LR_400kV_KARAD_SOLAPUR Total</t>
  </si>
  <si>
    <t>BUS REACTOR_400kV_125MVAR_SEONI Total</t>
  </si>
  <si>
    <t>SWITCHABLE LR_400kV_PUNE(GIS) 1_PUNE Total</t>
  </si>
  <si>
    <t>SWITCHABLE LR_400kV_PUNE(GIS) 2_PUNE Total</t>
  </si>
  <si>
    <t>BUS REACTOR_400kV_125MVAR_PARLI Total</t>
  </si>
  <si>
    <t>BUS REACTOR_765kV_240MVAR_PUNE(GIS) Total</t>
  </si>
  <si>
    <t>SWITCHABLE LR_765kV_SOLAPUR_PUNE(GIS) Total</t>
  </si>
  <si>
    <t>BUS REACTOR_400kV_80MVAR_DHULE Total</t>
  </si>
  <si>
    <t>SWITCHABLE LR_765kV_A'BAD 3_WARDHA Total</t>
  </si>
  <si>
    <t>SWITCHABLE LR_765kV_A'BAD 4_WARDHA Total</t>
  </si>
  <si>
    <t>SWITCHABLE LR_765kV_JABALPUR 3_D'JAIGARH  Total</t>
  </si>
  <si>
    <t>SWITCHABLE LR_765kV_JABALPUR 4_D'JAIGARH  Total</t>
  </si>
  <si>
    <t>SWITCHABLE LR_765kV_AURANGABAD 1_SOLAPUR  Total</t>
  </si>
  <si>
    <t>SWITCHABLE LR_765kV_AURANGABAD 2_SOLAPUR  Total</t>
  </si>
  <si>
    <t>SWITCHABLE LR_765kV_JABALPUR 2_D'JAIGARH  Total</t>
  </si>
  <si>
    <t>SWITCHABLE LR_765kV_JABALPUR 1_D'JAIGARH  Total</t>
  </si>
  <si>
    <t>BUS REACTOR_125MVAR_AT_KOLHAPUR(GIS) Total</t>
  </si>
  <si>
    <t>SWITCHABLE LR_400kV_WARDHA1_AURANGABAD Total</t>
  </si>
  <si>
    <t>SWITCHABLE LR_400kV_WARDHA2_AURANGABAD Total</t>
  </si>
  <si>
    <t>BUS REACTOR_765kV_240MVAR_CHAMPA Total</t>
  </si>
  <si>
    <t>BUS REACTOR_400kV_80MVAR_CHAMPA Total</t>
  </si>
  <si>
    <t>HVDC_POLE1_BHADRAWATI Total</t>
  </si>
  <si>
    <t>HVDC_POLE2_BHADRAWATI Total</t>
  </si>
  <si>
    <t>400Kv PUNE(GIS)-PUNE(TALEGOAN)_3</t>
  </si>
  <si>
    <t>400Kv PUNE(GIS)-PUNE(TALEGOAN)_4</t>
  </si>
  <si>
    <t>400Kv AURANGABAD(MSETCL)-PUNE(GIS) I</t>
  </si>
  <si>
    <t>400Kv AURANGABAD(MSETCL)-PUNE(GIS) II</t>
  </si>
  <si>
    <t>400kV RAIPUR-RAIGARH II</t>
  </si>
  <si>
    <t>SWITCHABLE LR_JHARSUGUDA1_D'JAIGARH</t>
  </si>
  <si>
    <t>SWITCHABLE LR_JHARSUGUDA2_D'JAIGARH</t>
  </si>
  <si>
    <t>WR1_L_001</t>
  </si>
  <si>
    <t>WR1_L_002</t>
  </si>
  <si>
    <t>WR1_L_003</t>
  </si>
  <si>
    <t>WR1_L_004</t>
  </si>
  <si>
    <t>WR1_L_005</t>
  </si>
  <si>
    <t>WR1_L_006</t>
  </si>
  <si>
    <t>WR1_L_007</t>
  </si>
  <si>
    <t>WR1_L_008</t>
  </si>
  <si>
    <t>WR1_L_009</t>
  </si>
  <si>
    <t>WR1_L_010</t>
  </si>
  <si>
    <t>WR1_L_011</t>
  </si>
  <si>
    <t>WR1_L_012</t>
  </si>
  <si>
    <t>WR1_L_013</t>
  </si>
  <si>
    <t>WR1_L_014</t>
  </si>
  <si>
    <t>WR1_L_015</t>
  </si>
  <si>
    <t>WR1_L_016</t>
  </si>
  <si>
    <t>WR1_L_017</t>
  </si>
  <si>
    <t>WR1_L_018</t>
  </si>
  <si>
    <t>WR1_L_019</t>
  </si>
  <si>
    <t>WR1_L_020</t>
  </si>
  <si>
    <t>WR1_L_021</t>
  </si>
  <si>
    <t>WR1_L_022</t>
  </si>
  <si>
    <t>WR1_L_023</t>
  </si>
  <si>
    <t>WR1_L_024</t>
  </si>
  <si>
    <t>WR1_L_025</t>
  </si>
  <si>
    <t>WR1_L_026</t>
  </si>
  <si>
    <t>WR1_L_027</t>
  </si>
  <si>
    <t>WR1_L_028</t>
  </si>
  <si>
    <t>WR1_L_029</t>
  </si>
  <si>
    <t>WR1_L_030</t>
  </si>
  <si>
    <t>WR1_L_031</t>
  </si>
  <si>
    <t>WR1_L_032</t>
  </si>
  <si>
    <t>WR1_L_033</t>
  </si>
  <si>
    <t>WR1_L_034</t>
  </si>
  <si>
    <t>WR1_L_035</t>
  </si>
  <si>
    <t>WR1_L_036</t>
  </si>
  <si>
    <t>WR1_L_037</t>
  </si>
  <si>
    <t>WR1_L_038</t>
  </si>
  <si>
    <t>WR1_L_039</t>
  </si>
  <si>
    <t>WR1_L_040</t>
  </si>
  <si>
    <t>WR1_L_041</t>
  </si>
  <si>
    <t>WR1_L_042</t>
  </si>
  <si>
    <t>WR1_L_043</t>
  </si>
  <si>
    <t>WR1_L_044</t>
  </si>
  <si>
    <t>WR1_L_045</t>
  </si>
  <si>
    <t>WR1_L_046</t>
  </si>
  <si>
    <t>WR1_L_047</t>
  </si>
  <si>
    <t>WR1_L_048</t>
  </si>
  <si>
    <t>WR1_L_049</t>
  </si>
  <si>
    <t>WR1_L_050</t>
  </si>
  <si>
    <t>WR1_L_051</t>
  </si>
  <si>
    <t>WR1_L_052</t>
  </si>
  <si>
    <t>WR1_L_053</t>
  </si>
  <si>
    <t>WR1_L_054</t>
  </si>
  <si>
    <t>WR1_L_055</t>
  </si>
  <si>
    <t>WR1_L_056</t>
  </si>
  <si>
    <t>WR1_L_057</t>
  </si>
  <si>
    <t>WR1_L_058</t>
  </si>
  <si>
    <t>WR1_L_059</t>
  </si>
  <si>
    <t>WR1_L_060</t>
  </si>
  <si>
    <t>WR1_L_061</t>
  </si>
  <si>
    <t>WR1_L_062</t>
  </si>
  <si>
    <t>WR1_L_063</t>
  </si>
  <si>
    <t>WR1_L_064</t>
  </si>
  <si>
    <t>WR1_L_065</t>
  </si>
  <si>
    <t>WR1_L_066</t>
  </si>
  <si>
    <t>WR1_L_067</t>
  </si>
  <si>
    <t>WR1_L_068</t>
  </si>
  <si>
    <t>WR1_L_069</t>
  </si>
  <si>
    <t>WR1_L_070</t>
  </si>
  <si>
    <t>WR1_L_071</t>
  </si>
  <si>
    <t>WR1_L_072</t>
  </si>
  <si>
    <t>WR1_L_073</t>
  </si>
  <si>
    <t>WR1_L_074</t>
  </si>
  <si>
    <t>WR1_L_075</t>
  </si>
  <si>
    <t>WR1_L_076</t>
  </si>
  <si>
    <t>WR1_L_077</t>
  </si>
  <si>
    <t>WR1_L_078</t>
  </si>
  <si>
    <t>WR1_L_079</t>
  </si>
  <si>
    <t>WR1_L_080</t>
  </si>
  <si>
    <t>WR1_L_081</t>
  </si>
  <si>
    <t>WR1_L_082</t>
  </si>
  <si>
    <t>WR1_L_083</t>
  </si>
  <si>
    <t>WR1_L_084</t>
  </si>
  <si>
    <t>WR1_L_085</t>
  </si>
  <si>
    <t>WR1_L_086</t>
  </si>
  <si>
    <t>WR1_L_087</t>
  </si>
  <si>
    <t>WR1_L_088</t>
  </si>
  <si>
    <t>WR1_L_089</t>
  </si>
  <si>
    <t>WR1_L_090</t>
  </si>
  <si>
    <t>WR1_L_091</t>
  </si>
  <si>
    <t>WR1_L_092</t>
  </si>
  <si>
    <t>WR1_L_093</t>
  </si>
  <si>
    <t>WR1_L_094</t>
  </si>
  <si>
    <t>WR1_L_095</t>
  </si>
  <si>
    <t>WR1_L_096</t>
  </si>
  <si>
    <t>WR1_L_097</t>
  </si>
  <si>
    <t>WR1_L_098</t>
  </si>
  <si>
    <t>WR1_L_099</t>
  </si>
  <si>
    <t>WR1_L_100</t>
  </si>
  <si>
    <t>WR1_L_101</t>
  </si>
  <si>
    <t>WR1_L_102</t>
  </si>
  <si>
    <t>WR1_L_103</t>
  </si>
  <si>
    <t>WR1_L_104</t>
  </si>
  <si>
    <t>WR1_L_105</t>
  </si>
  <si>
    <t>WR1_L_106</t>
  </si>
  <si>
    <t>WR1_L_107</t>
  </si>
  <si>
    <t>WR1_L_108</t>
  </si>
  <si>
    <t>WR1_L_109</t>
  </si>
  <si>
    <t>WR1_L_110</t>
  </si>
  <si>
    <t>WR1_L_111</t>
  </si>
  <si>
    <t>WR1_L_112</t>
  </si>
  <si>
    <t>WR1_T_001</t>
  </si>
  <si>
    <t>WR1_T_002</t>
  </si>
  <si>
    <t>WR1_T_003</t>
  </si>
  <si>
    <t>WR1_T_004</t>
  </si>
  <si>
    <t>WR1_T_005</t>
  </si>
  <si>
    <t>WR1_T_006</t>
  </si>
  <si>
    <t>WR1_T_007</t>
  </si>
  <si>
    <t>WR1_T_008</t>
  </si>
  <si>
    <t>WR1_T_009</t>
  </si>
  <si>
    <t>WR1_T_010</t>
  </si>
  <si>
    <t>WR1_T_011</t>
  </si>
  <si>
    <t>WR1_T_012</t>
  </si>
  <si>
    <t>WR1_T_013</t>
  </si>
  <si>
    <t>WR1_T_014</t>
  </si>
  <si>
    <t>WR1_T_015</t>
  </si>
  <si>
    <t>WR1_T_016</t>
  </si>
  <si>
    <t>WR1_T_017</t>
  </si>
  <si>
    <t>WR1_T_018</t>
  </si>
  <si>
    <t>WR1_T_019</t>
  </si>
  <si>
    <t>WR1_T_020</t>
  </si>
  <si>
    <t>WR1_T_021</t>
  </si>
  <si>
    <t>WR1_T_022</t>
  </si>
  <si>
    <t>WR1_T_023</t>
  </si>
  <si>
    <t>WR1_T_024</t>
  </si>
  <si>
    <t>WR1_T_025</t>
  </si>
  <si>
    <t>WR1_T_026</t>
  </si>
  <si>
    <t>WR1_T_027</t>
  </si>
  <si>
    <t>WR1_T_028</t>
  </si>
  <si>
    <t>WR1_T_029</t>
  </si>
  <si>
    <t>WR1_T_030</t>
  </si>
  <si>
    <t>WR1_T_031</t>
  </si>
  <si>
    <t>WR1_T_032</t>
  </si>
  <si>
    <t>WR1_T_033</t>
  </si>
  <si>
    <t>WR1_T_034</t>
  </si>
  <si>
    <t>WR1_T_035</t>
  </si>
  <si>
    <t>WR1_T_036</t>
  </si>
  <si>
    <t>WR1_T_037</t>
  </si>
  <si>
    <t>WR1_T_038</t>
  </si>
  <si>
    <t>WR1_T_039</t>
  </si>
  <si>
    <t>WR1_T_040</t>
  </si>
  <si>
    <t>WR1_T_041</t>
  </si>
  <si>
    <t>WR1_T_042</t>
  </si>
  <si>
    <t>WR1_T_043</t>
  </si>
  <si>
    <t>WR1_T_044</t>
  </si>
  <si>
    <t>WR1_T_045</t>
  </si>
  <si>
    <t>WR1_T_046</t>
  </si>
  <si>
    <t>WR1_T_047</t>
  </si>
  <si>
    <t>WR1_T_048</t>
  </si>
  <si>
    <t>WR1_T_049</t>
  </si>
  <si>
    <t>WR1_T_050</t>
  </si>
  <si>
    <t>WR1_R_001</t>
  </si>
  <si>
    <t>WR1_R_002</t>
  </si>
  <si>
    <t>WR1_R_003</t>
  </si>
  <si>
    <t>WR1_R_004</t>
  </si>
  <si>
    <t>WR1_R_005</t>
  </si>
  <si>
    <t>WR1_R_006</t>
  </si>
  <si>
    <t>WR1_R_007</t>
  </si>
  <si>
    <t>WR1_R_008</t>
  </si>
  <si>
    <t>WR1_R_009</t>
  </si>
  <si>
    <t>WR1_R_010</t>
  </si>
  <si>
    <t>WR1_R_011</t>
  </si>
  <si>
    <t>WR1_R_012</t>
  </si>
  <si>
    <t>WR1_R_013</t>
  </si>
  <si>
    <t>WR1_R_014</t>
  </si>
  <si>
    <t>WR1_R_015</t>
  </si>
  <si>
    <t>WR1_R_016</t>
  </si>
  <si>
    <t>WR1_R_017</t>
  </si>
  <si>
    <t>WR1_R_018</t>
  </si>
  <si>
    <t>WR1_R_019</t>
  </si>
  <si>
    <t>WR1_R_020</t>
  </si>
  <si>
    <t>WR1_R_021</t>
  </si>
  <si>
    <t>WR1_R_022</t>
  </si>
  <si>
    <t>WR1_R_023</t>
  </si>
  <si>
    <t>WR1_R_024</t>
  </si>
  <si>
    <t>WR1_R_025</t>
  </si>
  <si>
    <t>WR1_R_026</t>
  </si>
  <si>
    <t>WR1_R_027</t>
  </si>
  <si>
    <t>WR1_R_028</t>
  </si>
  <si>
    <t>WR1_R_029</t>
  </si>
  <si>
    <t>WR1_R_030</t>
  </si>
  <si>
    <t>WR1_R_031</t>
  </si>
  <si>
    <t>WR1_R_032</t>
  </si>
  <si>
    <t>WR1_R_033</t>
  </si>
  <si>
    <t>WR1_R_034</t>
  </si>
  <si>
    <t>WR1_R_035</t>
  </si>
  <si>
    <t>WR1_R_036</t>
  </si>
  <si>
    <t>WR1_R_037</t>
  </si>
  <si>
    <t>WR1_R_038</t>
  </si>
  <si>
    <t>WR1_R_039</t>
  </si>
  <si>
    <t>WR1_R_040</t>
  </si>
  <si>
    <t>WR1_R_041</t>
  </si>
  <si>
    <t>WR1_R_042</t>
  </si>
  <si>
    <t>WR1_R_043</t>
  </si>
  <si>
    <t>WR1_R_044</t>
  </si>
  <si>
    <t>WR1_R_045</t>
  </si>
  <si>
    <t>WR1_R_046</t>
  </si>
  <si>
    <t>WR1_R_047</t>
  </si>
  <si>
    <t>WR1_R_048</t>
  </si>
  <si>
    <t>WR1_R_049</t>
  </si>
  <si>
    <t>WR1_R_050</t>
  </si>
  <si>
    <t>WR1_R_051</t>
  </si>
  <si>
    <t>WR1_R_052</t>
  </si>
  <si>
    <t>WR1_R_053</t>
  </si>
  <si>
    <t>WR1_R_054</t>
  </si>
  <si>
    <t>WR1_R_055</t>
  </si>
  <si>
    <t>WR1_R_056</t>
  </si>
  <si>
    <t>WR1_R_057</t>
  </si>
  <si>
    <t>WR1_R_058</t>
  </si>
  <si>
    <t>WR1_R_059</t>
  </si>
  <si>
    <t>WR1_R_060</t>
  </si>
  <si>
    <t>WR1_R_061</t>
  </si>
  <si>
    <t>WR1_R_062</t>
  </si>
  <si>
    <t>WR1_R_063</t>
  </si>
  <si>
    <t>WR1_R_064</t>
  </si>
  <si>
    <t>WR1_R_065</t>
  </si>
  <si>
    <t>WR1_R_066</t>
  </si>
  <si>
    <t>WR1_R_067</t>
  </si>
  <si>
    <t>WR1_R_068</t>
  </si>
  <si>
    <t>WR1_R_069</t>
  </si>
  <si>
    <t>WR1_R_070</t>
  </si>
  <si>
    <t>WR1_R_071</t>
  </si>
  <si>
    <t>WR1_P_001</t>
  </si>
  <si>
    <t>WR1_P_002</t>
  </si>
  <si>
    <t>400kV RAIPUR-WARDHA II Total</t>
  </si>
  <si>
    <t>400Kv PUNE(GIS)-PUNE(TALEGOAN)_3 Total</t>
  </si>
  <si>
    <t>400Kv PUNE(GIS)-PUNE(TALEGOAN)_4 Total</t>
  </si>
  <si>
    <t>400Kv AURANGABAD(MSETCL)-PUNE(GIS) I Total</t>
  </si>
  <si>
    <t>400Kv AURANGABAD(MSETCL)-PUNE(GIS) II Total</t>
  </si>
  <si>
    <t>400kV RAIPUR-RAIGARH II Total</t>
  </si>
  <si>
    <t>SWITCHABLE LR_JHARSUGUDA1_D'JAIGARH Total</t>
  </si>
  <si>
    <t>SWITCHABLE LR_JHARSUGUDA2_D'JAIGARH Total</t>
  </si>
  <si>
    <t>400kV LARA(NTPC)-KOTRA PS I</t>
  </si>
  <si>
    <t>400kV LARA(NTPC)-KOTRA PS II</t>
  </si>
  <si>
    <t>400kV LARA(NTPC)-KOTRA PS I Total</t>
  </si>
  <si>
    <t>400kV LARA(NTPC)-KOTRA PS II Total</t>
  </si>
  <si>
    <t>DURATION OF OUTAGE ATTRIBUTABLE TO 
(in Hrs)</t>
  </si>
  <si>
    <t>SWITCHABLE LR_400kV_PUNE(GIS) 3_PUNE</t>
  </si>
  <si>
    <t>SWITCHABLE LR_400kV_PUNE(GIS) 4_PUNE</t>
  </si>
  <si>
    <t>400kV KORBA-BIRSINGHPUR</t>
  </si>
  <si>
    <t>400kV VANDANA-BIRSINGHPUR Total</t>
  </si>
  <si>
    <t>400kV RAIPUR-WARDHA I Total</t>
  </si>
  <si>
    <t>400kV RANCHI-SIPAT I Total</t>
  </si>
  <si>
    <t>400kV RANCHI-SIPAT II Total</t>
  </si>
  <si>
    <t>400kV RAIPUR-KSK IV Total</t>
  </si>
  <si>
    <t>SWITCHABLE LR_400kV_PUNE(GIS) 3_PUNE Total</t>
  </si>
  <si>
    <t>SWITCHABLE LR_400kV_PUNE(GIS) 4_PUNE Total</t>
  </si>
  <si>
    <t>ICT5_765/400kv_CHAMPA</t>
  </si>
  <si>
    <t>ICT5_765/400kv_CHAMPA Total</t>
  </si>
  <si>
    <t>400kV PARLI(PG)-PARLI(MSETCL) I Total</t>
  </si>
  <si>
    <t>WR1_T_051</t>
  </si>
  <si>
    <t>WR1_T_052</t>
  </si>
  <si>
    <t>ICT4_765/400kv_CHAMPA</t>
  </si>
  <si>
    <t>400kV KORBA-BIRSINGHPUR_2</t>
  </si>
  <si>
    <t>400kV KORBA-BIRSINGHPUR_2 Total</t>
  </si>
  <si>
    <t>400kV RAIGARH-JHARSUGUDA I</t>
  </si>
  <si>
    <t>400kV RAIGARH-JHARSUGUDA I Total</t>
  </si>
  <si>
    <t>400kV RAIPUR-RAIGARH III</t>
  </si>
  <si>
    <t>400kV RAIPUR-RAIGARH III Total</t>
  </si>
  <si>
    <t>WR1_L_113</t>
  </si>
  <si>
    <t>WR1_L_114</t>
  </si>
  <si>
    <t>WR1_L_115</t>
  </si>
  <si>
    <t>765kV DURG PS- CHAMPA_2</t>
  </si>
  <si>
    <t>765kV DURG PS -WARDHA_3</t>
  </si>
  <si>
    <t>WR1_L_116</t>
  </si>
  <si>
    <t>765kV DURG PS -WARDHA_3 Total</t>
  </si>
  <si>
    <t>WR1_L_117</t>
  </si>
  <si>
    <t>765kV DURG PS -WARDHA_4</t>
  </si>
  <si>
    <t>765kV DURG PS -WARDHA_4 Total</t>
  </si>
  <si>
    <t>ICT6_765/400kv_CHAMPA</t>
  </si>
  <si>
    <t>ICT6_765/400kv_CHAMPA Total</t>
  </si>
  <si>
    <t>765KV D'JAIGARH- CHAMPA</t>
  </si>
  <si>
    <t>765KV D'JAIGARH- CHAMPA TOTAL</t>
  </si>
  <si>
    <t>WR1_T_118</t>
  </si>
  <si>
    <t>765kV DURG PS- CHAMPA_2  Total</t>
  </si>
  <si>
    <t>ICT4_765/400kv_CHAMPA Total</t>
  </si>
  <si>
    <t>WR1_T_053</t>
  </si>
  <si>
    <t>ICT3_765/400kv_CHAMPA</t>
  </si>
  <si>
    <t>ICT3_765/400kv_CHAMPA Total</t>
  </si>
  <si>
    <t>400kV KORBA-BIRSINGHPUR_1</t>
  </si>
  <si>
    <t>ICT2_765/400kv_DURG PS</t>
  </si>
  <si>
    <t>ICT2_765/400kv_DURG PS Total</t>
  </si>
  <si>
    <t>ICT4_765/400kv_TAMNAR PS</t>
  </si>
  <si>
    <t>ICT4_765/400kv_TAMNAR PS Total</t>
  </si>
  <si>
    <t>WR1_T_054</t>
  </si>
  <si>
    <t>WR1_R_072</t>
  </si>
  <si>
    <t>SWITCHABLE LR_765kV_WARDHA 4_DURG PS</t>
  </si>
  <si>
    <t>SWITCHABLE LR_765kV_WARDHA 4_DURG PS Total</t>
  </si>
  <si>
    <t>400kV LARA(NTPC)-CHAMPA I</t>
  </si>
  <si>
    <t>WR1_L_118</t>
  </si>
  <si>
    <t>400kV LARA(NTPC)-CHAMPA I Total</t>
  </si>
  <si>
    <t>WR1_L_119</t>
  </si>
  <si>
    <t>400kV LARA(NTPC)-CHAMPA II</t>
  </si>
  <si>
    <t>400kV LARA(NTPC)-CHAMPA II Total</t>
  </si>
  <si>
    <t>WR1_L_120</t>
  </si>
  <si>
    <t>400kV RAIPUR-RAIGARH IV</t>
  </si>
  <si>
    <t>400kV RAIPUR-RAIGARH IV Total</t>
  </si>
  <si>
    <t>400Kv SOLAPUR(NTPC)-SOLAPUR(PG)_3</t>
  </si>
  <si>
    <t>400Kv SOLAPUR(NTPC)-SOLAPUR(PG)_3 Total</t>
  </si>
  <si>
    <t>WR1_L_121</t>
  </si>
  <si>
    <t>400Kv SOLAPUR(NTPC)-SOLAPUR(PG)_4</t>
  </si>
  <si>
    <t>400Kv SOLAPUR(NTPC)-SOLAPUR(PG)_4 Total</t>
  </si>
  <si>
    <t>WR1_L_122</t>
  </si>
  <si>
    <t>400kV RAIGARH-SUNDERGARH IV Total</t>
  </si>
  <si>
    <t>WR1_L_0123</t>
  </si>
  <si>
    <t xml:space="preserve"> 400kV RAIGARH-SUNDERGARH II Total</t>
  </si>
  <si>
    <t>OMST</t>
  </si>
  <si>
    <t>WR1_T_055</t>
  </si>
  <si>
    <t>400kV RAIGARH-JHARSUGUDA IV</t>
  </si>
  <si>
    <t>400kV RAIGARH-JHARSUGUDA II</t>
  </si>
  <si>
    <t>SWITCHABLE LR_400kV_B'WATI 2_RAIPUR</t>
  </si>
  <si>
    <t>SWITCHABLE LR_400kV_B'WATI 2_RAIPUR Total</t>
  </si>
  <si>
    <t xml:space="preserve">400kV PADGHE(GIS)-KUDUS( PADGHE MSETCL) I </t>
  </si>
  <si>
    <t>400kV PADGHE(GIS)-KUDUS( PADGHE MSETCL) I TOTAL</t>
  </si>
  <si>
    <t>400kV PADGHE(GIS)-KUDUS( PADGHE MSETCL) II TOTAL</t>
  </si>
  <si>
    <t>WR1_T_056</t>
  </si>
  <si>
    <t xml:space="preserve">% Availability as certified by WRLDC </t>
  </si>
  <si>
    <t>LEFT</t>
  </si>
  <si>
    <t>POWERGRID WRTS</t>
  </si>
  <si>
    <t>ATTRIBUTED TO ( IN HRS:MIN)</t>
  </si>
  <si>
    <t>EVENT NO.</t>
  </si>
  <si>
    <t>OWENRSHIP</t>
  </si>
  <si>
    <t>Tripping No.</t>
  </si>
  <si>
    <t>TRIPPING DATE</t>
  </si>
  <si>
    <t>TRIPPING TIME</t>
  </si>
  <si>
    <t>RESTORATION DATE</t>
  </si>
  <si>
    <t>RESTORATION TIME</t>
  </si>
  <si>
    <t>LICENCEE</t>
  </si>
  <si>
    <t>OTHERS</t>
  </si>
  <si>
    <t>SYSTEM CONSTR.</t>
  </si>
  <si>
    <t>DEEMED AVAILABLE</t>
  </si>
  <si>
    <t>OUTAGE CATEGORY</t>
  </si>
  <si>
    <t>UNIT OUT DUE TO TRIPPING OF LINE</t>
  </si>
  <si>
    <t xml:space="preserve">REASON </t>
  </si>
  <si>
    <t>Tripping Code</t>
  </si>
  <si>
    <t>Restoration Code</t>
  </si>
  <si>
    <t>WRLDC Comments</t>
  </si>
  <si>
    <t xml:space="preserve">765kV AURANGABAD(PG)-PADGHE(GIS) I </t>
  </si>
  <si>
    <t>WR-I</t>
  </si>
  <si>
    <t>D</t>
  </si>
  <si>
    <t>N</t>
  </si>
  <si>
    <t>LVRD</t>
  </si>
  <si>
    <t>SVRD</t>
  </si>
  <si>
    <t>LCSD</t>
  </si>
  <si>
    <t>S</t>
  </si>
  <si>
    <t>LMAC</t>
  </si>
  <si>
    <t>L</t>
  </si>
  <si>
    <t>---</t>
  </si>
  <si>
    <t>LNCC</t>
  </si>
  <si>
    <t>O</t>
  </si>
  <si>
    <t>OMSU</t>
  </si>
  <si>
    <t>GOVC</t>
  </si>
  <si>
    <t xml:space="preserve">765kV AURANGABAD(PG)-PADGHE(GIS) II </t>
  </si>
  <si>
    <t>ICT1_765/400kv_PADGHE(GIS)</t>
  </si>
  <si>
    <t>SCSD</t>
  </si>
  <si>
    <t>ICT2_765/400kv_PADGHE(GIS)</t>
  </si>
  <si>
    <t xml:space="preserve">400kV PADGHE(GIS)-KUDUS( PADGHE MSETCL) II </t>
  </si>
  <si>
    <t>LPRD</t>
  </si>
  <si>
    <t>BUS REACTOR_765kV_240MVAR_PADGHE(GIS)</t>
  </si>
  <si>
    <t>LART</t>
  </si>
  <si>
    <t>SEFT</t>
  </si>
  <si>
    <t>TOTAL</t>
  </si>
  <si>
    <t>(A)+(B)=</t>
  </si>
  <si>
    <t>GRAND TOTAL IN HRS:MIN</t>
  </si>
  <si>
    <t>400kV JHARSUGUDA-ROURKELA II</t>
  </si>
  <si>
    <t>400kV JHARSUGUDA-ROURKELA IV</t>
  </si>
  <si>
    <t>STATCOM_INDUCTIVE_AURANGABAD</t>
  </si>
  <si>
    <t>STATCOM</t>
  </si>
  <si>
    <t>STATCOM_CAPACITIVE_AURANGABAD</t>
  </si>
  <si>
    <t>STATCOM_INDUCTIVE_SOLAPUR</t>
  </si>
  <si>
    <t>STATCOM_CAPACITIVE_SOLAPUR</t>
  </si>
  <si>
    <t>BUS REACTOR_400kV_63MVAR_BHADRAWATI</t>
  </si>
  <si>
    <t>400kV WARDHA-WARORA-I_LILOPOINT_PG</t>
  </si>
  <si>
    <t>400kV WARDHA-WARORA-2_LILOPOINT_PG</t>
  </si>
  <si>
    <t>400kV WARORA-PARLI-I_LILOPOINT_PG</t>
  </si>
  <si>
    <t>400kV WARORA-PARLI-2_LILOPOINT_PG</t>
  </si>
  <si>
    <t>400kV KOLHAPUR-MAPUSA II</t>
  </si>
  <si>
    <t>400kV KOLHAPUR-MAPUSA I</t>
  </si>
  <si>
    <t>SWITCHABLE LR_765kV_WARDHA 3_DURG PS</t>
  </si>
  <si>
    <t>SWITCHABLE LR_JHARSUGUDA3_D'JAIGARH</t>
  </si>
  <si>
    <t>SWITCHABLE LR_JHARSUGUDA4_D'JAIGARH</t>
  </si>
  <si>
    <t>SWITCHABLE LR_765kV_SOLAPUR1_AURANGABAD</t>
  </si>
  <si>
    <t>SWITCHABLE LR_765kV_SOLAPUR2_AURANGABAD</t>
  </si>
  <si>
    <t>ICT1_765/400kv_PADGHE(GIS) Total</t>
  </si>
  <si>
    <t>ICT2_765/400kv_PADGHE(GIS) Total</t>
  </si>
  <si>
    <t>BUS REACTOR_765kV_240MVAR_PADGHE(GIS) TOTAL</t>
  </si>
  <si>
    <t>765kV AURANGABAD(PG)-PADGHE(GIS) I Total</t>
  </si>
  <si>
    <t>765kV AURANGABAD(PG)-PADGHE(GIS) II Total</t>
  </si>
  <si>
    <t>765kV D'JAIGARH- JHARSUGUDA III</t>
  </si>
  <si>
    <t>765kV D'JAIGARH- JHARSUGUDA IV</t>
  </si>
  <si>
    <t>SWITCHABLE LR_D'JAIGARH1_RANCHI</t>
  </si>
  <si>
    <t>SWITCHABLE LR_D'JAIGARH2_RANCHI</t>
  </si>
  <si>
    <t>400kV WARDHA-WARORA-I_LILOPOINT_PG Total</t>
  </si>
  <si>
    <t>400kV WARDHA-WARORA-2_LILOPOINT_PG Total</t>
  </si>
  <si>
    <t>400kV WARORA-PARLI-I_LILOPOINT_PG Total</t>
  </si>
  <si>
    <t>400kV WARORA-PARLI-2_LILOPOINT_PG Total</t>
  </si>
  <si>
    <t>SWITCHABLE LR_JHARSUGUDA3_D'JAIGARH Total</t>
  </si>
  <si>
    <t>SWITCHABLE LR_JHARSUGUDA4_D'JAIGARH Total</t>
  </si>
  <si>
    <t xml:space="preserve">765kV D'JAIGARH- JHARSUGUDA III Total </t>
  </si>
  <si>
    <t>765kV D'JAIGARH- JHARSUGUDA IV Total</t>
  </si>
  <si>
    <t>SWITCHABLE LR_D'JAIGARH1_RANCHI Total</t>
  </si>
  <si>
    <t>SWITCHABLE LR_D'JAIGARH2_RANCHI Total</t>
  </si>
  <si>
    <t>STATCOM AURANGABAD</t>
  </si>
  <si>
    <t>STATCOM AURANGABAD Total</t>
  </si>
  <si>
    <t>STATCOM SOLAPUR</t>
  </si>
  <si>
    <t>STATCOM SOLAPUR Total</t>
  </si>
  <si>
    <t>SWITCHABLE LR_765kV_RAJNANDGAON 1_BILASPUR</t>
  </si>
  <si>
    <t>SWITCHABLE LR_765kV_RAJNANDGAON 1_BILASPUR Total</t>
  </si>
  <si>
    <t>SWITCHABLE LR_765kV_RAJNANDGAON 2_BILASPUR</t>
  </si>
  <si>
    <t>SWITCHABLE LR_765kV_RAJNANDGAON 2_BILASPUR Total</t>
  </si>
  <si>
    <t>SWITCHABLE LR_765kV_JHARSUGUDA1_DURG PS</t>
  </si>
  <si>
    <t>SWITCHABLE LR_765kV_JHARSUGUDA1_DURG PS Total</t>
  </si>
  <si>
    <t>SWITCHABLE LR_765kV_JHARSUGUDA2_DURG PS</t>
  </si>
  <si>
    <t>SWITCHABLE LR_765kV_JHARSUGUDA2_DURG PS Total</t>
  </si>
  <si>
    <t>BUS REACTOR_400kV_125MVAR_DHARAMJAYGARH SS</t>
  </si>
  <si>
    <t>BUS REACTOR-2_765kV_240MVAR_CHAMPA PS</t>
  </si>
  <si>
    <t>BUS REACTOR 3_765kV_330MVAR_DHARAMJAIAGARH SS</t>
  </si>
  <si>
    <t xml:space="preserve"> LR_400kV_80MVAR A'BAD 1_at WARDHA Ss</t>
  </si>
  <si>
    <t xml:space="preserve"> LR_400kV_80MVAR A'BAD 2_ at WARDHA Ss</t>
  </si>
  <si>
    <t>BUS REACTOR_400kV_125MVAR_KOTRA SS</t>
  </si>
  <si>
    <t>BUS REACTOR-2_765kV_240MVAR_Kotra PS</t>
  </si>
  <si>
    <t>SWITCHABLE LR_765kV_AURANGABAD_PUNE GIS</t>
  </si>
  <si>
    <t>BUS REACTOR_400kV_125MVAR_DHARAMJAYGARH SS Total</t>
  </si>
  <si>
    <t>BUS REACTOR-2_765kV_240MVAR_CHAMPA PS Total</t>
  </si>
  <si>
    <t>BUS REACTOR 3_765kV_330MVAR_DHARAMJAIAGARH SS Total</t>
  </si>
  <si>
    <t xml:space="preserve"> LR_400kV_80MVAR A'BAD 1_at WARDHA Ss Total</t>
  </si>
  <si>
    <t xml:space="preserve"> LR_400kV_80MVAR A'BAD 2_ at WARDHA Ss Total</t>
  </si>
  <si>
    <t>BUS REACTOR_400kV_125MVAR_KOTRA SS Total</t>
  </si>
  <si>
    <t>BUS REACTOR-2_765kV_240MVAR_Kotra PS Total</t>
  </si>
  <si>
    <t>SWITCHABLE LR_765kV_AURANGABAD_PUNE GIS Total</t>
  </si>
  <si>
    <t>POWERGRID Comments</t>
  </si>
  <si>
    <t>Line kept uncharged due to system constraint as per WRLDC instruction.</t>
  </si>
  <si>
    <t>07/1436,NL-07/668</t>
  </si>
  <si>
    <t>08/170,
NL-08/58</t>
  </si>
  <si>
    <t>Line H/T as per WRLDC instructions for Voltage Regulation and SLR's converted as BR's at 12:22 hrs at Pune-GIS &amp; at 12:42 hrs at Solapur end.</t>
  </si>
  <si>
    <t>07/1629, NL-07/748</t>
  </si>
  <si>
    <t>08/284,
NL-08/102</t>
  </si>
  <si>
    <t xml:space="preserve">Line H/T as per WRLDC instructions for Voltage Regulation and . SLR converted as BR at Aurangabad end at 11:42 hrs.
</t>
  </si>
  <si>
    <t>07/1726,
NL-07/782</t>
  </si>
  <si>
    <t>08/06,
NL-08/03</t>
  </si>
  <si>
    <t>Line H/T as per WRLDC instructions for Voltage Regulation  and . SLR converted as BR at Durg end at 18:32 hrs.</t>
  </si>
  <si>
    <t>07/1831,
NL-07/824</t>
  </si>
  <si>
    <t>08/598,
NL-07/206</t>
  </si>
  <si>
    <t xml:space="preserve">Line H/T as per WRLDC instructions for Voltage Regulation  and . SLR converted as BR at Wardha at  03:18 hrs.
</t>
  </si>
  <si>
    <t>07/2153,
NL-07/994</t>
  </si>
  <si>
    <t>08/521, 
NL-08/194</t>
  </si>
  <si>
    <t xml:space="preserve">Line H/T as per WRLDC instructions for Voltage Regulation  and . SLR converted as BR at Wardha at 16:11 hrs.
</t>
  </si>
  <si>
    <t>07/2183,
NL-07/1009</t>
  </si>
  <si>
    <t>08/1147, 418</t>
  </si>
  <si>
    <t xml:space="preserve">Line H/T as per WRLDC instructions for Voltage Regulation and . SLR converted as BR at Aurangabad end at 01:34 hrs.
</t>
  </si>
  <si>
    <t>08/01,
NL-08/01</t>
  </si>
  <si>
    <t>08/782,
NL-08/263</t>
  </si>
  <si>
    <t>For Shunt reactor erection work. Bay belongs to NTPC</t>
  </si>
  <si>
    <t>08/20</t>
  </si>
  <si>
    <t>08/49</t>
  </si>
  <si>
    <t>Outage availed by NTPC for Shunt reactor erection work at Korba end.</t>
  </si>
  <si>
    <t>08/96</t>
  </si>
  <si>
    <t>08/163</t>
  </si>
  <si>
    <t>Emergency outage availed for attending oil leakage from radiator fin on spare Line Reactor at Wardha end ( Spare unit is in service in place of R phase).</t>
  </si>
  <si>
    <t>08/113,
NL-08/37</t>
  </si>
  <si>
    <t>08/141,
NL-08/45</t>
  </si>
  <si>
    <t>08/172</t>
  </si>
  <si>
    <t>08/217</t>
  </si>
  <si>
    <t xml:space="preserve">SLR H/T as per WRLDC instructions for Voltage Regulation </t>
  </si>
  <si>
    <t>08/191,
NL-08/63</t>
  </si>
  <si>
    <t>08/237,
NL-08/90</t>
  </si>
  <si>
    <t>Line H/T as per WRLDC instructions for Voltage Regulation  and . SLR converted as BR at Durg end at 13:41 hrs.</t>
  </si>
  <si>
    <t>08/197,
NL-08/69</t>
  </si>
  <si>
    <t>08/335, 
NL-08/120</t>
  </si>
  <si>
    <t>Line Kept open as per WRLDC instructions for Voltage Regulation.</t>
  </si>
  <si>
    <t>08/223</t>
  </si>
  <si>
    <t xml:space="preserve">Line H/T as per WRLDC instructions for Voltage Regulation </t>
  </si>
  <si>
    <t>08/269</t>
  </si>
  <si>
    <t>08/275</t>
  </si>
  <si>
    <t>Line is tripped due to failure of "R-ph line reactor LA" at Wardha end. Line reactor at Durg end is converted as Bus reactor at 17:34 hrs with WRLDC code 334/119. Readiness mail is sent at 21:16hrs.</t>
  </si>
  <si>
    <t>SLR is opened after tripping of line due to failure of "R-ph line reactor LA" at Wardha end, and converted as Bus Reactor at 17:34 hrs. as per WRLDC instruction for V/R.</t>
  </si>
  <si>
    <t>08/334, 
NL-08/119</t>
  </si>
  <si>
    <t>Line is H/T as per WRLDC instructions for Voltage Regulation and SLRs converted as BR's at 21:10 hrs at Pune-GIS &amp; at 21:31 hrs at Solapur end for V/R.</t>
  </si>
  <si>
    <t>08/346, 
NL-08/128</t>
  </si>
  <si>
    <t>08/831, 
NL-08/283</t>
  </si>
  <si>
    <t>Line is kept out under voltage regulation after sending readiness mail to WRLDC at 21:16 hrs.</t>
  </si>
  <si>
    <t>08/1075,
NL-08/387</t>
  </si>
  <si>
    <t>Line H/T as per WRLDC instructions for Voltage Regulation.</t>
  </si>
  <si>
    <t>08/356</t>
  </si>
  <si>
    <t>08/364</t>
  </si>
  <si>
    <t>For Replacement of Broken Insulator &amp; 765KV-RAIGARH-PS-TAMNAR-2 AR in Non auto mode required</t>
  </si>
  <si>
    <t>08/376, 
NL-08/139</t>
  </si>
  <si>
    <t>08/420, 
NL-08/153</t>
  </si>
  <si>
    <t>Emergency outage of coupling transformer at Aurangabad SS for attend sparking on LV isolator B-phase.</t>
  </si>
  <si>
    <t>08/383</t>
  </si>
  <si>
    <t>08/414</t>
  </si>
  <si>
    <t>'For Replacement of Broken Insulator &amp; 765KV-RAIGARH-PS-TAMNAR-2 AR in Non auto mode required</t>
  </si>
  <si>
    <t>08/449, 
NL-08/164</t>
  </si>
  <si>
    <t>08/481, 
NL-08/179</t>
  </si>
  <si>
    <t>STATCOM tripped on R phase ground over current protection due to burning of R phase isolator contacts of secondary side of Coupling transformer.</t>
  </si>
  <si>
    <t>08/530</t>
  </si>
  <si>
    <t xml:space="preserve">Line H/T as per WRLDC instructions for Voltage Regulation and SLR converted as BR at Wardha at 16:03 hrs.
</t>
  </si>
  <si>
    <t>08/550,
NL-08/198</t>
  </si>
  <si>
    <t>08/832,
NL-08/284</t>
  </si>
  <si>
    <t>Outage availed by NTPC for Shunt reactor erection work.Bay Belongs to NTPC</t>
  </si>
  <si>
    <t>08/602</t>
  </si>
  <si>
    <t>08/638</t>
  </si>
  <si>
    <t>Line H/T as per WRLDC instructions for Voltage Regulation  and . SLR converted as BR at Durg end at 16:21 hrs.</t>
  </si>
  <si>
    <t>08/623,
NL-08/217</t>
  </si>
  <si>
    <t>08/1267
NL-08/466</t>
  </si>
  <si>
    <t>Outage availed by NTPC for Shunt reactor erection work. Opportunity working code availed from WRLDC for TLM works. Line charging attempted at 19:32 hrs. but tripped on O/V.</t>
  </si>
  <si>
    <t>08/669</t>
  </si>
  <si>
    <t>08/733</t>
  </si>
  <si>
    <t>SLR  H/T as per WRLDC instructions for Voltage Regulation.</t>
  </si>
  <si>
    <t>08/674,
NL-08/230</t>
  </si>
  <si>
    <t>08/816,
NL-08/278</t>
  </si>
  <si>
    <t xml:space="preserve">Line H/T as per WRLDC instructions for Voltage Regulation and . SLR converted as BR at Aurangabad end at 14:07 hrs.
</t>
  </si>
  <si>
    <t>08/796,
NL-08/269</t>
  </si>
  <si>
    <t>08/991,
NL-08/356</t>
  </si>
  <si>
    <t>For AMP works.</t>
  </si>
  <si>
    <t>08/842</t>
  </si>
  <si>
    <t>08/865</t>
  </si>
  <si>
    <t>For line AMP works &amp; Relay Testing, 400KV-PUNE-GIS-PUNE-PG-1, 2 &amp; 4 AR kept in non auto mode.</t>
  </si>
  <si>
    <t>08/852</t>
  </si>
  <si>
    <t>08/864</t>
  </si>
  <si>
    <t>Line is H/T as per WRLDC instructions for Voltage Regulation and SLRs converted as BR's at 20:26 hrs at Pune-GIS &amp;  for V/R. BR's HT at 08:48hrs@Pune &amp; at 08:50hrs@Solapur end.</t>
  </si>
  <si>
    <t>08/868, 
NL-08/306</t>
  </si>
  <si>
    <t>08/1016,
NL-08/368</t>
  </si>
  <si>
    <t>Line is tripped due to failure of 71152  Tie CB at Solapur end. Readiness for charging of line is conveyed to WRLDC by email at 19:24hrs.</t>
  </si>
  <si>
    <t>Line is kept out under voltage regulation after sending readiness mail to WRLDC at 19:24 hrs.</t>
  </si>
  <si>
    <t>08/879, NL-08/311</t>
  </si>
  <si>
    <t>Readiness mail attached</t>
  </si>
  <si>
    <t xml:space="preserve">Line H/T as per WRLDC instructions for Voltage Regulation and SLR converted as BR at Wardha at  hrs.
</t>
  </si>
  <si>
    <t>08/875,
NL-08/307</t>
  </si>
  <si>
    <t>08/1007,
NL-08/363</t>
  </si>
  <si>
    <t xml:space="preserve">SLR  H/T as per WRLDC instructions for Voltage Regulation.
</t>
  </si>
  <si>
    <t>08/891,
NL-08/320</t>
  </si>
  <si>
    <t>08/915,
NL-08/333</t>
  </si>
  <si>
    <t>Emergency outage availed for rectification of hot spot Y-phase wave trap at Warora end.</t>
  </si>
  <si>
    <t>08/900</t>
  </si>
  <si>
    <t>08/909</t>
  </si>
  <si>
    <t xml:space="preserve">Line H/T as per WRLDC instructions for Voltage Regulation and SLR converted as BR at seoni end .
</t>
  </si>
  <si>
    <t>08/942, NL08/343</t>
  </si>
  <si>
    <t>08/1078,
NL-08/388</t>
  </si>
  <si>
    <t>Line tripped on over voltage</t>
  </si>
  <si>
    <t>Mail from NTPC regrading tripping of line on overvolatage and DR not trigerred as the overvolatge function is threough electromechanical relay is atatched.</t>
  </si>
  <si>
    <t>Line kept uncharged for  Voltage Regulation by WRLDC</t>
  </si>
  <si>
    <t>08/957</t>
  </si>
  <si>
    <t>08/1144</t>
  </si>
  <si>
    <t xml:space="preserve">Line H/T as per WRLDC instructions for Voltage Regulation and . SLR converted as BR at Aurangabad end at 17:09 hrs. </t>
  </si>
  <si>
    <t>08/973,
NL-08/346</t>
  </si>
  <si>
    <t>08/997,
NL-08/357</t>
  </si>
  <si>
    <t>'Outage availed for LILO works at Pune (GIS) by M/s. CWRTL.  LILO Aurangabad - PuneGIS charged at 13:36hrs on 22.08.2019 and Padghe - Pune GIS charged at 17:57 hrs on 23.08.2019</t>
  </si>
  <si>
    <t>400KV RANCHI-SIPAT I</t>
  </si>
  <si>
    <t>Outage availed by ER  for attending Low clearance issue of 400kV New Ranchi - Patratu (D/C) crossing over the 400kV Ranchi -  Sipat  D/C between location no. 5/0 and 6/0 due to theft  of conductor hardware by miscreants.</t>
  </si>
  <si>
    <t>08/1004,
NL-08/360,   ER-08/534</t>
  </si>
  <si>
    <t>08/1050,
NL-08/380, 
ER-08/571</t>
  </si>
  <si>
    <t>Honorable Chief Minister of Jharkhand had set target of 15.08.2019 to charge  400 KV New Ranchi -Patratu  line,  however conductor hardware theft has resulted in lower clearance between earth wire of 400 KV Ranchi-Sipat TL and bottom conductor of 400 KV New Ranchi -Patratu TL .correspondence with WRPC attached</t>
  </si>
  <si>
    <t>400KV RANCHI-SIPAT II</t>
  </si>
  <si>
    <t>08/1005,
NL-08/361,   ER-08/535</t>
  </si>
  <si>
    <t>08/1051,
NL-08/381, 
ER-08/572</t>
  </si>
  <si>
    <t>08/1062,
NL-08/384</t>
  </si>
  <si>
    <t>08/1336,
NL-08/497</t>
  </si>
  <si>
    <t>Line H/T as per WRLDC instructions for Voltage Regulation  and . SLR converted as BR at Durg end at 22:37 Hrs.</t>
  </si>
  <si>
    <t>08/1130,
NL-08/412</t>
  </si>
  <si>
    <t>08/1768,
NL-08/689</t>
  </si>
  <si>
    <t>Line tripped on B-G fault at 02:21 Hrs at Raigarh end due to rain, lightning and thunderstorm. Fault details from Raigarh: B-G 7.396KA,47.88KM from Sundergarh  . 5.054KA, 56.52KM from Raigarh end.     News paper cutting attached. Line was charged in 0:18 hours withouta nay maintainnece works</t>
  </si>
  <si>
    <t>08/1140,
NL-08/415, ER-08/608</t>
  </si>
  <si>
    <t xml:space="preserve">Line tripped on B-G fault at 02:52 Hrs dure to LA Conductionat Jharsuguda  , considering safety of working staff the restoration work could  not be commenced in view of Heavy lighning and rains. 'Newspaper cutting attached </t>
  </si>
  <si>
    <t xml:space="preserve">Line tripped on B-G fault at 02:52 Hrs during persistent B-G fault due to rain and thunderstorm. Fault details from Raigarh: 49.902(M1),46.64KM(M2) from Raigarh end 5.2KA, 60KM(M1), 60.7KM(M2) </t>
  </si>
  <si>
    <t>Line AR successful, B-E, F.C-9.873, 13.473KM(M1), 10.553kM(M2)</t>
  </si>
  <si>
    <t>Line tripped on B-G fault due to rains, lightning and thunderstorm.
Fault details at Champ: B-G, 113km, 4.7kA.
At Lara(NTPC): B-G, 6.9km, 13.55kA. Fault is in Raigarh TLM. Newspaper cutting atatched</t>
  </si>
  <si>
    <t>08/1151</t>
  </si>
  <si>
    <t>As per the submitted details considered under LNCC category.
MS WRPC may kindly review</t>
  </si>
  <si>
    <t xml:space="preserve">Line H/T as per WRLDC instructions for Voltage Regulation  and . SLR converted as BR at Wardha at 15:19 hrs.
</t>
  </si>
  <si>
    <t>08/1172
NL-08/427</t>
  </si>
  <si>
    <t>08/1491
NL-08/564</t>
  </si>
  <si>
    <t xml:space="preserve">BR H/T as per WRLDC instructions for Voltage Regulation.
</t>
  </si>
  <si>
    <t>08/1266
NL-08/465</t>
  </si>
  <si>
    <t>08/1422
NL-08/541</t>
  </si>
  <si>
    <t>Outage availed for rectification of damage conductor by Tamnar-TLM.</t>
  </si>
  <si>
    <t>08/1272
NL-08/476,
&amp; Er-703</t>
  </si>
  <si>
    <t>08/1292
NL-08/481,
&amp; Er-718</t>
  </si>
  <si>
    <t>Emergrncy outage is availed for rectifing OPGW suspension clamps at Tower NO: 16.</t>
  </si>
  <si>
    <t xml:space="preserve">08/1279
</t>
  </si>
  <si>
    <t xml:space="preserve">08/1282
</t>
  </si>
  <si>
    <t>To facilitate emergency outage of 400KV Pune-Pune-1&amp;2 and control loading on 400KV Pune-Pune-3&amp;4.
Ki ndly change the reason as mentioned above
category changed to LPRD</t>
  </si>
  <si>
    <t>08/1283,
NL-08/476</t>
  </si>
  <si>
    <t>08/1307,
NL-08/484</t>
  </si>
  <si>
    <t>Line kept open as per WRLDC instructions for Voltage Regulation and . SLRs converted as BRs at both ends for V/R. SLR at Pune GIS is converted as B/R at 20:26hrs. SLR at Solapur is converted as B/R at 20:55hrs.</t>
  </si>
  <si>
    <t>08/1625,
NL-08/630</t>
  </si>
  <si>
    <t>Outage availed by Lara NTPC for Isolator stem replacement. Bay Belongs to NTPC</t>
  </si>
  <si>
    <t>08/1327</t>
  </si>
  <si>
    <t>08/1386</t>
  </si>
  <si>
    <t>08/1334
NL-08/496</t>
  </si>
  <si>
    <t>08/1375
NL-08/516</t>
  </si>
  <si>
    <t>08/1338</t>
  </si>
  <si>
    <t>08/1372</t>
  </si>
  <si>
    <t>Line H/T as per WRLDC instructions for Voltage Regulation  and . SLR converted as BR at Durg end at 16:40 Hrs.</t>
  </si>
  <si>
    <t>08/1360,
NL-08/512</t>
  </si>
  <si>
    <t xml:space="preserve">Line H/T as per WRLDC instructions for Voltage Regulation  and  SLR converted as BR at Wardha at 21:22 hrs.
</t>
  </si>
  <si>
    <t>08/1383
NL-08/520</t>
  </si>
  <si>
    <t>08/1842
NL-08/715</t>
  </si>
  <si>
    <t xml:space="preserve">Missing </t>
  </si>
  <si>
    <t>For Construction works of 765kV Aurangabad-Pune</t>
  </si>
  <si>
    <t xml:space="preserve">LR H/T as per WRLDC instructions for Voltage Regulation.
</t>
  </si>
  <si>
    <t>08/1413
NL-08/537</t>
  </si>
  <si>
    <t>08/1439
NL-08/545</t>
  </si>
  <si>
    <t xml:space="preserve">765kV AURANGABAD (PG) - PUNE (GIS) LINE </t>
  </si>
  <si>
    <t>FIRST TIME CHARGING of 765kV Aurangabad - Pune (GIS) Line alongwith both end line reactors are in service. [LILO of 765kV Aurangabad - Padghe ckt - 1 at Pune (GIS)]</t>
  </si>
  <si>
    <t>08/1420
NL-08/539</t>
  </si>
  <si>
    <t>For PMU Installation at Sipat (NTPC) end</t>
  </si>
  <si>
    <t>08/1484</t>
  </si>
  <si>
    <t>08/1525</t>
  </si>
  <si>
    <t>Emergency outage availed by MSETCL for shifting of bus at Waluj end as their TBC was engaged.</t>
  </si>
  <si>
    <t>08/1487</t>
  </si>
  <si>
    <t>08/1490</t>
  </si>
  <si>
    <t xml:space="preserve">Emergency outage availed for attending 03 nos.opened jumpers at Loc.No. 335. Readyness mail sent to WRLDC at 17:15 hrs
</t>
  </si>
  <si>
    <t>08/1495
NL-08/565</t>
  </si>
  <si>
    <t>Line tripped on Y ph - B ph fault. FC Y ph 17.2 KA, FC B ph 12.8 KA and FD 55.59 km from Dharamjayagarh end du to heavy rains, lightning , line was restored in 1.18 hours without any maintainence works.Newspaper cutting attached</t>
  </si>
  <si>
    <t>08/1501
NL-08/569, ER 08/826</t>
  </si>
  <si>
    <t>Line charged as per WRLDC instructions</t>
  </si>
  <si>
    <t>08/1512
NL-08/574</t>
  </si>
  <si>
    <t>Line H/T as per WRLDC instructions for Voltage Regulation  and SLR converted as BR at Aurangabad end at 19:50 hrs.</t>
  </si>
  <si>
    <t>08/1518
NL-08/576</t>
  </si>
  <si>
    <t xml:space="preserve">765kV PUNE-GIS-PADGHE(GIS) </t>
  </si>
  <si>
    <t>First Time Charged, charged from Pune-GIS end</t>
  </si>
  <si>
    <t>08/106
NL-08/571</t>
  </si>
  <si>
    <t>Emergency outage availed by ER-II/Odisha/ Sundargarh for attending 03 nos of Porcelain insulators broken at bottom phase (Y Phase)  at location 781.</t>
  </si>
  <si>
    <t>08/1538
NL-08/592     ER-08/847</t>
  </si>
  <si>
    <t>08/1553
NL-08/603     ER-08/857</t>
  </si>
  <si>
    <t>765kV AURANGABAD_PUNE(GIS)</t>
  </si>
  <si>
    <t>Line H/T as per WRLDC instructions for Voltage Regulation  and SLR converted as BR at Pune GIS end at 21:47 and Aurangabad end at 22:04</t>
  </si>
  <si>
    <t>08/1576
NL-08/619</t>
  </si>
  <si>
    <t>08/1969
NL-08/770</t>
  </si>
  <si>
    <t>Outage availed for line AMP works &amp; Relay Testing.</t>
  </si>
  <si>
    <t>08/1594</t>
  </si>
  <si>
    <t>08/1598</t>
  </si>
  <si>
    <t>BR  H/T as per WRLDC instructions for Voltage Regulation.</t>
  </si>
  <si>
    <t>08/1596,
NL-08/623</t>
  </si>
  <si>
    <t>08/1610,
NL-08/628</t>
  </si>
  <si>
    <t>A/R Successful at both ends on B ph to E fault. At Kolapur FD=94.7km, FC=1.126kA and at Mapusa end FD=29.32km, FC=2.42kA</t>
  </si>
  <si>
    <t xml:space="preserve">Line tripped due to vegetaive deposition in chowkal region(Photographs attached).  It may please be noted that Chowkal village in Amboli, Maharashtra is situated  at an elelvation of 870mtrs above grouund level. The tower is located at hilltop which is covered in cloud dense fog. The area  suffers from vegetative pollution moss deposition. </t>
  </si>
  <si>
    <t>08/1652</t>
  </si>
  <si>
    <t>Bus Reactor hand tripped as per WRLDC instructions for voltage regulation.</t>
  </si>
  <si>
    <t>08/1646</t>
  </si>
  <si>
    <t>08/1663</t>
  </si>
  <si>
    <t>For installation of PMU at Sipat(NTPC) end</t>
  </si>
  <si>
    <t>08/1650, NL-08/635, ER-08/919</t>
  </si>
  <si>
    <t>08/1661,
 NL-08/646, ER-08/943</t>
  </si>
  <si>
    <t>Line H/T as per WRLDC instructions for Voltage Regulation and SLR converted as BR at Pune GIS end at 02:28 hrs and Solapur  end at 01:36 hrs.</t>
  </si>
  <si>
    <t>08/1681,
NL-08/654</t>
  </si>
  <si>
    <t>For Bay PM . Bay Belongs to NTPC</t>
  </si>
  <si>
    <t>08/1689</t>
  </si>
  <si>
    <t>08/1737</t>
  </si>
  <si>
    <t>SLR is H/T as per WRLDC instruction for V/R</t>
  </si>
  <si>
    <t>08/1699,
NL-08/666</t>
  </si>
  <si>
    <t>08/1739,
NL-08/679</t>
  </si>
  <si>
    <t>Bus Reactor  is hand tripped as per WRLDC instructions for voltage regulation.</t>
  </si>
  <si>
    <t>08/1710,
NL-08/671</t>
  </si>
  <si>
    <t>08/1820</t>
  </si>
  <si>
    <t>Emergency outage of line is availed by Chandrapur(MSTCL) for Bay Isolators rectification works.</t>
  </si>
  <si>
    <t>08/1714</t>
  </si>
  <si>
    <t>08/1807</t>
  </si>
  <si>
    <t xml:space="preserve">Line H/T as per WRLDC instructions for Voltage Regulation  and . SLR converted as BR at Durg end at Hrs. </t>
  </si>
  <si>
    <t>08/1791,
NL-08/699</t>
  </si>
  <si>
    <t>Line tripped on B Phase Buccolz at Aurangabad due to ingress of moisture due to heavy rains . As buccolz is exposed directly to rains inspite of POWERGRID best efforts due to heavy rains moisture ingressed in Buccolz leading to maloperation of buccolz.Charging clerance given to WRLDC at 2001 hours. Newspaper cutting attached</t>
  </si>
  <si>
    <t>Line kept open by WRLDC on high voltage and to convert LR as BR at Wardha end.</t>
  </si>
  <si>
    <t>08/1821, NL 08/712</t>
  </si>
  <si>
    <t>Line tripped on DT received from MSETCL</t>
  </si>
  <si>
    <t>08/1814</t>
  </si>
  <si>
    <t>For Reactor AMP works.</t>
  </si>
  <si>
    <t>08/1838,
NL-08/713</t>
  </si>
  <si>
    <t>08/1866,
NL-08/736</t>
  </si>
  <si>
    <t>For installation of PMU at Sipat (NTPC) end. Line charged from Raipur but tripped by receipt of DT from Sipat end due to over voltage protection operated at Sipat end.</t>
  </si>
  <si>
    <t>08/1846</t>
  </si>
  <si>
    <t>08/1868</t>
  </si>
  <si>
    <t xml:space="preserve">SLR H/T as per WRLDC instructions for Voltage Regulation  </t>
  </si>
  <si>
    <t>08/1849,
NL-08/719</t>
  </si>
  <si>
    <t>08/1930,
NL-08/750</t>
  </si>
  <si>
    <t xml:space="preserve">Outage availed by MSETCL for shifting  of line from Main Bus-2 to Main Bus-1 at Chandrapur (MSETCL) end as that TBC is engaged </t>
  </si>
  <si>
    <t>08/1852</t>
  </si>
  <si>
    <t xml:space="preserve">Line tripped on R-B Phase fault due to heavy rain and thunderstorm. Fault details from Raipur end - FD-171 km, FC-R-3.2 kA, B-2.84 kA. Fault details from Korba end - FD- 42.4 km, FC-R-9.97 kA. </t>
  </si>
  <si>
    <t>08/1869</t>
  </si>
  <si>
    <t xml:space="preserve">For installation of PMU at Sipat (NTPC) end. Line charged from Raipur but tripped by receipt of DT from Sipat end due to over voltage protection operated at Sipat end AT 19:25 Hrs. Again charging attempt taken from Sipat and synchronised at raipur at 21:33 Hrs. </t>
  </si>
  <si>
    <t>08/1879</t>
  </si>
  <si>
    <t>400KV RAIPUR-WARDHA I</t>
  </si>
  <si>
    <t>Line AMP works &amp; 400KV Raipur Wardha ckt # 2 A/R in non auto mode required</t>
  </si>
  <si>
    <t>08/1899</t>
  </si>
  <si>
    <t>08/1937</t>
  </si>
  <si>
    <t>Line A/R Successful at both ends on B phase to E fault.,FD=202km, FC=1.87kA from Raipur and FD=151.km,FC=2.42kA from Bhadrawati end</t>
  </si>
  <si>
    <t>400KV RAIPUR-WARDHA II</t>
  </si>
  <si>
    <t>For Line AMP works &amp; 400KV Raipur Wardha ckt # 1 A/R in non auto mode required</t>
  </si>
  <si>
    <t>08/1964</t>
  </si>
  <si>
    <t>08/1999</t>
  </si>
  <si>
    <t>Line H/T as per WRLDC instructions for Voltage Regulation  and SLR converted as BR at Aurangabad end at 17:47 hrs.</t>
  </si>
  <si>
    <t>08/1990,
NL-08/780</t>
  </si>
  <si>
    <t>765KV/400KV CHAMPA-ICT-4</t>
  </si>
  <si>
    <t>ICT tripped due to malfunctioning of BCU</t>
  </si>
  <si>
    <t>Due to heavy rains and lightning ,tripped on R-Y fault. KSTPS end indications: R ph current-4.03 kA, Y ph current-3.849kA, distance-161.2 km. Essar Mahan end indication: R ph current - 5.98 kA, Y ph current - 5.08 kA, distance - 74.79 km. Newspaper cutting atatched.</t>
  </si>
  <si>
    <t>As per the submnitted details considered under LNCC category.
MS WRPC may kindly review</t>
  </si>
  <si>
    <t>Line tripped due to heavy rains and lightning on Line tripped on Y ph -to E fault. FC-7.211KA,FD-35.37km from Mahan end .'Patrollin report atatched</t>
  </si>
  <si>
    <t>TOTAL HRS</t>
  </si>
  <si>
    <t>(B) Total Outage Hrs due to more than two tripping</t>
  </si>
  <si>
    <t>(A) Total Outage Hrs in Western Region</t>
  </si>
  <si>
    <t>(A+B) Grand Total Outage Hrs (including more than two tripping)</t>
  </si>
  <si>
    <t>Standard of Performance data for the month of August - 2019</t>
  </si>
  <si>
    <t>ANNEXURE-A</t>
  </si>
  <si>
    <r>
      <t xml:space="preserve">Name of Transmission Licensee : </t>
    </r>
    <r>
      <rPr>
        <b/>
        <u/>
        <sz val="16"/>
        <color theme="1"/>
        <rFont val="Times New Roman"/>
        <family val="1"/>
      </rPr>
      <t>POWER GRID CORPORATION OF INDIA LTD., Western Region-I</t>
    </r>
  </si>
  <si>
    <t>WR1_T_124</t>
  </si>
  <si>
    <t>WR1_T_125</t>
  </si>
  <si>
    <t>WRPC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</si>
</sst>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0.00_)"/>
    <numFmt numFmtId="166" formatCode="[$-409]d\-mmm\-yy;@"/>
    <numFmt numFmtId="167" formatCode="h:mm;@"/>
    <numFmt numFmtId="168" formatCode="[$-409]mmm\-yy;@"/>
    <numFmt numFmtId="169" formatCode="0.00;[Red]0.00"/>
    <numFmt numFmtId="170" formatCode="0.000"/>
    <numFmt numFmtId="171" formatCode="[h]:mm"/>
    <numFmt numFmtId="172" formatCode="dd\/mm\/yy"/>
    <numFmt numFmtId="173" formatCode="[h]:mm;@"/>
  </numFmts>
  <fonts count="70">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sz val="11"/>
      <color indexed="8"/>
      <name val="Mang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14"/>
      <name val="Helv"/>
    </font>
    <font>
      <sz val="11"/>
      <color indexed="52"/>
      <name val="Calibri"/>
      <family val="2"/>
    </font>
    <font>
      <sz val="11"/>
      <color indexed="60"/>
      <name val="Calibri"/>
      <family val="2"/>
    </font>
    <font>
      <sz val="11"/>
      <color theme="1"/>
      <name val="Calibri"/>
      <family val="2"/>
      <charset val="1"/>
      <scheme val="minor"/>
    </font>
    <font>
      <sz val="8"/>
      <color theme="1"/>
      <name val="Calibri"/>
      <family val="2"/>
      <scheme val="minor"/>
    </font>
    <font>
      <sz val="11"/>
      <color indexed="8"/>
      <name val="Calibri"/>
      <family val="2"/>
      <charset val="134"/>
    </font>
    <font>
      <sz val="12"/>
      <name val="Arial"/>
      <family val="2"/>
    </font>
    <font>
      <b/>
      <u/>
      <sz val="14"/>
      <name val="Shusha"/>
    </font>
    <font>
      <b/>
      <sz val="11"/>
      <color indexed="63"/>
      <name val="Calibri"/>
      <family val="2"/>
    </font>
    <font>
      <sz val="24"/>
      <color indexed="13"/>
      <name val="Helv"/>
    </font>
    <font>
      <b/>
      <sz val="18"/>
      <color indexed="56"/>
      <name val="Cambria"/>
      <family val="2"/>
    </font>
    <font>
      <b/>
      <sz val="11"/>
      <color indexed="8"/>
      <name val="Calibri"/>
      <family val="2"/>
    </font>
    <font>
      <sz val="11"/>
      <color indexed="10"/>
      <name val="Calibri"/>
      <family val="2"/>
    </font>
    <font>
      <sz val="11"/>
      <name val="Cambria"/>
      <family val="1"/>
      <scheme val="major"/>
    </font>
    <font>
      <b/>
      <sz val="11"/>
      <color theme="1"/>
      <name val="Calibri"/>
      <family val="2"/>
      <scheme val="minor"/>
    </font>
    <font>
      <sz val="11"/>
      <name val="Times New Roman"/>
      <family val="1"/>
    </font>
    <font>
      <sz val="10"/>
      <name val="Times New Roman"/>
      <family val="1"/>
    </font>
    <font>
      <sz val="12"/>
      <name val="Calibri"/>
      <family val="2"/>
      <scheme val="minor"/>
    </font>
    <font>
      <b/>
      <sz val="10"/>
      <name val="Times New Roman"/>
      <family val="1"/>
    </font>
    <font>
      <b/>
      <sz val="10"/>
      <name val="Arial"/>
      <family val="2"/>
    </font>
    <font>
      <sz val="10"/>
      <name val="Arial"/>
      <family val="2"/>
    </font>
    <font>
      <b/>
      <sz val="8"/>
      <color theme="1"/>
      <name val="Calibri"/>
      <family val="2"/>
      <scheme val="minor"/>
    </font>
    <font>
      <sz val="11"/>
      <name val="Cambria"/>
      <family val="1"/>
    </font>
    <font>
      <b/>
      <sz val="11"/>
      <name val="Calibri"/>
      <family val="2"/>
      <scheme val="minor"/>
    </font>
    <font>
      <sz val="11"/>
      <name val="Calibri"/>
      <family val="2"/>
      <scheme val="minor"/>
    </font>
    <font>
      <sz val="8"/>
      <name val="Calibri"/>
      <family val="2"/>
      <scheme val="minor"/>
    </font>
    <font>
      <sz val="10"/>
      <color theme="1"/>
      <name val="Arial"/>
      <family val="2"/>
    </font>
    <font>
      <b/>
      <sz val="12"/>
      <name val="Arial"/>
      <family val="2"/>
    </font>
    <font>
      <sz val="12"/>
      <color theme="1"/>
      <name val="Book Antiqua"/>
      <family val="1"/>
    </font>
    <font>
      <sz val="10"/>
      <color theme="1"/>
      <name val="Times New Roman"/>
      <family val="1"/>
    </font>
    <font>
      <sz val="11"/>
      <color theme="1"/>
      <name val="Cambria"/>
      <family val="1"/>
    </font>
    <font>
      <sz val="10"/>
      <color rgb="FFFF0000"/>
      <name val="Times New Roman"/>
      <family val="1"/>
    </font>
    <font>
      <sz val="10"/>
      <name val="Calibri"/>
      <family val="2"/>
      <scheme val="minor"/>
    </font>
    <font>
      <sz val="10"/>
      <color theme="1"/>
      <name val="Calibri"/>
      <family val="2"/>
      <scheme val="minor"/>
    </font>
    <font>
      <sz val="10"/>
      <name val="Arial"/>
    </font>
    <font>
      <b/>
      <sz val="12"/>
      <color theme="1"/>
      <name val="Arial"/>
      <family val="2"/>
    </font>
    <font>
      <b/>
      <sz val="8"/>
      <name val="Calibri"/>
      <family val="2"/>
      <scheme val="minor"/>
    </font>
    <font>
      <sz val="12"/>
      <color theme="1"/>
      <name val="Arial"/>
      <family val="2"/>
    </font>
    <font>
      <sz val="11"/>
      <color rgb="FF000000"/>
      <name val="Calibri"/>
      <family val="2"/>
      <scheme val="minor"/>
    </font>
    <font>
      <b/>
      <sz val="14"/>
      <name val="Calibri"/>
      <family val="2"/>
      <scheme val="minor"/>
    </font>
    <font>
      <b/>
      <sz val="16"/>
      <name val="Calibri"/>
      <family val="2"/>
      <scheme val="minor"/>
    </font>
    <font>
      <sz val="16"/>
      <name val="Calibri"/>
      <family val="2"/>
      <scheme val="minor"/>
    </font>
    <font>
      <b/>
      <sz val="11"/>
      <color theme="1"/>
      <name val="Times New Roman"/>
      <family val="1"/>
    </font>
    <font>
      <sz val="8"/>
      <color theme="1"/>
      <name val="Times New Roman"/>
      <family val="1"/>
    </font>
    <font>
      <b/>
      <u/>
      <sz val="16"/>
      <color theme="1"/>
      <name val="Times New Roman"/>
      <family val="1"/>
    </font>
    <font>
      <sz val="8"/>
      <color theme="1"/>
      <name val="Cambria"/>
      <family val="1"/>
      <scheme val="major"/>
    </font>
    <font>
      <b/>
      <sz val="11"/>
      <color theme="1"/>
      <name val="Cambria"/>
      <family val="1"/>
      <scheme val="major"/>
    </font>
    <font>
      <b/>
      <sz val="16"/>
      <color theme="1"/>
      <name val="Times New Roman"/>
      <family val="1"/>
    </font>
    <font>
      <b/>
      <sz val="9"/>
      <color theme="1"/>
      <name val="Times New Roman"/>
      <family val="1"/>
    </font>
    <font>
      <sz val="11"/>
      <color theme="1"/>
      <name val="Arial"/>
      <family val="2"/>
    </font>
    <font>
      <b/>
      <sz val="10"/>
      <color theme="1"/>
      <name val="Arial"/>
      <family val="2"/>
    </font>
    <font>
      <sz val="8"/>
      <color theme="1"/>
      <name val="Arial"/>
      <family val="2"/>
    </font>
    <font>
      <sz val="12"/>
      <color theme="1"/>
      <name val="Times New Roman"/>
      <family val="1"/>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3" tint="0.59999389629810485"/>
        <bgColor indexed="64"/>
      </patternFill>
    </fill>
    <fill>
      <patternFill patternType="solid">
        <fgColor rgb="FF7030A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0.24997711111789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090">
    <xf numFmtId="0" fontId="0"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xf numFmtId="0" fontId="8" fillId="0" borderId="3"/>
    <xf numFmtId="0" fontId="9" fillId="0" borderId="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22" borderId="3"/>
    <xf numFmtId="0" fontId="18" fillId="0" borderId="7" applyNumberFormat="0" applyFill="0" applyAlignment="0" applyProtection="0"/>
    <xf numFmtId="0" fontId="19"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8" fillId="0" borderId="0"/>
    <xf numFmtId="0" fontId="2" fillId="0" borderId="0"/>
    <xf numFmtId="0" fontId="8" fillId="0" borderId="0"/>
    <xf numFmtId="0" fontId="1" fillId="0" borderId="0"/>
    <xf numFmtId="0" fontId="2" fillId="0" borderId="0"/>
    <xf numFmtId="0" fontId="2" fillId="0" borderId="0"/>
    <xf numFmtId="0" fontId="2" fillId="0" borderId="0"/>
    <xf numFmtId="0" fontId="2" fillId="0" borderId="0"/>
    <xf numFmtId="0" fontId="20" fillId="0" borderId="0"/>
    <xf numFmtId="0" fontId="2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3" fillId="0" borderId="0"/>
    <xf numFmtId="0" fontId="3" fillId="0" borderId="0"/>
    <xf numFmtId="0" fontId="3" fillId="0" borderId="0"/>
    <xf numFmtId="0" fontId="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8" fillId="0" borderId="0"/>
    <xf numFmtId="0" fontId="1" fillId="0" borderId="0"/>
    <xf numFmtId="165"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4" borderId="8" applyNumberFormat="0" applyFont="0" applyAlignment="0" applyProtection="0"/>
    <xf numFmtId="0" fontId="2" fillId="24" borderId="8" applyNumberFormat="0" applyFont="0" applyAlignment="0" applyProtection="0"/>
    <xf numFmtId="0" fontId="25" fillId="20"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8" fillId="0" borderId="3"/>
    <xf numFmtId="0" fontId="26" fillId="25" borderId="0"/>
    <xf numFmtId="0" fontId="27" fillId="0" borderId="0" applyNumberFormat="0" applyFill="0" applyBorder="0" applyAlignment="0" applyProtection="0"/>
    <xf numFmtId="0" fontId="28" fillId="0" borderId="10" applyNumberFormat="0" applyFill="0" applyAlignment="0" applyProtection="0"/>
    <xf numFmtId="0" fontId="17" fillId="0" borderId="11"/>
    <xf numFmtId="0" fontId="17" fillId="0" borderId="3"/>
    <xf numFmtId="0" fontId="29"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2" fillId="0" borderId="0"/>
    <xf numFmtId="0" fontId="55" fillId="0" borderId="0"/>
    <xf numFmtId="0" fontId="55" fillId="0" borderId="0"/>
    <xf numFmtId="0" fontId="1" fillId="0" borderId="0"/>
  </cellStyleXfs>
  <cellXfs count="284">
    <xf numFmtId="0" fontId="0" fillId="0" borderId="0" xfId="0"/>
    <xf numFmtId="0" fontId="2" fillId="0" borderId="0" xfId="3958" applyFont="1"/>
    <xf numFmtId="0" fontId="2" fillId="0" borderId="0" xfId="3958"/>
    <xf numFmtId="0" fontId="2" fillId="0" borderId="0" xfId="3958" applyAlignment="1">
      <alignment horizontal="center"/>
    </xf>
    <xf numFmtId="0" fontId="2" fillId="0" borderId="0" xfId="3958" applyAlignment="1">
      <alignment horizontal="right"/>
    </xf>
    <xf numFmtId="0" fontId="2" fillId="0" borderId="0" xfId="3958" applyFill="1"/>
    <xf numFmtId="0" fontId="2" fillId="0" borderId="0" xfId="3958" applyAlignment="1"/>
    <xf numFmtId="20" fontId="45" fillId="0" borderId="14" xfId="313" applyNumberFormat="1" applyFont="1" applyFill="1" applyBorder="1" applyAlignment="1">
      <alignment horizontal="center" wrapText="1"/>
    </xf>
    <xf numFmtId="0" fontId="33" fillId="0" borderId="14" xfId="67" applyFont="1" applyFill="1" applyBorder="1" applyAlignment="1">
      <alignment vertical="center" wrapText="1"/>
    </xf>
    <xf numFmtId="0" fontId="0" fillId="0" borderId="14" xfId="1" applyFont="1" applyFill="1" applyBorder="1" applyAlignment="1">
      <alignment horizontal="center" wrapText="1"/>
    </xf>
    <xf numFmtId="0" fontId="36" fillId="0" borderId="14" xfId="3958" applyFont="1" applyBorder="1" applyAlignment="1">
      <alignment vertical="center"/>
    </xf>
    <xf numFmtId="0" fontId="31" fillId="0" borderId="14" xfId="313" applyFont="1" applyBorder="1" applyAlignment="1">
      <alignment horizontal="center" vertical="center"/>
    </xf>
    <xf numFmtId="0" fontId="31" fillId="0" borderId="14" xfId="313" applyFont="1" applyBorder="1" applyAlignment="1">
      <alignment horizontal="right" vertical="center"/>
    </xf>
    <xf numFmtId="0" fontId="38" fillId="0" borderId="14" xfId="313" applyFont="1" applyBorder="1" applyAlignment="1">
      <alignment horizontal="center" vertical="center"/>
    </xf>
    <xf numFmtId="0" fontId="35" fillId="27" borderId="14" xfId="313" applyFont="1" applyFill="1" applyBorder="1" applyAlignment="1">
      <alignment vertical="center" wrapText="1"/>
    </xf>
    <xf numFmtId="0" fontId="35" fillId="27" borderId="14" xfId="313" applyFont="1" applyFill="1" applyBorder="1" applyAlignment="1">
      <alignment vertical="center"/>
    </xf>
    <xf numFmtId="0" fontId="2" fillId="0" borderId="14" xfId="3958" applyBorder="1" applyAlignment="1">
      <alignment horizontal="center"/>
    </xf>
    <xf numFmtId="0" fontId="30" fillId="0" borderId="14" xfId="3958" applyFont="1" applyFill="1" applyBorder="1" applyAlignment="1">
      <alignment vertical="center" wrapText="1"/>
    </xf>
    <xf numFmtId="0" fontId="2" fillId="0" borderId="14" xfId="3958" applyBorder="1" applyAlignment="1">
      <alignment horizontal="right"/>
    </xf>
    <xf numFmtId="166" fontId="2" fillId="0" borderId="14" xfId="3958" applyNumberFormat="1" applyBorder="1" applyAlignment="1">
      <alignment horizontal="right"/>
    </xf>
    <xf numFmtId="0" fontId="2" fillId="0" borderId="14" xfId="3958" applyBorder="1" applyAlignment="1"/>
    <xf numFmtId="0" fontId="2" fillId="0" borderId="14" xfId="3958" applyBorder="1"/>
    <xf numFmtId="0" fontId="30" fillId="0" borderId="14" xfId="3958" applyFont="1" applyFill="1" applyBorder="1" applyAlignment="1">
      <alignment horizontal="left" vertical="center" wrapText="1"/>
    </xf>
    <xf numFmtId="0" fontId="33" fillId="26" borderId="14" xfId="313" applyFont="1" applyFill="1" applyBorder="1" applyAlignment="1">
      <alignment horizontal="left" vertical="center" wrapText="1"/>
    </xf>
    <xf numFmtId="0" fontId="33" fillId="0" borderId="14" xfId="313" applyFont="1" applyFill="1" applyBorder="1" applyAlignment="1">
      <alignment vertical="center" wrapText="1"/>
    </xf>
    <xf numFmtId="0" fontId="33" fillId="0" borderId="14" xfId="3958" applyFont="1" applyFill="1" applyBorder="1" applyAlignment="1">
      <alignment vertical="center" wrapText="1"/>
    </xf>
    <xf numFmtId="0" fontId="33" fillId="0" borderId="14" xfId="313" applyFont="1" applyFill="1" applyBorder="1" applyAlignment="1">
      <alignment horizontal="left" vertical="center" wrapText="1"/>
    </xf>
    <xf numFmtId="166" fontId="33" fillId="0" borderId="14" xfId="3959" applyNumberFormat="1" applyFont="1" applyFill="1" applyBorder="1" applyAlignment="1">
      <alignment horizontal="right" vertical="center"/>
    </xf>
    <xf numFmtId="0" fontId="30" fillId="26" borderId="14" xfId="313" applyFont="1" applyFill="1" applyBorder="1" applyAlignment="1">
      <alignment horizontal="left" vertical="center" wrapText="1"/>
    </xf>
    <xf numFmtId="166" fontId="33" fillId="0" borderId="14" xfId="313" applyNumberFormat="1" applyFont="1" applyFill="1" applyBorder="1" applyAlignment="1">
      <alignment horizontal="right" vertical="center"/>
    </xf>
    <xf numFmtId="0" fontId="32" fillId="0" borderId="14" xfId="313" applyFont="1" applyFill="1" applyBorder="1" applyAlignment="1">
      <alignment vertical="center" wrapText="1"/>
    </xf>
    <xf numFmtId="0" fontId="33" fillId="0" borderId="14" xfId="313" applyFont="1" applyFill="1" applyBorder="1" applyAlignment="1">
      <alignment horizontal="center" vertical="center" wrapText="1"/>
    </xf>
    <xf numFmtId="170" fontId="35" fillId="0" borderId="14" xfId="313" applyNumberFormat="1" applyFont="1" applyFill="1" applyBorder="1" applyAlignment="1">
      <alignment horizontal="center" vertical="center" wrapText="1"/>
    </xf>
    <xf numFmtId="166" fontId="33" fillId="0" borderId="14" xfId="4069" applyNumberFormat="1" applyFont="1" applyFill="1" applyBorder="1" applyAlignment="1">
      <alignment horizontal="center" vertical="center"/>
    </xf>
    <xf numFmtId="0" fontId="2" fillId="0" borderId="14" xfId="3958" applyFill="1" applyBorder="1" applyAlignment="1">
      <alignment horizontal="center"/>
    </xf>
    <xf numFmtId="0" fontId="2" fillId="0" borderId="14" xfId="3958" applyFill="1" applyBorder="1" applyAlignment="1"/>
    <xf numFmtId="0" fontId="2" fillId="0" borderId="14" xfId="3958" applyFill="1" applyBorder="1"/>
    <xf numFmtId="166" fontId="2" fillId="0" borderId="14" xfId="3958" applyNumberFormat="1" applyFill="1" applyBorder="1" applyAlignment="1">
      <alignment horizontal="right"/>
    </xf>
    <xf numFmtId="0" fontId="33" fillId="0" borderId="14" xfId="313" applyFont="1" applyFill="1" applyBorder="1" applyAlignment="1">
      <alignment horizontal="left" vertical="top" wrapText="1"/>
    </xf>
    <xf numFmtId="0" fontId="33" fillId="26" borderId="14" xfId="313" applyFont="1" applyFill="1" applyBorder="1" applyAlignment="1">
      <alignment horizontal="left" vertical="top" wrapText="1"/>
    </xf>
    <xf numFmtId="166" fontId="34" fillId="0" borderId="14" xfId="540" applyNumberFormat="1" applyFont="1" applyFill="1" applyBorder="1" applyAlignment="1">
      <alignment horizontal="right" vertical="center"/>
    </xf>
    <xf numFmtId="166" fontId="33" fillId="0" borderId="14" xfId="3959" quotePrefix="1" applyNumberFormat="1" applyFont="1" applyFill="1" applyBorder="1" applyAlignment="1">
      <alignment horizontal="right" vertical="center" wrapText="1"/>
    </xf>
    <xf numFmtId="0" fontId="33" fillId="0" borderId="14" xfId="3959" applyNumberFormat="1" applyFont="1" applyFill="1" applyBorder="1" applyAlignment="1">
      <alignment horizontal="left" vertical="center" wrapText="1"/>
    </xf>
    <xf numFmtId="0" fontId="0" fillId="0" borderId="14" xfId="0" applyBorder="1" applyAlignment="1"/>
    <xf numFmtId="0" fontId="39" fillId="0" borderId="14" xfId="0" applyFont="1" applyFill="1" applyBorder="1" applyAlignment="1">
      <alignment horizontal="left" vertical="center"/>
    </xf>
    <xf numFmtId="0" fontId="33" fillId="29" borderId="14" xfId="313" applyFont="1" applyFill="1" applyBorder="1" applyAlignment="1">
      <alignment horizontal="left" vertical="center" wrapText="1"/>
    </xf>
    <xf numFmtId="170" fontId="34" fillId="29" borderId="14" xfId="313" applyNumberFormat="1" applyFont="1" applyFill="1" applyBorder="1" applyAlignment="1" applyProtection="1">
      <alignment horizontal="right" vertical="center"/>
    </xf>
    <xf numFmtId="170" fontId="34" fillId="26" borderId="14" xfId="313" applyNumberFormat="1" applyFont="1" applyFill="1" applyBorder="1" applyAlignment="1" applyProtection="1">
      <alignment horizontal="right" vertical="center"/>
    </xf>
    <xf numFmtId="0" fontId="33" fillId="26" borderId="14" xfId="313" applyFont="1" applyFill="1" applyBorder="1" applyAlignment="1">
      <alignment horizontal="center" vertical="center" wrapText="1"/>
    </xf>
    <xf numFmtId="0" fontId="33" fillId="30" borderId="14" xfId="313" applyFont="1" applyFill="1" applyBorder="1" applyAlignment="1">
      <alignment horizontal="left" vertical="center" wrapText="1"/>
    </xf>
    <xf numFmtId="0" fontId="2" fillId="30" borderId="14" xfId="313" applyFill="1" applyBorder="1" applyAlignment="1">
      <alignment horizontal="right" vertical="center"/>
    </xf>
    <xf numFmtId="0" fontId="2" fillId="0" borderId="14" xfId="313" applyBorder="1" applyAlignment="1">
      <alignment vertical="center"/>
    </xf>
    <xf numFmtId="0" fontId="33" fillId="0" borderId="0" xfId="313" applyFont="1" applyFill="1" applyBorder="1" applyAlignment="1">
      <alignment horizontal="center" vertical="center" wrapText="1"/>
    </xf>
    <xf numFmtId="0" fontId="33" fillId="31" borderId="14" xfId="313" applyFont="1" applyFill="1" applyBorder="1" applyAlignment="1">
      <alignment horizontal="left" vertical="center" wrapText="1"/>
    </xf>
    <xf numFmtId="0" fontId="46" fillId="26" borderId="14" xfId="313" applyFont="1" applyFill="1" applyBorder="1" applyAlignment="1">
      <alignment horizontal="left" vertical="center" wrapText="1"/>
    </xf>
    <xf numFmtId="0" fontId="41" fillId="32" borderId="14" xfId="0" applyFont="1" applyFill="1" applyBorder="1" applyAlignment="1">
      <alignment horizontal="left" vertical="center"/>
    </xf>
    <xf numFmtId="2" fontId="47" fillId="0" borderId="19" xfId="313" applyNumberFormat="1" applyFont="1" applyFill="1" applyBorder="1" applyAlignment="1">
      <alignment horizontal="right" vertical="center"/>
    </xf>
    <xf numFmtId="0" fontId="30" fillId="29" borderId="14" xfId="0" applyNumberFormat="1" applyFont="1" applyFill="1" applyBorder="1" applyAlignment="1">
      <alignment vertical="center" wrapText="1"/>
    </xf>
    <xf numFmtId="170" fontId="33" fillId="0" borderId="14" xfId="313" applyNumberFormat="1" applyFont="1" applyFill="1" applyBorder="1" applyAlignment="1">
      <alignment horizontal="center" vertical="center" wrapText="1"/>
    </xf>
    <xf numFmtId="0" fontId="30" fillId="28" borderId="14" xfId="3958" applyFont="1" applyFill="1" applyBorder="1" applyAlignment="1">
      <alignment vertical="center" wrapText="1"/>
    </xf>
    <xf numFmtId="0" fontId="33" fillId="28" borderId="14" xfId="313" applyFont="1" applyFill="1" applyBorder="1" applyAlignment="1">
      <alignment horizontal="left" vertical="center" wrapText="1"/>
    </xf>
    <xf numFmtId="170" fontId="33" fillId="28" borderId="14" xfId="313" applyNumberFormat="1" applyFont="1" applyFill="1" applyBorder="1" applyAlignment="1">
      <alignment horizontal="center" vertical="center" wrapText="1"/>
    </xf>
    <xf numFmtId="0" fontId="33" fillId="29" borderId="14" xfId="313" applyFont="1" applyFill="1" applyBorder="1" applyAlignment="1">
      <alignment horizontal="center" vertical="center" wrapText="1"/>
    </xf>
    <xf numFmtId="0" fontId="33" fillId="29" borderId="14" xfId="313" applyFont="1" applyFill="1" applyBorder="1" applyAlignment="1">
      <alignment vertical="center" wrapText="1"/>
    </xf>
    <xf numFmtId="0" fontId="48" fillId="29" borderId="14" xfId="313" applyFont="1" applyFill="1" applyBorder="1" applyAlignment="1">
      <alignment horizontal="center" vertical="center" wrapText="1"/>
    </xf>
    <xf numFmtId="0" fontId="33" fillId="29" borderId="14" xfId="0" applyFont="1" applyFill="1" applyBorder="1" applyAlignment="1">
      <alignment wrapText="1"/>
    </xf>
    <xf numFmtId="0" fontId="35" fillId="29" borderId="14" xfId="0" applyFont="1" applyFill="1" applyBorder="1" applyAlignment="1">
      <alignment horizont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33" fillId="33" borderId="14" xfId="0" applyFont="1" applyFill="1" applyBorder="1" applyAlignment="1">
      <alignment vertical="center" wrapText="1"/>
    </xf>
    <xf numFmtId="0" fontId="2" fillId="0" borderId="14" xfId="0" applyFont="1" applyBorder="1" applyAlignment="1">
      <alignment horizontal="center" vertical="center"/>
    </xf>
    <xf numFmtId="170" fontId="34" fillId="0" borderId="14" xfId="0" applyNumberFormat="1" applyFont="1" applyFill="1" applyBorder="1" applyAlignment="1" applyProtection="1">
      <alignment horizontal="right" vertical="center"/>
    </xf>
    <xf numFmtId="0" fontId="49" fillId="0" borderId="0" xfId="313" applyFont="1" applyFill="1" applyAlignment="1">
      <alignment horizontal="center" vertical="center"/>
    </xf>
    <xf numFmtId="0" fontId="49" fillId="0" borderId="0" xfId="313" applyFont="1" applyFill="1" applyAlignment="1">
      <alignment vertical="center"/>
    </xf>
    <xf numFmtId="0" fontId="50" fillId="0" borderId="0" xfId="313" applyFont="1" applyFill="1" applyAlignment="1">
      <alignment horizontal="center" vertical="center"/>
    </xf>
    <xf numFmtId="0" fontId="42" fillId="0" borderId="0" xfId="313" applyFont="1" applyFill="1" applyAlignment="1">
      <alignment horizontal="center" vertical="center" wrapText="1"/>
    </xf>
    <xf numFmtId="0" fontId="49" fillId="0" borderId="0" xfId="4085" applyFont="1" applyFill="1" applyAlignment="1">
      <alignment vertical="center"/>
    </xf>
    <xf numFmtId="0" fontId="49" fillId="0" borderId="0" xfId="4085" applyFont="1" applyFill="1" applyBorder="1" applyAlignment="1"/>
    <xf numFmtId="0" fontId="44" fillId="0" borderId="0" xfId="4080" applyFont="1" applyFill="1" applyBorder="1" applyAlignment="1">
      <alignment vertical="center"/>
    </xf>
    <xf numFmtId="0" fontId="52" fillId="0" borderId="0" xfId="4080" applyFont="1" applyFill="1" applyBorder="1" applyAlignment="1">
      <alignment vertical="center"/>
    </xf>
    <xf numFmtId="0" fontId="41" fillId="0" borderId="0" xfId="4080" applyFont="1" applyFill="1" applyAlignment="1">
      <alignment horizontal="center" vertical="center"/>
    </xf>
    <xf numFmtId="0" fontId="41" fillId="0" borderId="0" xfId="4080" applyFont="1" applyFill="1" applyAlignment="1">
      <alignment vertical="center"/>
    </xf>
    <xf numFmtId="15" fontId="41" fillId="0" borderId="0" xfId="4080" applyNumberFormat="1" applyFont="1" applyFill="1" applyAlignment="1">
      <alignment horizontal="center" vertical="center"/>
    </xf>
    <xf numFmtId="20" fontId="41" fillId="0" borderId="0" xfId="4080" applyNumberFormat="1" applyFont="1" applyFill="1" applyAlignment="1">
      <alignment horizontal="center" vertical="center"/>
    </xf>
    <xf numFmtId="0" fontId="1" fillId="0" borderId="0" xfId="4080" applyFont="1" applyFill="1" applyAlignment="1">
      <alignment horizontal="center" vertical="center"/>
    </xf>
    <xf numFmtId="0" fontId="40" fillId="0" borderId="12" xfId="4080" applyFont="1" applyFill="1" applyBorder="1" applyAlignment="1">
      <alignment vertical="center"/>
    </xf>
    <xf numFmtId="0" fontId="40" fillId="0" borderId="12" xfId="4080" applyFont="1" applyFill="1" applyBorder="1" applyAlignment="1">
      <alignment horizontal="center" vertical="center"/>
    </xf>
    <xf numFmtId="0" fontId="53" fillId="0" borderId="12" xfId="4080" applyFont="1" applyFill="1" applyBorder="1" applyAlignment="1">
      <alignment horizontal="center" vertical="center" wrapText="1"/>
    </xf>
    <xf numFmtId="0" fontId="23" fillId="26" borderId="18" xfId="4080" applyFont="1" applyFill="1" applyBorder="1" applyAlignment="1">
      <alignment horizontal="center" vertical="center"/>
    </xf>
    <xf numFmtId="0" fontId="44" fillId="26" borderId="18" xfId="4080" applyFont="1" applyFill="1" applyBorder="1" applyAlignment="1">
      <alignment vertical="center"/>
    </xf>
    <xf numFmtId="0" fontId="44" fillId="26" borderId="18" xfId="4080" applyFont="1" applyFill="1" applyBorder="1" applyAlignment="1">
      <alignment horizontal="center" vertical="center"/>
    </xf>
    <xf numFmtId="168" fontId="44" fillId="26" borderId="18" xfId="4080" applyNumberFormat="1" applyFont="1" applyFill="1" applyBorder="1" applyAlignment="1">
      <alignment horizontal="center" vertical="center"/>
    </xf>
    <xf numFmtId="166" fontId="23" fillId="26" borderId="18" xfId="4080" applyNumberFormat="1" applyFont="1" applyFill="1" applyBorder="1" applyAlignment="1">
      <alignment horizontal="center" vertical="center"/>
    </xf>
    <xf numFmtId="171" fontId="52" fillId="26" borderId="20" xfId="4080" applyNumberFormat="1" applyFont="1" applyFill="1" applyBorder="1" applyAlignment="1">
      <alignment horizontal="center" vertical="center"/>
    </xf>
    <xf numFmtId="0" fontId="44" fillId="26" borderId="18" xfId="313" applyFont="1" applyFill="1" applyBorder="1" applyAlignment="1">
      <alignment horizontal="center" vertical="center" wrapText="1"/>
    </xf>
    <xf numFmtId="0" fontId="23" fillId="26" borderId="23" xfId="4080" applyFont="1" applyFill="1" applyBorder="1" applyAlignment="1">
      <alignment vertical="center"/>
    </xf>
    <xf numFmtId="0" fontId="23" fillId="26" borderId="23" xfId="4080" applyFont="1" applyFill="1" applyBorder="1" applyAlignment="1">
      <alignment horizontal="center" vertical="center"/>
    </xf>
    <xf numFmtId="0" fontId="23" fillId="26" borderId="23" xfId="4080" applyFont="1" applyFill="1" applyBorder="1" applyAlignment="1">
      <alignment horizontal="center" vertical="center" wrapText="1"/>
    </xf>
    <xf numFmtId="0" fontId="23" fillId="26" borderId="14" xfId="4085" applyFont="1" applyFill="1" applyBorder="1" applyAlignment="1">
      <alignment vertical="center"/>
    </xf>
    <xf numFmtId="0" fontId="23" fillId="0" borderId="0" xfId="4085" applyFont="1" applyFill="1" applyBorder="1" applyAlignment="1"/>
    <xf numFmtId="0" fontId="44" fillId="26" borderId="14" xfId="4080" applyFont="1" applyFill="1" applyBorder="1" applyAlignment="1">
      <alignment horizontal="center" vertical="center" wrapText="1"/>
    </xf>
    <xf numFmtId="0" fontId="44" fillId="26" borderId="14" xfId="4080" applyFont="1" applyFill="1" applyBorder="1" applyAlignment="1">
      <alignment vertical="center" wrapText="1"/>
    </xf>
    <xf numFmtId="0" fontId="44" fillId="26" borderId="14" xfId="313" applyFont="1" applyFill="1" applyBorder="1" applyAlignment="1">
      <alignment horizontal="center" vertical="center" wrapText="1"/>
    </xf>
    <xf numFmtId="0" fontId="44" fillId="26" borderId="14" xfId="313" applyNumberFormat="1" applyFont="1" applyFill="1" applyBorder="1" applyAlignment="1">
      <alignment horizontal="center" vertical="center" wrapText="1"/>
    </xf>
    <xf numFmtId="0" fontId="52" fillId="26" borderId="14" xfId="313" applyFont="1" applyFill="1" applyBorder="1" applyAlignment="1">
      <alignment horizontal="center" vertical="center" wrapText="1"/>
    </xf>
    <xf numFmtId="171" fontId="44" fillId="26" borderId="14" xfId="4080" applyNumberFormat="1" applyFont="1" applyFill="1" applyBorder="1" applyAlignment="1">
      <alignment horizontal="center" vertical="center" wrapText="1"/>
    </xf>
    <xf numFmtId="0" fontId="44" fillId="26" borderId="14" xfId="4085" applyFont="1" applyFill="1" applyBorder="1" applyAlignment="1">
      <alignment vertical="center" wrapText="1"/>
    </xf>
    <xf numFmtId="0" fontId="44" fillId="0" borderId="0" xfId="4085" applyFont="1" applyFill="1" applyBorder="1" applyAlignment="1">
      <alignment wrapText="1"/>
    </xf>
    <xf numFmtId="0" fontId="54" fillId="0" borderId="13" xfId="4085" applyFont="1" applyFill="1" applyBorder="1" applyAlignment="1">
      <alignment horizontal="center" vertical="center" wrapText="1"/>
    </xf>
    <xf numFmtId="0" fontId="23" fillId="0" borderId="14" xfId="4085" applyFont="1" applyFill="1" applyBorder="1" applyAlignment="1">
      <alignment horizontal="center" vertical="center" wrapText="1"/>
    </xf>
    <xf numFmtId="0" fontId="33" fillId="29" borderId="14" xfId="4085" applyFont="1" applyFill="1" applyBorder="1" applyAlignment="1">
      <alignment wrapText="1"/>
    </xf>
    <xf numFmtId="14" fontId="23" fillId="0" borderId="14" xfId="4086" applyNumberFormat="1" applyFont="1" applyFill="1" applyBorder="1" applyAlignment="1">
      <alignment horizontal="center" vertical="center" wrapText="1"/>
    </xf>
    <xf numFmtId="20" fontId="23" fillId="0" borderId="14" xfId="4086" applyNumberFormat="1" applyFont="1" applyFill="1" applyBorder="1" applyAlignment="1">
      <alignment horizontal="center" vertical="center" wrapText="1"/>
    </xf>
    <xf numFmtId="171" fontId="23" fillId="0" borderId="14" xfId="4087" applyNumberFormat="1" applyFont="1" applyFill="1" applyBorder="1" applyAlignment="1">
      <alignment horizontal="center" vertical="center" wrapText="1"/>
    </xf>
    <xf numFmtId="0" fontId="52" fillId="0" borderId="14" xfId="4086" applyFont="1" applyFill="1" applyBorder="1" applyAlignment="1">
      <alignment horizontal="center" vertical="center" wrapText="1"/>
    </xf>
    <xf numFmtId="0" fontId="23" fillId="0" borderId="14" xfId="4085" applyFont="1" applyFill="1" applyBorder="1" applyAlignment="1">
      <alignment vertical="center" wrapText="1"/>
    </xf>
    <xf numFmtId="0" fontId="23" fillId="0" borderId="13" xfId="4086" applyFont="1" applyFill="1" applyBorder="1" applyAlignment="1">
      <alignment horizontal="center" vertical="center" wrapText="1"/>
    </xf>
    <xf numFmtId="0" fontId="23" fillId="0" borderId="14" xfId="4086" applyFont="1" applyFill="1" applyBorder="1" applyAlignment="1">
      <alignment horizontal="center" vertical="center" wrapText="1"/>
    </xf>
    <xf numFmtId="166" fontId="23" fillId="0" borderId="14" xfId="4085" quotePrefix="1" applyNumberFormat="1" applyFont="1" applyFill="1" applyBorder="1" applyAlignment="1">
      <alignment vertical="center" wrapText="1"/>
    </xf>
    <xf numFmtId="0" fontId="23" fillId="0" borderId="0" xfId="4085" applyFont="1" applyFill="1" applyBorder="1" applyAlignment="1">
      <alignment wrapText="1"/>
    </xf>
    <xf numFmtId="0" fontId="23" fillId="0" borderId="14" xfId="4086" applyFont="1" applyFill="1" applyBorder="1" applyAlignment="1">
      <alignment vertical="center" wrapText="1"/>
    </xf>
    <xf numFmtId="0" fontId="32" fillId="29" borderId="14" xfId="313" applyFont="1" applyFill="1" applyBorder="1" applyAlignment="1">
      <alignment horizontal="left" vertical="center" wrapText="1"/>
    </xf>
    <xf numFmtId="0" fontId="54" fillId="0" borderId="14" xfId="4085" applyFont="1" applyFill="1" applyBorder="1" applyAlignment="1">
      <alignment horizontal="center" vertical="center" wrapText="1"/>
    </xf>
    <xf numFmtId="0" fontId="54" fillId="0" borderId="14" xfId="4086" applyFont="1" applyFill="1" applyBorder="1" applyAlignment="1">
      <alignment vertical="center" wrapText="1"/>
    </xf>
    <xf numFmtId="14" fontId="54" fillId="0" borderId="14" xfId="4086" applyNumberFormat="1" applyFont="1" applyFill="1" applyBorder="1" applyAlignment="1">
      <alignment horizontal="center" vertical="center" wrapText="1"/>
    </xf>
    <xf numFmtId="20" fontId="54" fillId="0" borderId="14" xfId="4086" applyNumberFormat="1" applyFont="1" applyFill="1" applyBorder="1" applyAlignment="1">
      <alignment horizontal="center" vertical="center" wrapText="1"/>
    </xf>
    <xf numFmtId="171" fontId="54" fillId="0" borderId="14" xfId="4087" applyNumberFormat="1" applyFont="1" applyFill="1" applyBorder="1" applyAlignment="1">
      <alignment horizontal="center" vertical="center" wrapText="1"/>
    </xf>
    <xf numFmtId="0" fontId="54" fillId="0" borderId="14" xfId="4085" applyFont="1" applyFill="1" applyBorder="1" applyAlignment="1">
      <alignment vertical="center" wrapText="1"/>
    </xf>
    <xf numFmtId="0" fontId="54" fillId="0" borderId="13" xfId="4086" applyFont="1" applyFill="1" applyBorder="1" applyAlignment="1">
      <alignment horizontal="center" vertical="center" wrapText="1"/>
    </xf>
    <xf numFmtId="0" fontId="54" fillId="0" borderId="14" xfId="4086" applyFont="1" applyFill="1" applyBorder="1" applyAlignment="1">
      <alignment horizontal="center" vertical="center" wrapText="1"/>
    </xf>
    <xf numFmtId="166" fontId="54" fillId="0" borderId="14" xfId="4085" quotePrefix="1" applyNumberFormat="1" applyFont="1" applyFill="1" applyBorder="1" applyAlignment="1">
      <alignment vertical="center" wrapText="1"/>
    </xf>
    <xf numFmtId="0" fontId="54" fillId="0" borderId="0" xfId="4085" applyFont="1" applyFill="1" applyBorder="1" applyAlignment="1">
      <alignment wrapText="1"/>
    </xf>
    <xf numFmtId="0" fontId="41" fillId="32" borderId="14" xfId="4085" applyFont="1" applyFill="1" applyBorder="1" applyAlignment="1">
      <alignment horizontal="left" vertical="center"/>
    </xf>
    <xf numFmtId="0" fontId="52" fillId="34" borderId="14" xfId="4086" applyFont="1" applyFill="1" applyBorder="1" applyAlignment="1">
      <alignment horizontal="center" vertical="center" wrapText="1"/>
    </xf>
    <xf numFmtId="0" fontId="44" fillId="34" borderId="13" xfId="4086" applyFont="1" applyFill="1" applyBorder="1" applyAlignment="1">
      <alignment horizontal="center" vertical="center" wrapText="1"/>
    </xf>
    <xf numFmtId="0" fontId="23" fillId="26" borderId="14" xfId="4085" applyFont="1" applyFill="1" applyBorder="1" applyAlignment="1">
      <alignment horizontal="center" vertical="center" wrapText="1"/>
    </xf>
    <xf numFmtId="0" fontId="23" fillId="26" borderId="14" xfId="4086" applyFont="1" applyFill="1" applyBorder="1" applyAlignment="1">
      <alignment vertical="center" wrapText="1"/>
    </xf>
    <xf numFmtId="14" fontId="23" fillId="26" borderId="14" xfId="4086" applyNumberFormat="1" applyFont="1" applyFill="1" applyBorder="1" applyAlignment="1">
      <alignment horizontal="center" vertical="center" wrapText="1"/>
    </xf>
    <xf numFmtId="20" fontId="23" fillId="26" borderId="14" xfId="4086" applyNumberFormat="1" applyFont="1" applyFill="1" applyBorder="1" applyAlignment="1">
      <alignment horizontal="center" vertical="center" wrapText="1"/>
    </xf>
    <xf numFmtId="171" fontId="23" fillId="26" borderId="14" xfId="4087" applyNumberFormat="1" applyFont="1" applyFill="1" applyBorder="1" applyAlignment="1">
      <alignment horizontal="center" vertical="center" wrapText="1"/>
    </xf>
    <xf numFmtId="20" fontId="52" fillId="26" borderId="14" xfId="313" applyNumberFormat="1" applyFont="1" applyFill="1" applyBorder="1" applyAlignment="1">
      <alignment horizontal="center" vertical="center" wrapText="1"/>
    </xf>
    <xf numFmtId="0" fontId="23" fillId="26" borderId="14" xfId="4085" applyFont="1" applyFill="1" applyBorder="1" applyAlignment="1">
      <alignment vertical="center" wrapText="1"/>
    </xf>
    <xf numFmtId="0" fontId="23" fillId="26" borderId="13" xfId="4086" applyFont="1" applyFill="1" applyBorder="1" applyAlignment="1">
      <alignment horizontal="center" vertical="center" wrapText="1"/>
    </xf>
    <xf numFmtId="0" fontId="23" fillId="26" borderId="14" xfId="4086" applyFont="1" applyFill="1" applyBorder="1" applyAlignment="1">
      <alignment horizontal="center" vertical="center" wrapText="1"/>
    </xf>
    <xf numFmtId="166" fontId="23" fillId="26" borderId="14" xfId="4085" quotePrefix="1" applyNumberFormat="1" applyFont="1" applyFill="1" applyBorder="1" applyAlignment="1">
      <alignment vertical="center" wrapText="1"/>
    </xf>
    <xf numFmtId="0" fontId="23" fillId="26" borderId="0" xfId="4085" applyFont="1" applyFill="1" applyBorder="1" applyAlignment="1">
      <alignment wrapText="1"/>
    </xf>
    <xf numFmtId="20" fontId="52" fillId="0" borderId="14" xfId="313" applyNumberFormat="1" applyFont="1" applyFill="1" applyBorder="1" applyAlignment="1">
      <alignment horizontal="center" vertical="center" wrapText="1"/>
    </xf>
    <xf numFmtId="20" fontId="52" fillId="34" borderId="14" xfId="313" applyNumberFormat="1" applyFont="1" applyFill="1" applyBorder="1" applyAlignment="1">
      <alignment horizontal="center" vertical="center" wrapText="1"/>
    </xf>
    <xf numFmtId="0" fontId="52" fillId="0" borderId="14" xfId="4085" applyNumberFormat="1" applyFont="1" applyFill="1" applyBorder="1" applyAlignment="1">
      <alignment horizontal="center" vertical="center" wrapText="1"/>
    </xf>
    <xf numFmtId="0" fontId="23" fillId="0" borderId="14" xfId="4088" applyFont="1" applyFill="1" applyBorder="1" applyAlignment="1">
      <alignment vertical="center" wrapText="1"/>
    </xf>
    <xf numFmtId="172" fontId="23" fillId="0" borderId="14" xfId="4086" applyNumberFormat="1" applyFont="1" applyFill="1" applyBorder="1" applyAlignment="1">
      <alignment horizontal="center" vertical="center" wrapText="1"/>
    </xf>
    <xf numFmtId="0" fontId="52" fillId="34" borderId="14" xfId="4085" applyNumberFormat="1" applyFont="1" applyFill="1" applyBorder="1" applyAlignment="1">
      <alignment horizontal="center" vertical="center" wrapText="1"/>
    </xf>
    <xf numFmtId="0" fontId="52" fillId="0" borderId="18" xfId="4085" applyNumberFormat="1" applyFont="1" applyFill="1" applyBorder="1" applyAlignment="1">
      <alignment horizontal="center" vertical="center" wrapText="1"/>
    </xf>
    <xf numFmtId="0" fontId="23" fillId="0" borderId="18" xfId="4085" applyFont="1" applyFill="1" applyBorder="1" applyAlignment="1">
      <alignment horizontal="center" vertical="center" wrapText="1"/>
    </xf>
    <xf numFmtId="172" fontId="23" fillId="26" borderId="14" xfId="4086" applyNumberFormat="1" applyFont="1" applyFill="1" applyBorder="1" applyAlignment="1">
      <alignment horizontal="center" vertical="center" wrapText="1"/>
    </xf>
    <xf numFmtId="0" fontId="52" fillId="26" borderId="18" xfId="4085" applyNumberFormat="1" applyFont="1" applyFill="1" applyBorder="1" applyAlignment="1">
      <alignment horizontal="center" vertical="center" wrapText="1"/>
    </xf>
    <xf numFmtId="0" fontId="23" fillId="26" borderId="18" xfId="4085" applyFont="1" applyFill="1" applyBorder="1" applyAlignment="1">
      <alignment horizontal="center" vertical="center" wrapText="1"/>
    </xf>
    <xf numFmtId="0" fontId="23" fillId="0" borderId="13" xfId="4085" applyFont="1" applyFill="1" applyBorder="1" applyAlignment="1">
      <alignment horizontal="center" vertical="center" wrapText="1"/>
    </xf>
    <xf numFmtId="49" fontId="23" fillId="0" borderId="14" xfId="4085" quotePrefix="1" applyNumberFormat="1" applyFont="1" applyFill="1" applyBorder="1" applyAlignment="1">
      <alignment vertical="center" wrapText="1"/>
    </xf>
    <xf numFmtId="0" fontId="44" fillId="0" borderId="14" xfId="4085" applyFont="1" applyFill="1" applyBorder="1" applyAlignment="1">
      <alignment horizontal="center" vertical="center" wrapText="1"/>
    </xf>
    <xf numFmtId="0" fontId="44" fillId="0" borderId="14" xfId="4088" applyFont="1" applyFill="1" applyBorder="1" applyAlignment="1">
      <alignment horizontal="left" vertical="center" wrapText="1"/>
    </xf>
    <xf numFmtId="171" fontId="44" fillId="0" borderId="14" xfId="4085" applyNumberFormat="1" applyFont="1" applyFill="1" applyBorder="1" applyAlignment="1">
      <alignment horizontal="center" vertical="center" wrapText="1"/>
    </xf>
    <xf numFmtId="0" fontId="52" fillId="0" borderId="14" xfId="4085" applyFont="1" applyFill="1" applyBorder="1" applyAlignment="1">
      <alignment horizontal="center" vertical="center" wrapText="1"/>
    </xf>
    <xf numFmtId="0" fontId="44" fillId="0" borderId="14" xfId="4085" applyFont="1" applyFill="1" applyBorder="1" applyAlignment="1">
      <alignment vertical="center" wrapText="1"/>
    </xf>
    <xf numFmtId="0" fontId="49" fillId="0" borderId="0" xfId="4085" applyFont="1" applyFill="1" applyAlignment="1">
      <alignment horizontal="center" vertical="center"/>
    </xf>
    <xf numFmtId="0" fontId="56" fillId="0" borderId="14" xfId="4085" applyFont="1" applyFill="1" applyBorder="1" applyAlignment="1">
      <alignment horizontal="center"/>
    </xf>
    <xf numFmtId="0" fontId="49" fillId="0" borderId="14" xfId="4085" applyFont="1" applyFill="1" applyBorder="1" applyAlignment="1">
      <alignment horizontal="center"/>
    </xf>
    <xf numFmtId="2" fontId="57" fillId="0" borderId="14" xfId="4089" applyNumberFormat="1" applyFont="1" applyFill="1" applyBorder="1" applyAlignment="1">
      <alignment horizontal="center" vertical="center"/>
    </xf>
    <xf numFmtId="0" fontId="50" fillId="0" borderId="0" xfId="4085" applyFont="1" applyFill="1" applyAlignment="1">
      <alignment horizontal="center" vertical="center"/>
    </xf>
    <xf numFmtId="0" fontId="42" fillId="0" borderId="0" xfId="4085" applyFont="1" applyFill="1" applyAlignment="1">
      <alignment horizontal="center" vertical="center" wrapText="1"/>
    </xf>
    <xf numFmtId="171" fontId="44" fillId="0" borderId="0" xfId="4085" applyNumberFormat="1" applyFont="1" applyFill="1" applyBorder="1" applyAlignment="1">
      <alignment horizontal="center" vertical="center" wrapText="1"/>
    </xf>
    <xf numFmtId="20" fontId="58" fillId="0" borderId="0" xfId="4085" applyNumberFormat="1" applyFont="1" applyFill="1" applyBorder="1" applyAlignment="1">
      <alignment vertical="center"/>
    </xf>
    <xf numFmtId="46" fontId="58" fillId="0" borderId="0" xfId="4085" applyNumberFormat="1" applyFont="1" applyFill="1" applyBorder="1" applyAlignment="1">
      <alignment vertical="center"/>
    </xf>
    <xf numFmtId="2" fontId="57" fillId="0" borderId="0" xfId="4089" applyNumberFormat="1" applyFont="1" applyFill="1" applyBorder="1" applyAlignment="1">
      <alignment horizontal="center" vertical="center"/>
    </xf>
    <xf numFmtId="0" fontId="49" fillId="0" borderId="0" xfId="4085" applyFont="1" applyFill="1" applyBorder="1" applyAlignment="1">
      <alignment vertical="center"/>
    </xf>
    <xf numFmtId="0" fontId="49" fillId="0" borderId="0" xfId="4085" applyFont="1" applyFill="1" applyBorder="1" applyAlignment="1">
      <alignment horizontal="center" vertical="center"/>
    </xf>
    <xf numFmtId="0" fontId="42" fillId="0" borderId="0" xfId="4085" applyFont="1" applyFill="1" applyBorder="1" applyAlignment="1">
      <alignment horizontal="center" vertical="center" wrapText="1"/>
    </xf>
    <xf numFmtId="14" fontId="60" fillId="0" borderId="14" xfId="4086" applyNumberFormat="1" applyFont="1" applyFill="1" applyBorder="1" applyAlignment="1">
      <alignment horizontal="center" vertical="center" wrapText="1"/>
    </xf>
    <xf numFmtId="20" fontId="60" fillId="0" borderId="14" xfId="4086" applyNumberFormat="1" applyFont="1" applyFill="1" applyBorder="1" applyAlignment="1">
      <alignment horizontal="center" vertical="center" wrapText="1"/>
    </xf>
    <xf numFmtId="0" fontId="60" fillId="0" borderId="14" xfId="4085" applyFont="1" applyFill="1" applyBorder="1" applyAlignment="1">
      <alignment vertical="center" wrapText="1"/>
    </xf>
    <xf numFmtId="20" fontId="45" fillId="0" borderId="13" xfId="313" applyNumberFormat="1" applyFont="1" applyFill="1" applyBorder="1" applyAlignment="1">
      <alignment horizontal="center" wrapText="1"/>
    </xf>
    <xf numFmtId="0" fontId="62" fillId="0" borderId="0" xfId="1" applyFont="1" applyFill="1" applyAlignment="1">
      <alignment wrapText="1"/>
    </xf>
    <xf numFmtId="0" fontId="63" fillId="0" borderId="0" xfId="4072" applyFont="1" applyFill="1" applyBorder="1" applyAlignment="1">
      <alignment horizontal="center" vertical="center" wrapText="1"/>
    </xf>
    <xf numFmtId="0" fontId="43" fillId="0" borderId="0" xfId="313" applyFont="1" applyFill="1" applyAlignment="1">
      <alignment wrapText="1"/>
    </xf>
    <xf numFmtId="0" fontId="65" fillId="0" borderId="0" xfId="3960" applyFont="1" applyFill="1" applyBorder="1" applyAlignment="1">
      <alignment horizontal="center" vertical="center" wrapText="1"/>
    </xf>
    <xf numFmtId="0" fontId="59" fillId="0" borderId="0" xfId="4072" applyFont="1" applyFill="1" applyAlignment="1">
      <alignment horizontal="center" vertical="center" wrapText="1"/>
    </xf>
    <xf numFmtId="0" fontId="59" fillId="0" borderId="0" xfId="4072" applyFont="1" applyFill="1" applyAlignment="1">
      <alignment vertical="center" wrapText="1"/>
    </xf>
    <xf numFmtId="15" fontId="59" fillId="0" borderId="0" xfId="4072" applyNumberFormat="1" applyFont="1" applyFill="1" applyAlignment="1">
      <alignment horizontal="center" vertical="center" wrapText="1"/>
    </xf>
    <xf numFmtId="20" fontId="59" fillId="0" borderId="0" xfId="4072" applyNumberFormat="1" applyFont="1" applyFill="1" applyAlignment="1">
      <alignment horizontal="center" vertical="center" wrapText="1"/>
    </xf>
    <xf numFmtId="0" fontId="59" fillId="0" borderId="12" xfId="4072" applyFont="1" applyFill="1" applyBorder="1" applyAlignment="1">
      <alignment vertical="center" wrapText="1"/>
    </xf>
    <xf numFmtId="0" fontId="59" fillId="0" borderId="0" xfId="313" applyFont="1" applyFill="1" applyAlignment="1">
      <alignment wrapText="1"/>
    </xf>
    <xf numFmtId="20" fontId="0" fillId="0" borderId="0" xfId="0" applyNumberFormat="1" applyFont="1" applyFill="1" applyAlignment="1">
      <alignment horizontal="center" wrapText="1"/>
    </xf>
    <xf numFmtId="0" fontId="43" fillId="0" borderId="0" xfId="313" applyFont="1" applyFill="1" applyAlignment="1">
      <alignment vertical="center" wrapText="1"/>
    </xf>
    <xf numFmtId="0" fontId="43" fillId="0" borderId="14" xfId="313" applyFont="1" applyFill="1" applyBorder="1" applyAlignment="1">
      <alignment wrapText="1"/>
    </xf>
    <xf numFmtId="20" fontId="54" fillId="0" borderId="14" xfId="313" applyNumberFormat="1" applyFont="1" applyFill="1" applyBorder="1" applyAlignment="1">
      <alignment horizontal="center" wrapText="1"/>
    </xf>
    <xf numFmtId="20" fontId="43" fillId="0" borderId="13" xfId="313" applyNumberFormat="1" applyFont="1" applyFill="1" applyBorder="1" applyAlignment="1">
      <alignment horizontal="center" wrapText="1"/>
    </xf>
    <xf numFmtId="0" fontId="66" fillId="0" borderId="0" xfId="313" applyFont="1" applyFill="1" applyAlignment="1">
      <alignment wrapText="1"/>
    </xf>
    <xf numFmtId="20" fontId="52" fillId="0" borderId="13" xfId="313" applyNumberFormat="1" applyFont="1" applyFill="1" applyBorder="1" applyAlignment="1">
      <alignment horizontal="center" wrapText="1"/>
    </xf>
    <xf numFmtId="0" fontId="0" fillId="0" borderId="14" xfId="0" applyFont="1" applyFill="1" applyBorder="1" applyAlignment="1">
      <alignment horizontal="center" wrapText="1"/>
    </xf>
    <xf numFmtId="172" fontId="60" fillId="0" borderId="14" xfId="4086" applyNumberFormat="1" applyFont="1" applyFill="1" applyBorder="1" applyAlignment="1">
      <alignment horizontal="center" vertical="center" wrapText="1"/>
    </xf>
    <xf numFmtId="20" fontId="60" fillId="0" borderId="14" xfId="313" applyNumberFormat="1" applyFont="1" applyFill="1" applyBorder="1" applyAlignment="1">
      <alignment horizontal="center" vertical="center" wrapText="1"/>
    </xf>
    <xf numFmtId="0" fontId="43" fillId="0" borderId="14" xfId="0" applyFont="1" applyFill="1" applyBorder="1" applyAlignment="1">
      <alignment horizontal="center" wrapText="1"/>
    </xf>
    <xf numFmtId="0" fontId="52" fillId="0" borderId="13" xfId="4086" applyFont="1" applyFill="1" applyBorder="1" applyAlignment="1">
      <alignment horizontal="center" vertical="center" wrapText="1"/>
    </xf>
    <xf numFmtId="20" fontId="54" fillId="0" borderId="13" xfId="313" applyNumberFormat="1" applyFont="1" applyFill="1" applyBorder="1" applyAlignment="1">
      <alignment horizontal="center" wrapText="1"/>
    </xf>
    <xf numFmtId="0" fontId="60" fillId="0" borderId="14" xfId="0" applyFont="1" applyFill="1" applyBorder="1" applyAlignment="1">
      <alignment vertical="center" wrapText="1"/>
    </xf>
    <xf numFmtId="0" fontId="54" fillId="0" borderId="14" xfId="313" applyFont="1" applyFill="1" applyBorder="1" applyAlignment="1">
      <alignment horizontal="center" vertical="center" wrapText="1"/>
    </xf>
    <xf numFmtId="0" fontId="54" fillId="0" borderId="14" xfId="0" applyFont="1" applyFill="1" applyBorder="1" applyAlignment="1">
      <alignment horizontal="center" wrapText="1"/>
    </xf>
    <xf numFmtId="0" fontId="66" fillId="0" borderId="0" xfId="313" applyFont="1" applyFill="1" applyAlignment="1">
      <alignment vertical="center" wrapText="1"/>
    </xf>
    <xf numFmtId="166" fontId="60" fillId="0" borderId="14" xfId="4085" quotePrefix="1" applyNumberFormat="1" applyFont="1" applyFill="1" applyBorder="1" applyAlignment="1">
      <alignment vertical="center" wrapText="1"/>
    </xf>
    <xf numFmtId="20" fontId="54" fillId="0" borderId="14" xfId="313" applyNumberFormat="1" applyFont="1" applyFill="1" applyBorder="1" applyAlignment="1">
      <alignment horizontal="center" vertical="center" wrapText="1"/>
    </xf>
    <xf numFmtId="172" fontId="60" fillId="0" borderId="14" xfId="0" applyNumberFormat="1" applyFont="1" applyFill="1" applyBorder="1" applyAlignment="1">
      <alignment horizontal="center" vertical="center" wrapText="1"/>
    </xf>
    <xf numFmtId="20" fontId="60" fillId="0" borderId="14" xfId="0" quotePrefix="1" applyNumberFormat="1" applyFont="1" applyFill="1" applyBorder="1" applyAlignment="1">
      <alignment horizontal="center" vertical="center" wrapText="1"/>
    </xf>
    <xf numFmtId="0" fontId="60" fillId="0" borderId="14" xfId="0" applyFont="1" applyFill="1" applyBorder="1" applyAlignment="1">
      <alignment horizontal="left" vertical="center" wrapText="1"/>
    </xf>
    <xf numFmtId="0" fontId="60" fillId="0" borderId="14" xfId="67" applyFont="1" applyFill="1" applyBorder="1" applyAlignment="1">
      <alignment vertical="center" wrapText="1"/>
    </xf>
    <xf numFmtId="0" fontId="0" fillId="0" borderId="14" xfId="313" applyFont="1" applyFill="1" applyBorder="1" applyAlignment="1">
      <alignment horizontal="center" wrapText="1"/>
    </xf>
    <xf numFmtId="0" fontId="67" fillId="0" borderId="14" xfId="0" applyFont="1" applyFill="1" applyBorder="1" applyAlignment="1">
      <alignment horizontal="center" wrapText="1"/>
    </xf>
    <xf numFmtId="0" fontId="52" fillId="0" borderId="13" xfId="0" applyFont="1" applyFill="1" applyBorder="1" applyAlignment="1">
      <alignment horizontal="center" wrapText="1"/>
    </xf>
    <xf numFmtId="173" fontId="0" fillId="0" borderId="0" xfId="0" applyNumberFormat="1" applyFont="1" applyFill="1" applyAlignment="1">
      <alignment horizontal="center" wrapText="1"/>
    </xf>
    <xf numFmtId="0" fontId="0" fillId="0" borderId="0" xfId="0" applyFont="1" applyFill="1" applyAlignment="1">
      <alignment horizontal="center" wrapText="1"/>
    </xf>
    <xf numFmtId="0" fontId="60" fillId="0" borderId="14" xfId="313" applyFont="1" applyFill="1" applyBorder="1" applyAlignment="1">
      <alignment horizontal="left" vertical="center" wrapText="1"/>
    </xf>
    <xf numFmtId="0" fontId="60" fillId="0" borderId="14" xfId="313" applyFont="1" applyFill="1" applyBorder="1" applyAlignment="1">
      <alignment vertical="center" wrapText="1"/>
    </xf>
    <xf numFmtId="0" fontId="60" fillId="0" borderId="14" xfId="313" applyNumberFormat="1" applyFont="1" applyFill="1" applyBorder="1" applyAlignment="1">
      <alignment horizontal="center" vertical="center" wrapText="1"/>
    </xf>
    <xf numFmtId="0" fontId="43" fillId="0" borderId="0" xfId="313" applyFont="1" applyFill="1" applyAlignment="1">
      <alignment horizontal="center" wrapText="1"/>
    </xf>
    <xf numFmtId="0" fontId="43" fillId="0" borderId="0" xfId="313" applyFont="1" applyFill="1" applyAlignment="1">
      <alignment horizontal="left" wrapText="1"/>
    </xf>
    <xf numFmtId="0" fontId="43" fillId="0" borderId="0" xfId="313" applyFont="1" applyFill="1" applyAlignment="1">
      <alignment horizontal="center" vertical="center" wrapText="1"/>
    </xf>
    <xf numFmtId="0" fontId="43" fillId="0" borderId="0" xfId="313" applyNumberFormat="1" applyFont="1" applyFill="1" applyAlignment="1">
      <alignment horizontal="center" vertical="center" wrapText="1"/>
    </xf>
    <xf numFmtId="0" fontId="68" fillId="0" borderId="0" xfId="313" applyFont="1" applyFill="1" applyAlignment="1">
      <alignment wrapText="1"/>
    </xf>
    <xf numFmtId="0" fontId="59" fillId="35" borderId="0" xfId="313" applyFont="1" applyFill="1" applyAlignment="1">
      <alignment wrapText="1"/>
    </xf>
    <xf numFmtId="166" fontId="59" fillId="35" borderId="14" xfId="0" applyNumberFormat="1" applyFont="1" applyFill="1" applyBorder="1" applyAlignment="1">
      <alignment horizontal="center" vertical="center" wrapText="1"/>
    </xf>
    <xf numFmtId="167" fontId="59" fillId="35" borderId="14" xfId="0" applyNumberFormat="1" applyFont="1" applyFill="1" applyBorder="1" applyAlignment="1">
      <alignment horizontal="center" vertical="center" wrapText="1"/>
    </xf>
    <xf numFmtId="20" fontId="60" fillId="0" borderId="14" xfId="313" quotePrefix="1" applyNumberFormat="1" applyFont="1" applyFill="1" applyBorder="1" applyAlignment="1">
      <alignment horizontal="center" vertical="center" wrapText="1"/>
    </xf>
    <xf numFmtId="166" fontId="60" fillId="0" borderId="14" xfId="0" applyNumberFormat="1" applyFont="1" applyFill="1" applyBorder="1" applyAlignment="1">
      <alignment horizontal="center" vertical="center" wrapText="1"/>
    </xf>
    <xf numFmtId="166" fontId="60" fillId="0" borderId="14" xfId="313" quotePrefix="1" applyNumberFormat="1" applyFont="1" applyFill="1" applyBorder="1" applyAlignment="1">
      <alignment horizontal="center" vertical="center" wrapText="1"/>
    </xf>
    <xf numFmtId="166" fontId="60" fillId="0" borderId="14" xfId="313" applyNumberFormat="1" applyFont="1" applyFill="1" applyBorder="1" applyAlignment="1">
      <alignment horizontal="center" vertical="center" wrapText="1"/>
    </xf>
    <xf numFmtId="0" fontId="60" fillId="0" borderId="14" xfId="4071" applyNumberFormat="1" applyFont="1" applyFill="1" applyBorder="1" applyAlignment="1">
      <alignment horizontal="center" vertical="center" wrapText="1"/>
    </xf>
    <xf numFmtId="167" fontId="60" fillId="0" borderId="14" xfId="313" applyNumberFormat="1" applyFont="1" applyFill="1" applyBorder="1" applyAlignment="1">
      <alignment horizontal="center" vertical="center" wrapText="1"/>
    </xf>
    <xf numFmtId="167" fontId="60" fillId="0" borderId="14" xfId="313" applyNumberFormat="1" applyFont="1" applyFill="1" applyBorder="1" applyAlignment="1">
      <alignment horizontal="left" vertical="center" wrapText="1"/>
    </xf>
    <xf numFmtId="0" fontId="60" fillId="0" borderId="14" xfId="313" quotePrefix="1" applyFont="1" applyFill="1" applyBorder="1" applyAlignment="1">
      <alignment horizontal="left" vertical="center" wrapText="1"/>
    </xf>
    <xf numFmtId="0" fontId="60" fillId="0" borderId="14" xfId="313" applyFont="1" applyFill="1" applyBorder="1" applyAlignment="1">
      <alignment horizontal="center" vertical="center" wrapText="1"/>
    </xf>
    <xf numFmtId="166" fontId="60" fillId="0" borderId="14" xfId="0" quotePrefix="1" applyNumberFormat="1" applyFont="1" applyFill="1" applyBorder="1" applyAlignment="1">
      <alignment horizontal="center" vertical="center" wrapText="1"/>
    </xf>
    <xf numFmtId="0" fontId="69" fillId="0" borderId="14" xfId="313" applyFont="1" applyFill="1" applyBorder="1" applyAlignment="1">
      <alignment horizontal="center" vertical="center" wrapText="1"/>
    </xf>
    <xf numFmtId="0" fontId="69" fillId="0" borderId="14" xfId="313" applyFont="1" applyFill="1" applyBorder="1" applyAlignment="1">
      <alignment horizontal="left" vertical="center" wrapText="1"/>
    </xf>
    <xf numFmtId="0" fontId="69" fillId="0" borderId="14" xfId="3958"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4" xfId="313" applyFont="1" applyFill="1" applyBorder="1" applyAlignment="1">
      <alignment vertical="center" wrapText="1"/>
    </xf>
    <xf numFmtId="2" fontId="69" fillId="0" borderId="14" xfId="313" applyNumberFormat="1" applyFont="1" applyFill="1" applyBorder="1" applyAlignment="1">
      <alignment vertical="center" wrapText="1"/>
    </xf>
    <xf numFmtId="2" fontId="69" fillId="0" borderId="14" xfId="313" applyNumberFormat="1" applyFont="1" applyFill="1" applyBorder="1" applyAlignment="1">
      <alignment horizontal="right" vertical="center" wrapText="1"/>
    </xf>
    <xf numFmtId="172" fontId="60" fillId="0" borderId="14" xfId="0" applyNumberFormat="1" applyFont="1" applyFill="1" applyBorder="1" applyAlignment="1">
      <alignment vertical="center" wrapText="1"/>
    </xf>
    <xf numFmtId="20" fontId="60" fillId="0" borderId="14" xfId="0" applyNumberFormat="1" applyFont="1" applyFill="1" applyBorder="1" applyAlignment="1">
      <alignment vertical="center" wrapText="1"/>
    </xf>
    <xf numFmtId="172" fontId="60" fillId="0" borderId="14" xfId="0" applyNumberFormat="1" applyFont="1" applyFill="1" applyBorder="1" applyAlignment="1">
      <alignment horizontal="right" vertical="center" wrapText="1"/>
    </xf>
    <xf numFmtId="0" fontId="60" fillId="0" borderId="14" xfId="0" quotePrefix="1" applyFont="1" applyFill="1" applyBorder="1" applyAlignment="1">
      <alignment vertical="center" wrapText="1"/>
    </xf>
    <xf numFmtId="166" fontId="60" fillId="0" borderId="14" xfId="313" quotePrefix="1" applyNumberFormat="1" applyFont="1" applyFill="1" applyBorder="1" applyAlignment="1">
      <alignment horizontal="left" vertical="center" wrapText="1"/>
    </xf>
    <xf numFmtId="167" fontId="60" fillId="0" borderId="14" xfId="313" quotePrefix="1" applyNumberFormat="1" applyFont="1" applyFill="1" applyBorder="1" applyAlignment="1">
      <alignment horizontal="center" vertical="center" wrapText="1"/>
    </xf>
    <xf numFmtId="2" fontId="60" fillId="0" borderId="14" xfId="313" applyNumberFormat="1" applyFont="1" applyFill="1" applyBorder="1" applyAlignment="1">
      <alignment horizontal="center" vertical="center" wrapText="1"/>
    </xf>
    <xf numFmtId="0" fontId="60" fillId="0" borderId="14" xfId="0" quotePrefix="1" applyFont="1" applyFill="1" applyBorder="1" applyAlignment="1">
      <alignment horizontal="left" vertical="center" wrapText="1"/>
    </xf>
    <xf numFmtId="166" fontId="60" fillId="0" borderId="14" xfId="0" quotePrefix="1" applyNumberFormat="1" applyFont="1" applyFill="1" applyBorder="1" applyAlignment="1">
      <alignment horizontal="left" vertical="center" wrapText="1"/>
    </xf>
    <xf numFmtId="167" fontId="60" fillId="0" borderId="14" xfId="0" applyNumberFormat="1" applyFont="1" applyFill="1" applyBorder="1" applyAlignment="1">
      <alignment horizontal="center" vertical="center" wrapText="1"/>
    </xf>
    <xf numFmtId="0" fontId="60" fillId="0" borderId="14" xfId="0" applyFont="1" applyFill="1" applyBorder="1" applyAlignment="1">
      <alignment horizontal="center" vertical="center" wrapText="1"/>
    </xf>
    <xf numFmtId="169" fontId="69" fillId="0" borderId="14" xfId="313" applyNumberFormat="1" applyFont="1" applyFill="1" applyBorder="1" applyAlignment="1">
      <alignment horizontal="left" vertical="center" wrapText="1"/>
    </xf>
    <xf numFmtId="0" fontId="69" fillId="0" borderId="14" xfId="313" quotePrefix="1" applyFont="1" applyFill="1" applyBorder="1" applyAlignment="1">
      <alignment horizontal="left" vertical="center" wrapText="1"/>
    </xf>
    <xf numFmtId="0" fontId="69" fillId="0" borderId="14" xfId="4084" applyFont="1" applyFill="1" applyBorder="1" applyAlignment="1">
      <alignment horizontal="left" vertical="center" wrapText="1"/>
    </xf>
    <xf numFmtId="171" fontId="44" fillId="26" borderId="20" xfId="4080" applyNumberFormat="1" applyFont="1" applyFill="1" applyBorder="1" applyAlignment="1">
      <alignment horizontal="center" vertical="center"/>
    </xf>
    <xf numFmtId="171" fontId="44" fillId="26" borderId="21" xfId="4080" applyNumberFormat="1" applyFont="1" applyFill="1" applyBorder="1" applyAlignment="1">
      <alignment horizontal="center" vertical="center"/>
    </xf>
    <xf numFmtId="171" fontId="44" fillId="26" borderId="22" xfId="4080" applyNumberFormat="1" applyFont="1" applyFill="1" applyBorder="1" applyAlignment="1">
      <alignment horizontal="center" vertical="center"/>
    </xf>
    <xf numFmtId="0" fontId="57" fillId="0" borderId="14" xfId="4085" applyFont="1" applyFill="1" applyBorder="1" applyAlignment="1">
      <alignment horizontal="left" wrapText="1"/>
    </xf>
    <xf numFmtId="0" fontId="57" fillId="0" borderId="14" xfId="4085" applyFont="1" applyFill="1" applyBorder="1" applyAlignment="1">
      <alignment horizontal="center" wrapText="1"/>
    </xf>
    <xf numFmtId="0" fontId="61" fillId="0" borderId="0" xfId="0" quotePrefix="1" applyFont="1" applyFill="1" applyBorder="1" applyAlignment="1">
      <alignment horizontal="center" vertical="center" wrapText="1"/>
    </xf>
    <xf numFmtId="0" fontId="61" fillId="0" borderId="24" xfId="0" quotePrefix="1" applyFont="1" applyFill="1" applyBorder="1" applyAlignment="1">
      <alignment horizontal="center" vertical="center" wrapText="1"/>
    </xf>
    <xf numFmtId="0" fontId="64" fillId="0" borderId="0" xfId="0" quotePrefix="1"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24" xfId="0" applyFont="1" applyFill="1" applyBorder="1" applyAlignment="1">
      <alignment horizontal="center" vertical="center" wrapText="1"/>
    </xf>
    <xf numFmtId="0" fontId="64" fillId="0" borderId="12" xfId="4072" applyFont="1" applyFill="1" applyBorder="1" applyAlignment="1">
      <alignment horizontal="center" vertical="center" wrapText="1"/>
    </xf>
    <xf numFmtId="169" fontId="59" fillId="35" borderId="14" xfId="0" quotePrefix="1" applyNumberFormat="1" applyFont="1" applyFill="1" applyBorder="1" applyAlignment="1">
      <alignment horizontal="center" vertical="center" wrapText="1"/>
    </xf>
    <xf numFmtId="169" fontId="59" fillId="35" borderId="14" xfId="0" quotePrefix="1" applyNumberFormat="1" applyFont="1" applyFill="1" applyBorder="1" applyAlignment="1">
      <alignment horizontal="left" vertical="center" wrapText="1"/>
    </xf>
    <xf numFmtId="10" fontId="69" fillId="0" borderId="14" xfId="0" applyNumberFormat="1" applyFont="1" applyFill="1" applyBorder="1" applyAlignment="1">
      <alignment horizontal="center" vertical="center" wrapText="1"/>
    </xf>
    <xf numFmtId="169" fontId="59" fillId="35" borderId="14" xfId="0" applyNumberFormat="1" applyFont="1" applyFill="1" applyBorder="1" applyAlignment="1">
      <alignment horizontal="center" vertical="center" wrapText="1"/>
    </xf>
    <xf numFmtId="166" fontId="59" fillId="35" borderId="14" xfId="0" applyNumberFormat="1" applyFont="1" applyFill="1" applyBorder="1" applyAlignment="1">
      <alignment horizontal="center" vertical="center" wrapText="1"/>
    </xf>
    <xf numFmtId="167" fontId="59" fillId="35" borderId="14" xfId="0" applyNumberFormat="1" applyFont="1" applyFill="1" applyBorder="1" applyAlignment="1">
      <alignment horizontal="center" vertical="center" wrapText="1"/>
    </xf>
    <xf numFmtId="0" fontId="59" fillId="35" borderId="14" xfId="0" applyFont="1" applyFill="1" applyBorder="1" applyAlignment="1">
      <alignment horizontal="center" vertical="center" wrapText="1"/>
    </xf>
    <xf numFmtId="167" fontId="59" fillId="35" borderId="15" xfId="0" applyNumberFormat="1" applyFont="1" applyFill="1" applyBorder="1" applyAlignment="1">
      <alignment horizontal="center" vertical="center" wrapText="1"/>
    </xf>
    <xf numFmtId="167" fontId="59" fillId="35" borderId="16" xfId="0" applyNumberFormat="1" applyFont="1" applyFill="1" applyBorder="1" applyAlignment="1">
      <alignment horizontal="center" vertical="center" wrapText="1"/>
    </xf>
    <xf numFmtId="167" fontId="59" fillId="35" borderId="17" xfId="0" applyNumberFormat="1" applyFont="1" applyFill="1" applyBorder="1" applyAlignment="1">
      <alignment horizontal="center" vertical="center" wrapText="1"/>
    </xf>
    <xf numFmtId="0" fontId="69" fillId="0" borderId="14" xfId="313" applyFont="1" applyFill="1" applyBorder="1" applyAlignment="1">
      <alignment horizontal="center" vertical="center" wrapText="1"/>
    </xf>
    <xf numFmtId="0" fontId="69" fillId="0" borderId="14" xfId="313" applyFont="1" applyFill="1" applyBorder="1" applyAlignment="1">
      <alignment horizontal="left" vertical="center" wrapText="1"/>
    </xf>
  </cellXfs>
  <cellStyles count="4090">
    <cellStyle name="20% - Accent1 2" xfId="2"/>
    <cellStyle name="20% - Accent1 2 2" xfId="3"/>
    <cellStyle name="20% - Accent1 2 3" xfId="4"/>
    <cellStyle name="20% - Accent2 2" xfId="5"/>
    <cellStyle name="20% - Accent2 2 2" xfId="6"/>
    <cellStyle name="20% - Accent2 2 3" xfId="7"/>
    <cellStyle name="20% - Accent3 2" xfId="8"/>
    <cellStyle name="20% - Accent3 2 2" xfId="9"/>
    <cellStyle name="20% - Accent3 2 3" xfId="10"/>
    <cellStyle name="20% - Accent4 2" xfId="11"/>
    <cellStyle name="20% - Accent4 2 2" xfId="12"/>
    <cellStyle name="20% - Accent4 2 3" xfId="13"/>
    <cellStyle name="20% - Accent5 2" xfId="14"/>
    <cellStyle name="20% - Accent5 2 2" xfId="15"/>
    <cellStyle name="20% - Accent5 2 3" xfId="16"/>
    <cellStyle name="20% - Accent6 2" xfId="17"/>
    <cellStyle name="20% - Accent6 2 2" xfId="18"/>
    <cellStyle name="20% - Accent6 2 3" xfId="19"/>
    <cellStyle name="40% - Accent1 2" xfId="20"/>
    <cellStyle name="40% - Accent1 2 2" xfId="21"/>
    <cellStyle name="40% - Accent1 2 3" xfId="22"/>
    <cellStyle name="40% - Accent2 2" xfId="23"/>
    <cellStyle name="40% - Accent2 2 2" xfId="24"/>
    <cellStyle name="40% - Accent2 2 3" xfId="25"/>
    <cellStyle name="40% - Accent3 2" xfId="26"/>
    <cellStyle name="40% - Accent3 2 2" xfId="27"/>
    <cellStyle name="40% - Accent3 2 3" xfId="28"/>
    <cellStyle name="40% - Accent4 2" xfId="29"/>
    <cellStyle name="40% - Accent4 2 2" xfId="30"/>
    <cellStyle name="40% - Accent4 2 3" xfId="31"/>
    <cellStyle name="40% - Accent5 2" xfId="32"/>
    <cellStyle name="40% - Accent5 2 2" xfId="33"/>
    <cellStyle name="40% - Accent5 2 3" xfId="34"/>
    <cellStyle name="40% - Accent6 2" xfId="35"/>
    <cellStyle name="40% - Accent6 2 2" xfId="36"/>
    <cellStyle name="40% - Accent6 2 3"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Calculation 2" xfId="51"/>
    <cellStyle name="Check Cell 2" xfId="52"/>
    <cellStyle name="Comma 2" xfId="1159"/>
    <cellStyle name="Comma 2 2" xfId="1160"/>
    <cellStyle name="Comma 3" xfId="1161"/>
    <cellStyle name="Comma 3 2" xfId="1162"/>
    <cellStyle name="Comma 4" xfId="4075"/>
    <cellStyle name="Custom - Style8" xfId="53"/>
    <cellStyle name="Data   - Style2" xfId="54"/>
    <cellStyle name="Excel Built-in Normal" xfId="55"/>
    <cellStyle name="Explanatory Text 2" xfId="56"/>
    <cellStyle name="Good 2" xfId="57"/>
    <cellStyle name="Heading 1 2" xfId="58"/>
    <cellStyle name="Heading 2 2" xfId="59"/>
    <cellStyle name="Heading 3 2" xfId="60"/>
    <cellStyle name="Heading 4 2" xfId="61"/>
    <cellStyle name="Hyperlink 2" xfId="62"/>
    <cellStyle name="Input 2" xfId="63"/>
    <cellStyle name="Labels - Style3" xfId="64"/>
    <cellStyle name="Linked Cell 2" xfId="65"/>
    <cellStyle name="Neutral 2" xfId="66"/>
    <cellStyle name="Normal" xfId="0" builtinId="0"/>
    <cellStyle name="Normal 10" xfId="67"/>
    <cellStyle name="Normal 10 10" xfId="68"/>
    <cellStyle name="Normal 10 10 2" xfId="3959"/>
    <cellStyle name="Normal 10 10 2 2 2 2 2 2 2 2 2 3 2 2 2 2" xfId="4084"/>
    <cellStyle name="Normal 10 10 2 2 2 2 2 2 2 2 2 3 2 2 2 2 2" xfId="4088"/>
    <cellStyle name="Normal 10 10 2 3" xfId="4070"/>
    <cellStyle name="Normal 10 10 2 3 2 2" xfId="4079"/>
    <cellStyle name="Normal 10 10 2 3 2 2 2" xfId="4082"/>
    <cellStyle name="Normal 10 10 2 3 2 2 3" xfId="4080"/>
    <cellStyle name="Normal 10 10 2 3 2 2 3 8" xfId="4087"/>
    <cellStyle name="Normal 10 10 2 3 3" xfId="4072"/>
    <cellStyle name="Normal 10 11" xfId="69"/>
    <cellStyle name="Normal 10 12" xfId="70"/>
    <cellStyle name="Normal 10 13" xfId="3960"/>
    <cellStyle name="Normal 10 13 2" xfId="4067"/>
    <cellStyle name="Normal 10 13 3" xfId="4069"/>
    <cellStyle name="Normal 10 2" xfId="71"/>
    <cellStyle name="Normal 10 2 11" xfId="4076"/>
    <cellStyle name="Normal 10 2 11 2 2" xfId="4078"/>
    <cellStyle name="Normal 10 2 11 2 2 3" xfId="4083"/>
    <cellStyle name="Normal 10 2 11 2 2 3 2 2 2 2 2 2 2 2 2 3" xfId="4089"/>
    <cellStyle name="Normal 10 2 11 5" xfId="4077"/>
    <cellStyle name="Normal 10 2 2" xfId="72"/>
    <cellStyle name="Normal 10 2 2 2" xfId="73"/>
    <cellStyle name="Normal 10 2 2 2 2" xfId="74"/>
    <cellStyle name="Normal 10 2 2 2 2 2" xfId="75"/>
    <cellStyle name="Normal 10 2 2 2 3" xfId="76"/>
    <cellStyle name="Normal 10 2 2 2 3 2" xfId="77"/>
    <cellStyle name="Normal 10 2 2 2 4" xfId="78"/>
    <cellStyle name="Normal 10 2 2 2 5" xfId="79"/>
    <cellStyle name="Normal 10 2 2 2 6" xfId="80"/>
    <cellStyle name="Normal 10 2 2 3" xfId="81"/>
    <cellStyle name="Normal 10 2 2 3 2" xfId="82"/>
    <cellStyle name="Normal 10 2 2 4" xfId="83"/>
    <cellStyle name="Normal 10 2 2 4 2" xfId="84"/>
    <cellStyle name="Normal 10 2 2 5" xfId="85"/>
    <cellStyle name="Normal 10 2 2 6" xfId="86"/>
    <cellStyle name="Normal 10 2 2 7" xfId="87"/>
    <cellStyle name="Normal 10 2 3" xfId="88"/>
    <cellStyle name="Normal 10 2 3 2" xfId="89"/>
    <cellStyle name="Normal 10 2 3 2 2" xfId="90"/>
    <cellStyle name="Normal 10 2 3 2 3" xfId="3961"/>
    <cellStyle name="Normal 10 2 3 2 4" xfId="3962"/>
    <cellStyle name="Normal 10 2 3 3" xfId="91"/>
    <cellStyle name="Normal 10 2 3 3 2" xfId="92"/>
    <cellStyle name="Normal 10 2 3 4" xfId="93"/>
    <cellStyle name="Normal 10 2 3 5" xfId="94"/>
    <cellStyle name="Normal 10 2 3 6" xfId="95"/>
    <cellStyle name="Normal 10 2 4" xfId="96"/>
    <cellStyle name="Normal 10 2 4 2" xfId="97"/>
    <cellStyle name="Normal 10 2 5" xfId="98"/>
    <cellStyle name="Normal 10 2 5 2" xfId="99"/>
    <cellStyle name="Normal 10 2 6" xfId="100"/>
    <cellStyle name="Normal 10 2 7" xfId="101"/>
    <cellStyle name="Normal 10 2 8" xfId="102"/>
    <cellStyle name="Normal 10 2 9" xfId="3963"/>
    <cellStyle name="Normal 10 3" xfId="103"/>
    <cellStyle name="Normal 10 3 2" xfId="104"/>
    <cellStyle name="Normal 10 3 2 2" xfId="105"/>
    <cellStyle name="Normal 10 3 2 2 2" xfId="106"/>
    <cellStyle name="Normal 10 3 2 3" xfId="107"/>
    <cellStyle name="Normal 10 3 2 3 2" xfId="108"/>
    <cellStyle name="Normal 10 3 2 4" xfId="109"/>
    <cellStyle name="Normal 10 3 2 5" xfId="110"/>
    <cellStyle name="Normal 10 3 2 6" xfId="111"/>
    <cellStyle name="Normal 10 3 3" xfId="112"/>
    <cellStyle name="Normal 10 3 3 2" xfId="113"/>
    <cellStyle name="Normal 10 3 4" xfId="114"/>
    <cellStyle name="Normal 10 3 4 2" xfId="115"/>
    <cellStyle name="Normal 10 3 5" xfId="116"/>
    <cellStyle name="Normal 10 3 6" xfId="117"/>
    <cellStyle name="Normal 10 3 7" xfId="118"/>
    <cellStyle name="Normal 10 31" xfId="4081"/>
    <cellStyle name="Normal 10 4" xfId="119"/>
    <cellStyle name="Normal 10 4 2" xfId="120"/>
    <cellStyle name="Normal 10 4 2 2" xfId="121"/>
    <cellStyle name="Normal 10 4 3" xfId="122"/>
    <cellStyle name="Normal 10 4 3 2" xfId="123"/>
    <cellStyle name="Normal 10 4 4" xfId="124"/>
    <cellStyle name="Normal 10 4 5" xfId="125"/>
    <cellStyle name="Normal 10 4 6" xfId="126"/>
    <cellStyle name="Normal 10 5" xfId="127"/>
    <cellStyle name="Normal 10 5 2" xfId="128"/>
    <cellStyle name="Normal 10 5 3" xfId="129"/>
    <cellStyle name="Normal 10 6" xfId="130"/>
    <cellStyle name="Normal 10 6 10" xfId="131"/>
    <cellStyle name="Normal 10 6 2" xfId="132"/>
    <cellStyle name="Normal 10 6 2 2" xfId="133"/>
    <cellStyle name="Normal 10 6 2 2 2" xfId="134"/>
    <cellStyle name="Normal 10 6 2 2 2 2" xfId="135"/>
    <cellStyle name="Normal 10 6 2 2 2 2 2" xfId="136"/>
    <cellStyle name="Normal 10 6 2 2 2 2 2 2" xfId="137"/>
    <cellStyle name="Normal 10 6 2 2 2 2 3" xfId="138"/>
    <cellStyle name="Normal 10 6 2 2 2 2 3 2" xfId="139"/>
    <cellStyle name="Normal 10 6 2 2 2 2 4" xfId="140"/>
    <cellStyle name="Normal 10 6 2 2 2 2 5" xfId="141"/>
    <cellStyle name="Normal 10 6 2 2 2 2 6" xfId="142"/>
    <cellStyle name="Normal 10 6 2 2 2 3" xfId="143"/>
    <cellStyle name="Normal 10 6 2 2 2 3 2" xfId="144"/>
    <cellStyle name="Normal 10 6 2 2 2 4" xfId="145"/>
    <cellStyle name="Normal 10 6 2 2 2 4 2" xfId="146"/>
    <cellStyle name="Normal 10 6 2 2 2 5" xfId="147"/>
    <cellStyle name="Normal 10 6 2 2 2 6" xfId="148"/>
    <cellStyle name="Normal 10 6 2 2 2 7" xfId="149"/>
    <cellStyle name="Normal 10 6 2 2 3" xfId="150"/>
    <cellStyle name="Normal 10 6 2 2 3 2" xfId="151"/>
    <cellStyle name="Normal 10 6 2 2 3 2 2" xfId="152"/>
    <cellStyle name="Normal 10 6 2 2 3 3" xfId="153"/>
    <cellStyle name="Normal 10 6 2 2 3 3 2" xfId="154"/>
    <cellStyle name="Normal 10 6 2 2 3 4" xfId="155"/>
    <cellStyle name="Normal 10 6 2 2 3 5" xfId="156"/>
    <cellStyle name="Normal 10 6 2 2 3 6" xfId="157"/>
    <cellStyle name="Normal 10 6 2 2 4" xfId="158"/>
    <cellStyle name="Normal 10 6 2 2 4 2" xfId="159"/>
    <cellStyle name="Normal 10 6 2 2 5" xfId="160"/>
    <cellStyle name="Normal 10 6 2 2 5 2" xfId="161"/>
    <cellStyle name="Normal 10 6 2 2 6" xfId="162"/>
    <cellStyle name="Normal 10 6 2 2 7" xfId="163"/>
    <cellStyle name="Normal 10 6 2 2 8" xfId="164"/>
    <cellStyle name="Normal 10 6 2 3" xfId="165"/>
    <cellStyle name="Normal 10 6 2 3 2" xfId="166"/>
    <cellStyle name="Normal 10 6 2 3 2 2" xfId="167"/>
    <cellStyle name="Normal 10 6 2 3 2 2 2" xfId="168"/>
    <cellStyle name="Normal 10 6 2 3 2 3" xfId="169"/>
    <cellStyle name="Normal 10 6 2 3 2 3 2" xfId="170"/>
    <cellStyle name="Normal 10 6 2 3 2 4" xfId="171"/>
    <cellStyle name="Normal 10 6 2 3 2 5" xfId="172"/>
    <cellStyle name="Normal 10 6 2 3 2 6" xfId="173"/>
    <cellStyle name="Normal 10 6 2 3 3" xfId="174"/>
    <cellStyle name="Normal 10 6 2 3 3 2" xfId="175"/>
    <cellStyle name="Normal 10 6 2 3 4" xfId="176"/>
    <cellStyle name="Normal 10 6 2 3 4 2" xfId="177"/>
    <cellStyle name="Normal 10 6 2 3 5" xfId="178"/>
    <cellStyle name="Normal 10 6 2 3 6" xfId="179"/>
    <cellStyle name="Normal 10 6 2 3 7" xfId="180"/>
    <cellStyle name="Normal 10 6 2 4" xfId="181"/>
    <cellStyle name="Normal 10 6 2 4 2" xfId="182"/>
    <cellStyle name="Normal 10 6 2 4 2 2" xfId="183"/>
    <cellStyle name="Normal 10 6 2 4 3" xfId="184"/>
    <cellStyle name="Normal 10 6 2 4 3 2" xfId="185"/>
    <cellStyle name="Normal 10 6 2 4 4" xfId="186"/>
    <cellStyle name="Normal 10 6 2 4 5" xfId="187"/>
    <cellStyle name="Normal 10 6 2 4 6" xfId="188"/>
    <cellStyle name="Normal 10 6 2 5" xfId="189"/>
    <cellStyle name="Normal 10 6 2 5 2" xfId="190"/>
    <cellStyle name="Normal 10 6 2 6" xfId="191"/>
    <cellStyle name="Normal 10 6 2 6 2" xfId="192"/>
    <cellStyle name="Normal 10 6 2 7" xfId="193"/>
    <cellStyle name="Normal 10 6 2 8" xfId="194"/>
    <cellStyle name="Normal 10 6 2 9" xfId="195"/>
    <cellStyle name="Normal 10 6 3" xfId="196"/>
    <cellStyle name="Normal 10 6 3 2" xfId="197"/>
    <cellStyle name="Normal 10 6 3 2 2" xfId="198"/>
    <cellStyle name="Normal 10 6 3 2 2 2" xfId="199"/>
    <cellStyle name="Normal 10 6 3 2 2 2 2" xfId="200"/>
    <cellStyle name="Normal 10 6 3 2 2 3" xfId="201"/>
    <cellStyle name="Normal 10 6 3 2 2 3 2" xfId="202"/>
    <cellStyle name="Normal 10 6 3 2 2 4" xfId="203"/>
    <cellStyle name="Normal 10 6 3 2 2 5" xfId="204"/>
    <cellStyle name="Normal 10 6 3 2 2 6" xfId="205"/>
    <cellStyle name="Normal 10 6 3 2 3" xfId="206"/>
    <cellStyle name="Normal 10 6 3 2 3 2" xfId="207"/>
    <cellStyle name="Normal 10 6 3 2 4" xfId="208"/>
    <cellStyle name="Normal 10 6 3 2 4 2" xfId="209"/>
    <cellStyle name="Normal 10 6 3 2 5" xfId="210"/>
    <cellStyle name="Normal 10 6 3 2 6" xfId="211"/>
    <cellStyle name="Normal 10 6 3 2 7" xfId="212"/>
    <cellStyle name="Normal 10 6 3 3" xfId="213"/>
    <cellStyle name="Normal 10 6 3 3 2" xfId="214"/>
    <cellStyle name="Normal 10 6 3 3 2 2" xfId="215"/>
    <cellStyle name="Normal 10 6 3 3 3" xfId="216"/>
    <cellStyle name="Normal 10 6 3 3 3 2" xfId="217"/>
    <cellStyle name="Normal 10 6 3 3 4" xfId="218"/>
    <cellStyle name="Normal 10 6 3 3 5" xfId="219"/>
    <cellStyle name="Normal 10 6 3 3 6" xfId="220"/>
    <cellStyle name="Normal 10 6 3 4" xfId="221"/>
    <cellStyle name="Normal 10 6 3 4 2" xfId="222"/>
    <cellStyle name="Normal 10 6 3 5" xfId="223"/>
    <cellStyle name="Normal 10 6 3 5 2" xfId="224"/>
    <cellStyle name="Normal 10 6 3 6" xfId="225"/>
    <cellStyle name="Normal 10 6 3 7" xfId="226"/>
    <cellStyle name="Normal 10 6 3 8" xfId="227"/>
    <cellStyle name="Normal 10 6 4" xfId="228"/>
    <cellStyle name="Normal 10 6 4 2" xfId="229"/>
    <cellStyle name="Normal 10 6 4 2 2" xfId="230"/>
    <cellStyle name="Normal 10 6 4 2 2 2" xfId="231"/>
    <cellStyle name="Normal 10 6 4 2 3" xfId="232"/>
    <cellStyle name="Normal 10 6 4 2 3 2" xfId="233"/>
    <cellStyle name="Normal 10 6 4 2 4" xfId="234"/>
    <cellStyle name="Normal 10 6 4 2 5" xfId="235"/>
    <cellStyle name="Normal 10 6 4 2 6" xfId="236"/>
    <cellStyle name="Normal 10 6 4 3" xfId="237"/>
    <cellStyle name="Normal 10 6 4 3 2" xfId="238"/>
    <cellStyle name="Normal 10 6 4 4" xfId="239"/>
    <cellStyle name="Normal 10 6 4 4 2" xfId="240"/>
    <cellStyle name="Normal 10 6 4 5" xfId="241"/>
    <cellStyle name="Normal 10 6 4 6" xfId="242"/>
    <cellStyle name="Normal 10 6 4 7" xfId="243"/>
    <cellStyle name="Normal 10 6 5" xfId="244"/>
    <cellStyle name="Normal 10 6 5 2" xfId="245"/>
    <cellStyle name="Normal 10 6 5 2 2" xfId="246"/>
    <cellStyle name="Normal 10 6 5 3" xfId="247"/>
    <cellStyle name="Normal 10 6 5 3 2" xfId="248"/>
    <cellStyle name="Normal 10 6 5 4" xfId="249"/>
    <cellStyle name="Normal 10 6 5 5" xfId="250"/>
    <cellStyle name="Normal 10 6 5 6" xfId="251"/>
    <cellStyle name="Normal 10 6 6" xfId="252"/>
    <cellStyle name="Normal 10 6 6 2" xfId="253"/>
    <cellStyle name="Normal 10 6 7" xfId="254"/>
    <cellStyle name="Normal 10 6 7 2" xfId="255"/>
    <cellStyle name="Normal 10 6 8" xfId="256"/>
    <cellStyle name="Normal 10 6 9" xfId="257"/>
    <cellStyle name="Normal 10 7" xfId="258"/>
    <cellStyle name="Normal 10 7 2" xfId="259"/>
    <cellStyle name="Normal 10 8" xfId="260"/>
    <cellStyle name="Normal 10 8 2" xfId="3964"/>
    <cellStyle name="Normal 10 9" xfId="261"/>
    <cellStyle name="Normal 100" xfId="262"/>
    <cellStyle name="Normal 100 2" xfId="1163"/>
    <cellStyle name="Normal 100 2 2" xfId="1164"/>
    <cellStyle name="Normal 100 3" xfId="1165"/>
    <cellStyle name="Normal 100 4" xfId="1166"/>
    <cellStyle name="Normal 101" xfId="263"/>
    <cellStyle name="Normal 101 2" xfId="1167"/>
    <cellStyle name="Normal 101 2 2" xfId="1168"/>
    <cellStyle name="Normal 101 3" xfId="1169"/>
    <cellStyle name="Normal 101 4" xfId="1170"/>
    <cellStyle name="Normal 102" xfId="264"/>
    <cellStyle name="Normal 102 2" xfId="1171"/>
    <cellStyle name="Normal 102 2 2" xfId="1172"/>
    <cellStyle name="Normal 102 3" xfId="1173"/>
    <cellStyle name="Normal 102 4" xfId="1174"/>
    <cellStyle name="Normal 103" xfId="265"/>
    <cellStyle name="Normal 103 2" xfId="1175"/>
    <cellStyle name="Normal 103 2 2" xfId="1176"/>
    <cellStyle name="Normal 103 3" xfId="1177"/>
    <cellStyle name="Normal 103 4" xfId="1178"/>
    <cellStyle name="Normal 104" xfId="266"/>
    <cellStyle name="Normal 104 2" xfId="1179"/>
    <cellStyle name="Normal 104 2 2" xfId="1180"/>
    <cellStyle name="Normal 104 3" xfId="1181"/>
    <cellStyle name="Normal 104 4" xfId="1182"/>
    <cellStyle name="Normal 105" xfId="267"/>
    <cellStyle name="Normal 105 2" xfId="1183"/>
    <cellStyle name="Normal 105 2 2" xfId="1184"/>
    <cellStyle name="Normal 105 3" xfId="1185"/>
    <cellStyle name="Normal 105 4" xfId="1186"/>
    <cellStyle name="Normal 106" xfId="268"/>
    <cellStyle name="Normal 106 2" xfId="1187"/>
    <cellStyle name="Normal 106 2 2" xfId="1188"/>
    <cellStyle name="Normal 106 3" xfId="1189"/>
    <cellStyle name="Normal 106 4" xfId="1190"/>
    <cellStyle name="Normal 107" xfId="269"/>
    <cellStyle name="Normal 107 2" xfId="1191"/>
    <cellStyle name="Normal 107 2 2" xfId="1192"/>
    <cellStyle name="Normal 107 3" xfId="1193"/>
    <cellStyle name="Normal 107 4" xfId="1194"/>
    <cellStyle name="Normal 108" xfId="270"/>
    <cellStyle name="Normal 108 2" xfId="1195"/>
    <cellStyle name="Normal 108 2 2" xfId="1196"/>
    <cellStyle name="Normal 108 3" xfId="1197"/>
    <cellStyle name="Normal 108 4" xfId="1198"/>
    <cellStyle name="Normal 109" xfId="271"/>
    <cellStyle name="Normal 109 2" xfId="1199"/>
    <cellStyle name="Normal 109 2 2" xfId="1200"/>
    <cellStyle name="Normal 109 3" xfId="1201"/>
    <cellStyle name="Normal 109 4" xfId="1202"/>
    <cellStyle name="Normal 11" xfId="272"/>
    <cellStyle name="Normal 11 2" xfId="1203"/>
    <cellStyle name="Normal 11 2 2" xfId="1204"/>
    <cellStyle name="Normal 11 3" xfId="1205"/>
    <cellStyle name="Normal 11 4" xfId="1206"/>
    <cellStyle name="Normal 110" xfId="273"/>
    <cellStyle name="Normal 110 2" xfId="1207"/>
    <cellStyle name="Normal 110 2 2" xfId="1208"/>
    <cellStyle name="Normal 110 3" xfId="1209"/>
    <cellStyle name="Normal 110 4" xfId="1210"/>
    <cellStyle name="Normal 111" xfId="274"/>
    <cellStyle name="Normal 111 2" xfId="1211"/>
    <cellStyle name="Normal 111 2 2" xfId="1212"/>
    <cellStyle name="Normal 111 3" xfId="1213"/>
    <cellStyle name="Normal 111 4" xfId="1214"/>
    <cellStyle name="Normal 112" xfId="275"/>
    <cellStyle name="Normal 112 2" xfId="1215"/>
    <cellStyle name="Normal 112 2 2" xfId="1216"/>
    <cellStyle name="Normal 112 3" xfId="1217"/>
    <cellStyle name="Normal 112 4" xfId="1218"/>
    <cellStyle name="Normal 113" xfId="276"/>
    <cellStyle name="Normal 113 2" xfId="1219"/>
    <cellStyle name="Normal 113 2 2" xfId="1220"/>
    <cellStyle name="Normal 113 3" xfId="1221"/>
    <cellStyle name="Normal 113 4" xfId="1222"/>
    <cellStyle name="Normal 114" xfId="277"/>
    <cellStyle name="Normal 114 10" xfId="278"/>
    <cellStyle name="Normal 114 10 2" xfId="1223"/>
    <cellStyle name="Normal 114 10 2 2" xfId="1224"/>
    <cellStyle name="Normal 114 10 3" xfId="1225"/>
    <cellStyle name="Normal 114 10 4" xfId="1226"/>
    <cellStyle name="Normal 114 11" xfId="279"/>
    <cellStyle name="Normal 114 11 2" xfId="1227"/>
    <cellStyle name="Normal 114 11 2 2" xfId="1228"/>
    <cellStyle name="Normal 114 11 3" xfId="1229"/>
    <cellStyle name="Normal 114 11 4" xfId="1230"/>
    <cellStyle name="Normal 114 12" xfId="280"/>
    <cellStyle name="Normal 114 12 2" xfId="1231"/>
    <cellStyle name="Normal 114 12 2 2" xfId="1232"/>
    <cellStyle name="Normal 114 12 3" xfId="1233"/>
    <cellStyle name="Normal 114 12 4" xfId="1234"/>
    <cellStyle name="Normal 114 13" xfId="281"/>
    <cellStyle name="Normal 114 13 2" xfId="1235"/>
    <cellStyle name="Normal 114 13 2 2" xfId="1236"/>
    <cellStyle name="Normal 114 13 3" xfId="1237"/>
    <cellStyle name="Normal 114 13 4" xfId="1238"/>
    <cellStyle name="Normal 114 14" xfId="282"/>
    <cellStyle name="Normal 114 14 2" xfId="1239"/>
    <cellStyle name="Normal 114 14 2 2" xfId="1240"/>
    <cellStyle name="Normal 114 14 3" xfId="1241"/>
    <cellStyle name="Normal 114 14 4" xfId="1242"/>
    <cellStyle name="Normal 114 15" xfId="283"/>
    <cellStyle name="Normal 114 15 2" xfId="1243"/>
    <cellStyle name="Normal 114 15 2 2" xfId="1244"/>
    <cellStyle name="Normal 114 15 3" xfId="1245"/>
    <cellStyle name="Normal 114 15 4" xfId="1246"/>
    <cellStyle name="Normal 114 16" xfId="284"/>
    <cellStyle name="Normal 114 16 2" xfId="1247"/>
    <cellStyle name="Normal 114 16 2 2" xfId="1248"/>
    <cellStyle name="Normal 114 16 3" xfId="1249"/>
    <cellStyle name="Normal 114 16 4" xfId="1250"/>
    <cellStyle name="Normal 114 17" xfId="285"/>
    <cellStyle name="Normal 114 17 2" xfId="1251"/>
    <cellStyle name="Normal 114 17 2 2" xfId="1252"/>
    <cellStyle name="Normal 114 17 3" xfId="1253"/>
    <cellStyle name="Normal 114 17 4" xfId="1254"/>
    <cellStyle name="Normal 114 18" xfId="286"/>
    <cellStyle name="Normal 114 18 2" xfId="1255"/>
    <cellStyle name="Normal 114 18 2 2" xfId="1256"/>
    <cellStyle name="Normal 114 18 3" xfId="1257"/>
    <cellStyle name="Normal 114 18 4" xfId="1258"/>
    <cellStyle name="Normal 114 19" xfId="287"/>
    <cellStyle name="Normal 114 19 2" xfId="1259"/>
    <cellStyle name="Normal 114 19 2 2" xfId="1260"/>
    <cellStyle name="Normal 114 19 3" xfId="1261"/>
    <cellStyle name="Normal 114 19 4" xfId="1262"/>
    <cellStyle name="Normal 114 2" xfId="288"/>
    <cellStyle name="Normal 114 2 2" xfId="1263"/>
    <cellStyle name="Normal 114 2 2 2" xfId="1264"/>
    <cellStyle name="Normal 114 2 3" xfId="1265"/>
    <cellStyle name="Normal 114 2 4" xfId="1266"/>
    <cellStyle name="Normal 114 20" xfId="289"/>
    <cellStyle name="Normal 114 20 2" xfId="1267"/>
    <cellStyle name="Normal 114 20 2 2" xfId="1268"/>
    <cellStyle name="Normal 114 20 3" xfId="1269"/>
    <cellStyle name="Normal 114 20 4" xfId="1270"/>
    <cellStyle name="Normal 114 21" xfId="290"/>
    <cellStyle name="Normal 114 21 2" xfId="1271"/>
    <cellStyle name="Normal 114 21 2 2" xfId="1272"/>
    <cellStyle name="Normal 114 21 3" xfId="1273"/>
    <cellStyle name="Normal 114 21 4" xfId="1274"/>
    <cellStyle name="Normal 114 22" xfId="291"/>
    <cellStyle name="Normal 114 22 2" xfId="1275"/>
    <cellStyle name="Normal 114 22 2 2" xfId="1276"/>
    <cellStyle name="Normal 114 22 3" xfId="1277"/>
    <cellStyle name="Normal 114 22 4" xfId="1278"/>
    <cellStyle name="Normal 114 23" xfId="292"/>
    <cellStyle name="Normal 114 23 2" xfId="1279"/>
    <cellStyle name="Normal 114 23 2 2" xfId="1280"/>
    <cellStyle name="Normal 114 23 3" xfId="1281"/>
    <cellStyle name="Normal 114 23 4" xfId="1282"/>
    <cellStyle name="Normal 114 24" xfId="293"/>
    <cellStyle name="Normal 114 24 2" xfId="1283"/>
    <cellStyle name="Normal 114 24 2 2" xfId="1284"/>
    <cellStyle name="Normal 114 24 3" xfId="1285"/>
    <cellStyle name="Normal 114 24 4" xfId="1286"/>
    <cellStyle name="Normal 114 25" xfId="294"/>
    <cellStyle name="Normal 114 25 2" xfId="1287"/>
    <cellStyle name="Normal 114 25 2 2" xfId="1288"/>
    <cellStyle name="Normal 114 25 3" xfId="1289"/>
    <cellStyle name="Normal 114 25 4" xfId="1290"/>
    <cellStyle name="Normal 114 26" xfId="295"/>
    <cellStyle name="Normal 114 26 2" xfId="1291"/>
    <cellStyle name="Normal 114 26 2 2" xfId="1292"/>
    <cellStyle name="Normal 114 26 3" xfId="1293"/>
    <cellStyle name="Normal 114 26 4" xfId="1294"/>
    <cellStyle name="Normal 114 27" xfId="296"/>
    <cellStyle name="Normal 114 27 2" xfId="1295"/>
    <cellStyle name="Normal 114 27 2 2" xfId="1296"/>
    <cellStyle name="Normal 114 27 3" xfId="1297"/>
    <cellStyle name="Normal 114 27 4" xfId="1298"/>
    <cellStyle name="Normal 114 28" xfId="297"/>
    <cellStyle name="Normal 114 28 2" xfId="1299"/>
    <cellStyle name="Normal 114 28 2 2" xfId="1300"/>
    <cellStyle name="Normal 114 28 3" xfId="1301"/>
    <cellStyle name="Normal 114 28 4" xfId="1302"/>
    <cellStyle name="Normal 114 29" xfId="298"/>
    <cellStyle name="Normal 114 29 2" xfId="1303"/>
    <cellStyle name="Normal 114 29 2 2" xfId="1304"/>
    <cellStyle name="Normal 114 29 3" xfId="1305"/>
    <cellStyle name="Normal 114 29 4" xfId="1306"/>
    <cellStyle name="Normal 114 3" xfId="299"/>
    <cellStyle name="Normal 114 3 2" xfId="1307"/>
    <cellStyle name="Normal 114 3 2 2" xfId="1308"/>
    <cellStyle name="Normal 114 3 3" xfId="1309"/>
    <cellStyle name="Normal 114 3 4" xfId="1310"/>
    <cellStyle name="Normal 114 30" xfId="300"/>
    <cellStyle name="Normal 114 30 2" xfId="1311"/>
    <cellStyle name="Normal 114 30 2 2" xfId="1312"/>
    <cellStyle name="Normal 114 30 3" xfId="1313"/>
    <cellStyle name="Normal 114 30 4" xfId="1314"/>
    <cellStyle name="Normal 114 31" xfId="301"/>
    <cellStyle name="Normal 114 31 2" xfId="1315"/>
    <cellStyle name="Normal 114 31 2 2" xfId="1316"/>
    <cellStyle name="Normal 114 31 3" xfId="1317"/>
    <cellStyle name="Normal 114 31 4" xfId="1318"/>
    <cellStyle name="Normal 114 32" xfId="302"/>
    <cellStyle name="Normal 114 32 2" xfId="1319"/>
    <cellStyle name="Normal 114 32 2 2" xfId="1320"/>
    <cellStyle name="Normal 114 32 3" xfId="1321"/>
    <cellStyle name="Normal 114 32 4" xfId="1322"/>
    <cellStyle name="Normal 114 33" xfId="303"/>
    <cellStyle name="Normal 114 33 2" xfId="1323"/>
    <cellStyle name="Normal 114 33 2 2" xfId="1324"/>
    <cellStyle name="Normal 114 33 3" xfId="1325"/>
    <cellStyle name="Normal 114 33 4" xfId="1326"/>
    <cellStyle name="Normal 114 34" xfId="304"/>
    <cellStyle name="Normal 114 34 2" xfId="1327"/>
    <cellStyle name="Normal 114 34 2 2" xfId="1328"/>
    <cellStyle name="Normal 114 34 3" xfId="1329"/>
    <cellStyle name="Normal 114 34 4" xfId="1330"/>
    <cellStyle name="Normal 114 35" xfId="1331"/>
    <cellStyle name="Normal 114 35 2" xfId="1332"/>
    <cellStyle name="Normal 114 36" xfId="1333"/>
    <cellStyle name="Normal 114 37" xfId="305"/>
    <cellStyle name="Normal 114 4" xfId="306"/>
    <cellStyle name="Normal 114 4 2" xfId="1334"/>
    <cellStyle name="Normal 114 4 2 2" xfId="1335"/>
    <cellStyle name="Normal 114 4 3" xfId="1336"/>
    <cellStyle name="Normal 114 4 4" xfId="1337"/>
    <cellStyle name="Normal 114 5" xfId="307"/>
    <cellStyle name="Normal 114 5 2" xfId="1338"/>
    <cellStyle name="Normal 114 5 2 2" xfId="1339"/>
    <cellStyle name="Normal 114 5 3" xfId="1340"/>
    <cellStyle name="Normal 114 5 4" xfId="1341"/>
    <cellStyle name="Normal 114 6" xfId="308"/>
    <cellStyle name="Normal 114 6 2" xfId="1342"/>
    <cellStyle name="Normal 114 6 2 2" xfId="1343"/>
    <cellStyle name="Normal 114 6 3" xfId="1344"/>
    <cellStyle name="Normal 114 6 4" xfId="1345"/>
    <cellStyle name="Normal 114 7" xfId="309"/>
    <cellStyle name="Normal 114 7 2" xfId="1346"/>
    <cellStyle name="Normal 114 7 2 2" xfId="1347"/>
    <cellStyle name="Normal 114 7 3" xfId="1348"/>
    <cellStyle name="Normal 114 7 4" xfId="1349"/>
    <cellStyle name="Normal 114 8" xfId="310"/>
    <cellStyle name="Normal 114 8 2" xfId="1350"/>
    <cellStyle name="Normal 114 8 2 2" xfId="1351"/>
    <cellStyle name="Normal 114 8 3" xfId="1352"/>
    <cellStyle name="Normal 114 8 4" xfId="1353"/>
    <cellStyle name="Normal 114 9" xfId="311"/>
    <cellStyle name="Normal 114 9 2" xfId="1354"/>
    <cellStyle name="Normal 114 9 2 2" xfId="1355"/>
    <cellStyle name="Normal 114 9 3" xfId="1356"/>
    <cellStyle name="Normal 114 9 4" xfId="1357"/>
    <cellStyle name="Normal 114 9 6" xfId="4074"/>
    <cellStyle name="Normal 115" xfId="312"/>
    <cellStyle name="Normal 115 10 2" xfId="4086"/>
    <cellStyle name="Normal 115 2" xfId="313"/>
    <cellStyle name="Normal 115 3" xfId="314"/>
    <cellStyle name="Normal 115 3 2" xfId="1358"/>
    <cellStyle name="Normal 115 3 2 2" xfId="1359"/>
    <cellStyle name="Normal 115 3 3" xfId="1360"/>
    <cellStyle name="Normal 115 4" xfId="1361"/>
    <cellStyle name="Normal 115 4 2" xfId="1362"/>
    <cellStyle name="Normal 115 5" xfId="1363"/>
    <cellStyle name="Normal 115 6" xfId="1364"/>
    <cellStyle name="Normal 116" xfId="315"/>
    <cellStyle name="Normal 116 2" xfId="1365"/>
    <cellStyle name="Normal 116 2 2" xfId="1366"/>
    <cellStyle name="Normal 116 3" xfId="1367"/>
    <cellStyle name="Normal 116 4" xfId="1368"/>
    <cellStyle name="Normal 117" xfId="316"/>
    <cellStyle name="Normal 117 2" xfId="1369"/>
    <cellStyle name="Normal 117 2 2" xfId="1370"/>
    <cellStyle name="Normal 117 3" xfId="1371"/>
    <cellStyle name="Normal 117 4" xfId="1372"/>
    <cellStyle name="Normal 118" xfId="317"/>
    <cellStyle name="Normal 118 2" xfId="1373"/>
    <cellStyle name="Normal 118 2 2" xfId="1374"/>
    <cellStyle name="Normal 118 3" xfId="1375"/>
    <cellStyle name="Normal 118 4" xfId="1376"/>
    <cellStyle name="Normal 119" xfId="318"/>
    <cellStyle name="Normal 119 2" xfId="1377"/>
    <cellStyle name="Normal 119 2 2" xfId="1378"/>
    <cellStyle name="Normal 119 3" xfId="1379"/>
    <cellStyle name="Normal 119 4" xfId="1380"/>
    <cellStyle name="Normal 12" xfId="319"/>
    <cellStyle name="Normal 12 2" xfId="1381"/>
    <cellStyle name="Normal 12 2 2" xfId="1382"/>
    <cellStyle name="Normal 12 3" xfId="1383"/>
    <cellStyle name="Normal 12 4" xfId="1384"/>
    <cellStyle name="Normal 120" xfId="320"/>
    <cellStyle name="Normal 120 2" xfId="1385"/>
    <cellStyle name="Normal 120 2 2" xfId="1386"/>
    <cellStyle name="Normal 120 3" xfId="1387"/>
    <cellStyle name="Normal 120 4" xfId="1388"/>
    <cellStyle name="Normal 121" xfId="321"/>
    <cellStyle name="Normal 121 2" xfId="1389"/>
    <cellStyle name="Normal 121 2 2" xfId="1390"/>
    <cellStyle name="Normal 121 3" xfId="1391"/>
    <cellStyle name="Normal 121 4" xfId="1392"/>
    <cellStyle name="Normal 122" xfId="322"/>
    <cellStyle name="Normal 122 2" xfId="1393"/>
    <cellStyle name="Normal 122 2 2" xfId="1394"/>
    <cellStyle name="Normal 122 3" xfId="1395"/>
    <cellStyle name="Normal 122 4" xfId="1396"/>
    <cellStyle name="Normal 123" xfId="323"/>
    <cellStyle name="Normal 123 2" xfId="1397"/>
    <cellStyle name="Normal 123 2 2" xfId="1398"/>
    <cellStyle name="Normal 123 3" xfId="1399"/>
    <cellStyle name="Normal 123 4" xfId="1400"/>
    <cellStyle name="Normal 124" xfId="324"/>
    <cellStyle name="Normal 124 2" xfId="1401"/>
    <cellStyle name="Normal 124 2 2" xfId="1402"/>
    <cellStyle name="Normal 124 3" xfId="1403"/>
    <cellStyle name="Normal 124 4" xfId="1404"/>
    <cellStyle name="Normal 125" xfId="325"/>
    <cellStyle name="Normal 125 2" xfId="1405"/>
    <cellStyle name="Normal 125 2 2" xfId="1406"/>
    <cellStyle name="Normal 125 3" xfId="1407"/>
    <cellStyle name="Normal 125 4" xfId="1408"/>
    <cellStyle name="Normal 126" xfId="326"/>
    <cellStyle name="Normal 126 2" xfId="1409"/>
    <cellStyle name="Normal 126 2 2" xfId="1410"/>
    <cellStyle name="Normal 126 3" xfId="1411"/>
    <cellStyle name="Normal 126 4" xfId="1412"/>
    <cellStyle name="Normal 127" xfId="327"/>
    <cellStyle name="Normal 127 2" xfId="1413"/>
    <cellStyle name="Normal 127 2 2" xfId="1414"/>
    <cellStyle name="Normal 127 3" xfId="1415"/>
    <cellStyle name="Normal 127 4" xfId="1416"/>
    <cellStyle name="Normal 128" xfId="328"/>
    <cellStyle name="Normal 128 2" xfId="1417"/>
    <cellStyle name="Normal 128 2 2" xfId="1418"/>
    <cellStyle name="Normal 128 3" xfId="1419"/>
    <cellStyle name="Normal 128 4" xfId="1420"/>
    <cellStyle name="Normal 129" xfId="329"/>
    <cellStyle name="Normal 129 2" xfId="1421"/>
    <cellStyle name="Normal 129 2 2" xfId="1422"/>
    <cellStyle name="Normal 129 3" xfId="1423"/>
    <cellStyle name="Normal 129 4" xfId="1424"/>
    <cellStyle name="Normal 13" xfId="330"/>
    <cellStyle name="Normal 13 2" xfId="1425"/>
    <cellStyle name="Normal 13 2 2" xfId="1426"/>
    <cellStyle name="Normal 13 3" xfId="1427"/>
    <cellStyle name="Normal 13 4" xfId="1428"/>
    <cellStyle name="Normal 130" xfId="331"/>
    <cellStyle name="Normal 130 2" xfId="1429"/>
    <cellStyle name="Normal 130 2 2" xfId="1430"/>
    <cellStyle name="Normal 130 3" xfId="1431"/>
    <cellStyle name="Normal 130 4" xfId="1432"/>
    <cellStyle name="Normal 131" xfId="332"/>
    <cellStyle name="Normal 131 2" xfId="1433"/>
    <cellStyle name="Normal 131 2 2" xfId="1434"/>
    <cellStyle name="Normal 131 3" xfId="1435"/>
    <cellStyle name="Normal 131 4" xfId="1436"/>
    <cellStyle name="Normal 132" xfId="333"/>
    <cellStyle name="Normal 132 2" xfId="1437"/>
    <cellStyle name="Normal 132 2 2" xfId="1438"/>
    <cellStyle name="Normal 132 3" xfId="1439"/>
    <cellStyle name="Normal 132 4" xfId="1440"/>
    <cellStyle name="Normal 133" xfId="334"/>
    <cellStyle name="Normal 133 2" xfId="1441"/>
    <cellStyle name="Normal 133 2 2" xfId="1442"/>
    <cellStyle name="Normal 133 3" xfId="1443"/>
    <cellStyle name="Normal 133 4" xfId="1444"/>
    <cellStyle name="Normal 134" xfId="335"/>
    <cellStyle name="Normal 134 2" xfId="1445"/>
    <cellStyle name="Normal 134 2 2" xfId="1446"/>
    <cellStyle name="Normal 134 3" xfId="1447"/>
    <cellStyle name="Normal 134 4" xfId="1448"/>
    <cellStyle name="Normal 135" xfId="336"/>
    <cellStyle name="Normal 135 2" xfId="1449"/>
    <cellStyle name="Normal 135 2 2" xfId="1450"/>
    <cellStyle name="Normal 135 3" xfId="1451"/>
    <cellStyle name="Normal 135 4" xfId="1452"/>
    <cellStyle name="Normal 136" xfId="337"/>
    <cellStyle name="Normal 136 2" xfId="1453"/>
    <cellStyle name="Normal 136 2 2" xfId="1454"/>
    <cellStyle name="Normal 136 3" xfId="1455"/>
    <cellStyle name="Normal 136 4" xfId="1456"/>
    <cellStyle name="Normal 137" xfId="338"/>
    <cellStyle name="Normal 137 2" xfId="1457"/>
    <cellStyle name="Normal 137 2 2" xfId="1458"/>
    <cellStyle name="Normal 137 3" xfId="1459"/>
    <cellStyle name="Normal 137 4" xfId="1460"/>
    <cellStyle name="Normal 138" xfId="339"/>
    <cellStyle name="Normal 138 2" xfId="1461"/>
    <cellStyle name="Normal 138 2 2" xfId="1462"/>
    <cellStyle name="Normal 138 3" xfId="1463"/>
    <cellStyle name="Normal 138 4" xfId="1464"/>
    <cellStyle name="Normal 139" xfId="340"/>
    <cellStyle name="Normal 139 2" xfId="1465"/>
    <cellStyle name="Normal 139 2 2" xfId="1466"/>
    <cellStyle name="Normal 139 3" xfId="1467"/>
    <cellStyle name="Normal 139 4" xfId="1468"/>
    <cellStyle name="Normal 14" xfId="341"/>
    <cellStyle name="Normal 14 2" xfId="1469"/>
    <cellStyle name="Normal 14 2 2" xfId="1470"/>
    <cellStyle name="Normal 14 3" xfId="1471"/>
    <cellStyle name="Normal 14 4" xfId="1472"/>
    <cellStyle name="Normal 140" xfId="342"/>
    <cellStyle name="Normal 140 2" xfId="1473"/>
    <cellStyle name="Normal 140 2 2" xfId="1474"/>
    <cellStyle name="Normal 140 3" xfId="1475"/>
    <cellStyle name="Normal 140 4" xfId="1476"/>
    <cellStyle name="Normal 141" xfId="343"/>
    <cellStyle name="Normal 141 2" xfId="1477"/>
    <cellStyle name="Normal 141 2 2" xfId="1478"/>
    <cellStyle name="Normal 141 3" xfId="1479"/>
    <cellStyle name="Normal 141 4" xfId="1480"/>
    <cellStyle name="Normal 142" xfId="344"/>
    <cellStyle name="Normal 142 2" xfId="1481"/>
    <cellStyle name="Normal 142 2 2" xfId="1482"/>
    <cellStyle name="Normal 142 3" xfId="1483"/>
    <cellStyle name="Normal 142 4" xfId="1484"/>
    <cellStyle name="Normal 143" xfId="345"/>
    <cellStyle name="Normal 143 2" xfId="1485"/>
    <cellStyle name="Normal 143 2 2" xfId="1486"/>
    <cellStyle name="Normal 143 3" xfId="1487"/>
    <cellStyle name="Normal 143 4" xfId="1488"/>
    <cellStyle name="Normal 144" xfId="346"/>
    <cellStyle name="Normal 144 2" xfId="1489"/>
    <cellStyle name="Normal 144 2 2" xfId="1490"/>
    <cellStyle name="Normal 144 3" xfId="1491"/>
    <cellStyle name="Normal 144 4" xfId="1492"/>
    <cellStyle name="Normal 145" xfId="347"/>
    <cellStyle name="Normal 145 2" xfId="1493"/>
    <cellStyle name="Normal 145 2 2" xfId="1494"/>
    <cellStyle name="Normal 145 3" xfId="1495"/>
    <cellStyle name="Normal 145 4" xfId="1496"/>
    <cellStyle name="Normal 146" xfId="348"/>
    <cellStyle name="Normal 146 2" xfId="1497"/>
    <cellStyle name="Normal 146 2 2" xfId="1498"/>
    <cellStyle name="Normal 146 3" xfId="1499"/>
    <cellStyle name="Normal 146 4" xfId="1500"/>
    <cellStyle name="Normal 147" xfId="349"/>
    <cellStyle name="Normal 147 2" xfId="1501"/>
    <cellStyle name="Normal 147 2 2" xfId="1502"/>
    <cellStyle name="Normal 147 3" xfId="1503"/>
    <cellStyle name="Normal 147 4" xfId="1504"/>
    <cellStyle name="Normal 148" xfId="350"/>
    <cellStyle name="Normal 148 2" xfId="351"/>
    <cellStyle name="Normal 149" xfId="352"/>
    <cellStyle name="Normal 149 2" xfId="353"/>
    <cellStyle name="Normal 149 3" xfId="354"/>
    <cellStyle name="Normal 15" xfId="355"/>
    <cellStyle name="Normal 15 2" xfId="1505"/>
    <cellStyle name="Normal 15 2 2" xfId="1506"/>
    <cellStyle name="Normal 15 3" xfId="1507"/>
    <cellStyle name="Normal 15 4" xfId="1508"/>
    <cellStyle name="Normal 150" xfId="356"/>
    <cellStyle name="Normal 150 2" xfId="357"/>
    <cellStyle name="Normal 151" xfId="358"/>
    <cellStyle name="Normal 151 2" xfId="359"/>
    <cellStyle name="Normal 151 3" xfId="360"/>
    <cellStyle name="Normal 152" xfId="361"/>
    <cellStyle name="Normal 152 2" xfId="362"/>
    <cellStyle name="Normal 153" xfId="363"/>
    <cellStyle name="Normal 154" xfId="364"/>
    <cellStyle name="Normal 155" xfId="365"/>
    <cellStyle name="Normal 155 2" xfId="1509"/>
    <cellStyle name="Normal 156" xfId="3957"/>
    <cellStyle name="Normal 156 2" xfId="3965"/>
    <cellStyle name="Normal 157" xfId="366"/>
    <cellStyle name="Normal 158" xfId="3966"/>
    <cellStyle name="Normal 158 2" xfId="3958"/>
    <cellStyle name="Normal 158 3" xfId="4068"/>
    <cellStyle name="Normal 159" xfId="4085"/>
    <cellStyle name="Normal 16" xfId="367"/>
    <cellStyle name="Normal 16 2" xfId="1510"/>
    <cellStyle name="Normal 16 2 2" xfId="1511"/>
    <cellStyle name="Normal 16 3" xfId="1512"/>
    <cellStyle name="Normal 16 4" xfId="1513"/>
    <cellStyle name="Normal 17" xfId="368"/>
    <cellStyle name="Normal 17 2" xfId="1514"/>
    <cellStyle name="Normal 17 2 2" xfId="1515"/>
    <cellStyle name="Normal 17 3" xfId="1516"/>
    <cellStyle name="Normal 17 4" xfId="1517"/>
    <cellStyle name="Normal 18" xfId="369"/>
    <cellStyle name="Normal 18 2" xfId="1518"/>
    <cellStyle name="Normal 18 2 2" xfId="1519"/>
    <cellStyle name="Normal 18 3" xfId="1520"/>
    <cellStyle name="Normal 18 4" xfId="1521"/>
    <cellStyle name="Normal 19" xfId="370"/>
    <cellStyle name="Normal 19 2" xfId="1522"/>
    <cellStyle name="Normal 19 2 2" xfId="1523"/>
    <cellStyle name="Normal 19 3" xfId="1524"/>
    <cellStyle name="Normal 19 4" xfId="1525"/>
    <cellStyle name="Normal 2" xfId="1"/>
    <cellStyle name="Normal 2 2" xfId="371"/>
    <cellStyle name="Normal 2 2 2" xfId="372"/>
    <cellStyle name="Normal 2 2 2 2" xfId="373"/>
    <cellStyle name="Normal 2 2 2 2 2" xfId="374"/>
    <cellStyle name="Normal 2 2 2 2 3" xfId="375"/>
    <cellStyle name="Normal 2 2 2 3" xfId="376"/>
    <cellStyle name="Normal 2 2 2 4" xfId="377"/>
    <cellStyle name="Normal 2 2 2 5" xfId="378"/>
    <cellStyle name="Normal 2 2 3" xfId="379"/>
    <cellStyle name="Normal 2 2 3 2" xfId="380"/>
    <cellStyle name="Normal 2 2 3 3" xfId="381"/>
    <cellStyle name="Normal 2 2 3 3 2" xfId="3967"/>
    <cellStyle name="Normal 2 2 4" xfId="382"/>
    <cellStyle name="Normal 2 2 4 2" xfId="383"/>
    <cellStyle name="Normal 2 2 5" xfId="384"/>
    <cellStyle name="Normal 2 2 5 2" xfId="385"/>
    <cellStyle name="Normal 2 2 6" xfId="386"/>
    <cellStyle name="Normal 2 2 7" xfId="387"/>
    <cellStyle name="Normal 2 3" xfId="388"/>
    <cellStyle name="Normal 2 3 10" xfId="3968"/>
    <cellStyle name="Normal 2 3 11" xfId="3969"/>
    <cellStyle name="Normal 2 3 12" xfId="3970"/>
    <cellStyle name="Normal 2 3 13" xfId="3971"/>
    <cellStyle name="Normal 2 3 14" xfId="3972"/>
    <cellStyle name="Normal 2 3 15" xfId="3973"/>
    <cellStyle name="Normal 2 3 16" xfId="3974"/>
    <cellStyle name="Normal 2 3 17" xfId="3975"/>
    <cellStyle name="Normal 2 3 18" xfId="3976"/>
    <cellStyle name="Normal 2 3 19" xfId="3977"/>
    <cellStyle name="Normal 2 3 2" xfId="389"/>
    <cellStyle name="Normal 2 3 20" xfId="3978"/>
    <cellStyle name="Normal 2 3 21" xfId="3979"/>
    <cellStyle name="Normal 2 3 22" xfId="3980"/>
    <cellStyle name="Normal 2 3 23" xfId="3981"/>
    <cellStyle name="Normal 2 3 24" xfId="3982"/>
    <cellStyle name="Normal 2 3 25" xfId="3983"/>
    <cellStyle name="Normal 2 3 26" xfId="3984"/>
    <cellStyle name="Normal 2 3 27" xfId="3985"/>
    <cellStyle name="Normal 2 3 28" xfId="3986"/>
    <cellStyle name="Normal 2 3 29" xfId="3987"/>
    <cellStyle name="Normal 2 3 3" xfId="3988"/>
    <cellStyle name="Normal 2 3 30" xfId="3989"/>
    <cellStyle name="Normal 2 3 31" xfId="3990"/>
    <cellStyle name="Normal 2 3 32" xfId="3991"/>
    <cellStyle name="Normal 2 3 33" xfId="3992"/>
    <cellStyle name="Normal 2 3 34" xfId="3993"/>
    <cellStyle name="Normal 2 3 35" xfId="3994"/>
    <cellStyle name="Normal 2 3 36" xfId="3995"/>
    <cellStyle name="Normal 2 3 37" xfId="3996"/>
    <cellStyle name="Normal 2 3 38" xfId="3997"/>
    <cellStyle name="Normal 2 3 39" xfId="3998"/>
    <cellStyle name="Normal 2 3 4" xfId="3999"/>
    <cellStyle name="Normal 2 3 40" xfId="4000"/>
    <cellStyle name="Normal 2 3 41" xfId="4001"/>
    <cellStyle name="Normal 2 3 42" xfId="4002"/>
    <cellStyle name="Normal 2 3 43" xfId="4003"/>
    <cellStyle name="Normal 2 3 44" xfId="4004"/>
    <cellStyle name="Normal 2 3 45" xfId="4005"/>
    <cellStyle name="Normal 2 3 46" xfId="4006"/>
    <cellStyle name="Normal 2 3 47" xfId="4007"/>
    <cellStyle name="Normal 2 3 48" xfId="4008"/>
    <cellStyle name="Normal 2 3 49" xfId="4009"/>
    <cellStyle name="Normal 2 3 5" xfId="4010"/>
    <cellStyle name="Normal 2 3 50" xfId="4011"/>
    <cellStyle name="Normal 2 3 51" xfId="4012"/>
    <cellStyle name="Normal 2 3 52" xfId="4013"/>
    <cellStyle name="Normal 2 3 53" xfId="4014"/>
    <cellStyle name="Normal 2 3 54" xfId="4015"/>
    <cellStyle name="Normal 2 3 55" xfId="4016"/>
    <cellStyle name="Normal 2 3 56" xfId="4017"/>
    <cellStyle name="Normal 2 3 57" xfId="4018"/>
    <cellStyle name="Normal 2 3 58" xfId="4019"/>
    <cellStyle name="Normal 2 3 59" xfId="4020"/>
    <cellStyle name="Normal 2 3 6" xfId="4021"/>
    <cellStyle name="Normal 2 3 60" xfId="4022"/>
    <cellStyle name="Normal 2 3 61" xfId="4023"/>
    <cellStyle name="Normal 2 3 62" xfId="4024"/>
    <cellStyle name="Normal 2 3 63" xfId="4025"/>
    <cellStyle name="Normal 2 3 64" xfId="4026"/>
    <cellStyle name="Normal 2 3 65" xfId="4027"/>
    <cellStyle name="Normal 2 3 66" xfId="4028"/>
    <cellStyle name="Normal 2 3 67" xfId="4029"/>
    <cellStyle name="Normal 2 3 68" xfId="4030"/>
    <cellStyle name="Normal 2 3 69" xfId="4031"/>
    <cellStyle name="Normal 2 3 7" xfId="4032"/>
    <cellStyle name="Normal 2 3 70" xfId="4033"/>
    <cellStyle name="Normal 2 3 71" xfId="4034"/>
    <cellStyle name="Normal 2 3 72" xfId="4035"/>
    <cellStyle name="Normal 2 3 73" xfId="4036"/>
    <cellStyle name="Normal 2 3 74" xfId="4037"/>
    <cellStyle name="Normal 2 3 75" xfId="4038"/>
    <cellStyle name="Normal 2 3 76" xfId="4039"/>
    <cellStyle name="Normal 2 3 77" xfId="4040"/>
    <cellStyle name="Normal 2 3 78" xfId="4041"/>
    <cellStyle name="Normal 2 3 79" xfId="4042"/>
    <cellStyle name="Normal 2 3 8" xfId="4043"/>
    <cellStyle name="Normal 2 3 80" xfId="4044"/>
    <cellStyle name="Normal 2 3 81" xfId="4045"/>
    <cellStyle name="Normal 2 3 82" xfId="4046"/>
    <cellStyle name="Normal 2 3 83" xfId="4047"/>
    <cellStyle name="Normal 2 3 84" xfId="4048"/>
    <cellStyle name="Normal 2 3 85" xfId="4049"/>
    <cellStyle name="Normal 2 3 86" xfId="4050"/>
    <cellStyle name="Normal 2 3 87" xfId="4051"/>
    <cellStyle name="Normal 2 3 88" xfId="4052"/>
    <cellStyle name="Normal 2 3 89" xfId="4053"/>
    <cellStyle name="Normal 2 3 9" xfId="4054"/>
    <cellStyle name="Normal 2 3 90" xfId="4055"/>
    <cellStyle name="Normal 2 3 91" xfId="4056"/>
    <cellStyle name="Normal 2 3 92" xfId="4057"/>
    <cellStyle name="Normal 2 3 93" xfId="4058"/>
    <cellStyle name="Normal 2 3 94" xfId="4059"/>
    <cellStyle name="Normal 2 4" xfId="390"/>
    <cellStyle name="Normal 2 4 2" xfId="391"/>
    <cellStyle name="Normal 2 5" xfId="392"/>
    <cellStyle name="Normal 2_April-13 - Certificate" xfId="4060"/>
    <cellStyle name="Normal 20" xfId="393"/>
    <cellStyle name="Normal 20 2" xfId="1526"/>
    <cellStyle name="Normal 20 2 2" xfId="1527"/>
    <cellStyle name="Normal 20 3" xfId="1528"/>
    <cellStyle name="Normal 20 4" xfId="1529"/>
    <cellStyle name="Normal 21" xfId="394"/>
    <cellStyle name="Normal 21 2" xfId="1530"/>
    <cellStyle name="Normal 21 2 2" xfId="1531"/>
    <cellStyle name="Normal 21 3" xfId="1532"/>
    <cellStyle name="Normal 21 4" xfId="1533"/>
    <cellStyle name="Normal 22" xfId="395"/>
    <cellStyle name="Normal 22 2" xfId="1534"/>
    <cellStyle name="Normal 22 2 2" xfId="1535"/>
    <cellStyle name="Normal 22 3" xfId="1536"/>
    <cellStyle name="Normal 22 4" xfId="1537"/>
    <cellStyle name="Normal 23" xfId="396"/>
    <cellStyle name="Normal 23 2" xfId="1538"/>
    <cellStyle name="Normal 23 2 2" xfId="1539"/>
    <cellStyle name="Normal 23 3" xfId="1540"/>
    <cellStyle name="Normal 23 4" xfId="1541"/>
    <cellStyle name="Normal 24" xfId="397"/>
    <cellStyle name="Normal 24 2" xfId="1542"/>
    <cellStyle name="Normal 24 2 2" xfId="1543"/>
    <cellStyle name="Normal 24 3" xfId="1544"/>
    <cellStyle name="Normal 24 4" xfId="1545"/>
    <cellStyle name="Normal 25" xfId="398"/>
    <cellStyle name="Normal 25 2" xfId="1546"/>
    <cellStyle name="Normal 25 2 2" xfId="1547"/>
    <cellStyle name="Normal 25 3" xfId="1548"/>
    <cellStyle name="Normal 25 4" xfId="1549"/>
    <cellStyle name="Normal 26" xfId="399"/>
    <cellStyle name="Normal 26 10" xfId="400"/>
    <cellStyle name="Normal 26 10 2" xfId="1550"/>
    <cellStyle name="Normal 26 10 2 2" xfId="1551"/>
    <cellStyle name="Normal 26 10 3" xfId="1552"/>
    <cellStyle name="Normal 26 10 4" xfId="1553"/>
    <cellStyle name="Normal 26 100" xfId="1554"/>
    <cellStyle name="Normal 26 101" xfId="1555"/>
    <cellStyle name="Normal 26 11" xfId="401"/>
    <cellStyle name="Normal 26 11 2" xfId="1556"/>
    <cellStyle name="Normal 26 11 2 2" xfId="1557"/>
    <cellStyle name="Normal 26 11 3" xfId="1558"/>
    <cellStyle name="Normal 26 11 4" xfId="1559"/>
    <cellStyle name="Normal 26 12" xfId="402"/>
    <cellStyle name="Normal 26 12 2" xfId="1560"/>
    <cellStyle name="Normal 26 12 2 2" xfId="1561"/>
    <cellStyle name="Normal 26 12 3" xfId="1562"/>
    <cellStyle name="Normal 26 12 4" xfId="1563"/>
    <cellStyle name="Normal 26 13" xfId="403"/>
    <cellStyle name="Normal 26 13 2" xfId="1564"/>
    <cellStyle name="Normal 26 13 2 2" xfId="1565"/>
    <cellStyle name="Normal 26 13 3" xfId="1566"/>
    <cellStyle name="Normal 26 13 4" xfId="1567"/>
    <cellStyle name="Normal 26 14" xfId="404"/>
    <cellStyle name="Normal 26 14 2" xfId="1568"/>
    <cellStyle name="Normal 26 14 2 2" xfId="1569"/>
    <cellStyle name="Normal 26 14 3" xfId="1570"/>
    <cellStyle name="Normal 26 14 4" xfId="1571"/>
    <cellStyle name="Normal 26 15" xfId="405"/>
    <cellStyle name="Normal 26 15 2" xfId="1572"/>
    <cellStyle name="Normal 26 15 2 2" xfId="1573"/>
    <cellStyle name="Normal 26 15 3" xfId="1574"/>
    <cellStyle name="Normal 26 15 4" xfId="1575"/>
    <cellStyle name="Normal 26 16" xfId="406"/>
    <cellStyle name="Normal 26 16 2" xfId="1576"/>
    <cellStyle name="Normal 26 16 2 2" xfId="1577"/>
    <cellStyle name="Normal 26 16 3" xfId="1578"/>
    <cellStyle name="Normal 26 16 4" xfId="1579"/>
    <cellStyle name="Normal 26 17" xfId="407"/>
    <cellStyle name="Normal 26 17 2" xfId="1580"/>
    <cellStyle name="Normal 26 17 2 2" xfId="1581"/>
    <cellStyle name="Normal 26 17 3" xfId="1582"/>
    <cellStyle name="Normal 26 17 4" xfId="1583"/>
    <cellStyle name="Normal 26 18" xfId="408"/>
    <cellStyle name="Normal 26 18 2" xfId="1584"/>
    <cellStyle name="Normal 26 18 2 2" xfId="1585"/>
    <cellStyle name="Normal 26 18 3" xfId="1586"/>
    <cellStyle name="Normal 26 18 4" xfId="1587"/>
    <cellStyle name="Normal 26 19" xfId="409"/>
    <cellStyle name="Normal 26 19 2" xfId="1588"/>
    <cellStyle name="Normal 26 19 2 2" xfId="1589"/>
    <cellStyle name="Normal 26 19 3" xfId="1590"/>
    <cellStyle name="Normal 26 19 4" xfId="1591"/>
    <cellStyle name="Normal 26 2" xfId="410"/>
    <cellStyle name="Normal 26 2 2" xfId="1592"/>
    <cellStyle name="Normal 26 2 2 2" xfId="1593"/>
    <cellStyle name="Normal 26 2 3" xfId="1594"/>
    <cellStyle name="Normal 26 2 4" xfId="1595"/>
    <cellStyle name="Normal 26 20" xfId="411"/>
    <cellStyle name="Normal 26 20 2" xfId="1596"/>
    <cellStyle name="Normal 26 20 2 2" xfId="1597"/>
    <cellStyle name="Normal 26 20 3" xfId="1598"/>
    <cellStyle name="Normal 26 20 4" xfId="1599"/>
    <cellStyle name="Normal 26 21" xfId="412"/>
    <cellStyle name="Normal 26 21 2" xfId="1600"/>
    <cellStyle name="Normal 26 21 2 2" xfId="1601"/>
    <cellStyle name="Normal 26 21 3" xfId="1602"/>
    <cellStyle name="Normal 26 21 4" xfId="1603"/>
    <cellStyle name="Normal 26 22" xfId="413"/>
    <cellStyle name="Normal 26 22 2" xfId="1604"/>
    <cellStyle name="Normal 26 22 2 2" xfId="1605"/>
    <cellStyle name="Normal 26 22 3" xfId="1606"/>
    <cellStyle name="Normal 26 22 4" xfId="1607"/>
    <cellStyle name="Normal 26 23" xfId="414"/>
    <cellStyle name="Normal 26 23 2" xfId="1608"/>
    <cellStyle name="Normal 26 23 2 2" xfId="1609"/>
    <cellStyle name="Normal 26 23 3" xfId="1610"/>
    <cellStyle name="Normal 26 23 4" xfId="1611"/>
    <cellStyle name="Normal 26 24" xfId="415"/>
    <cellStyle name="Normal 26 24 2" xfId="1612"/>
    <cellStyle name="Normal 26 24 2 2" xfId="1613"/>
    <cellStyle name="Normal 26 24 3" xfId="1614"/>
    <cellStyle name="Normal 26 24 4" xfId="1615"/>
    <cellStyle name="Normal 26 25" xfId="416"/>
    <cellStyle name="Normal 26 25 2" xfId="1616"/>
    <cellStyle name="Normal 26 25 2 2" xfId="1617"/>
    <cellStyle name="Normal 26 25 3" xfId="1618"/>
    <cellStyle name="Normal 26 25 4" xfId="1619"/>
    <cellStyle name="Normal 26 26" xfId="417"/>
    <cellStyle name="Normal 26 26 2" xfId="1620"/>
    <cellStyle name="Normal 26 26 2 2" xfId="1621"/>
    <cellStyle name="Normal 26 26 3" xfId="1622"/>
    <cellStyle name="Normal 26 26 4" xfId="1623"/>
    <cellStyle name="Normal 26 27" xfId="418"/>
    <cellStyle name="Normal 26 27 2" xfId="1624"/>
    <cellStyle name="Normal 26 27 2 2" xfId="1625"/>
    <cellStyle name="Normal 26 27 3" xfId="1626"/>
    <cellStyle name="Normal 26 27 4" xfId="1627"/>
    <cellStyle name="Normal 26 28" xfId="419"/>
    <cellStyle name="Normal 26 28 2" xfId="1628"/>
    <cellStyle name="Normal 26 28 2 2" xfId="1629"/>
    <cellStyle name="Normal 26 28 3" xfId="1630"/>
    <cellStyle name="Normal 26 28 4" xfId="1631"/>
    <cellStyle name="Normal 26 29" xfId="420"/>
    <cellStyle name="Normal 26 29 2" xfId="1632"/>
    <cellStyle name="Normal 26 29 2 2" xfId="1633"/>
    <cellStyle name="Normal 26 29 3" xfId="1634"/>
    <cellStyle name="Normal 26 29 4" xfId="1635"/>
    <cellStyle name="Normal 26 3" xfId="421"/>
    <cellStyle name="Normal 26 3 2" xfId="1636"/>
    <cellStyle name="Normal 26 3 2 2" xfId="1637"/>
    <cellStyle name="Normal 26 3 3" xfId="1638"/>
    <cellStyle name="Normal 26 3 4" xfId="1639"/>
    <cellStyle name="Normal 26 30" xfId="422"/>
    <cellStyle name="Normal 26 30 2" xfId="1640"/>
    <cellStyle name="Normal 26 30 2 2" xfId="1641"/>
    <cellStyle name="Normal 26 30 3" xfId="1642"/>
    <cellStyle name="Normal 26 30 4" xfId="1643"/>
    <cellStyle name="Normal 26 31" xfId="423"/>
    <cellStyle name="Normal 26 31 2" xfId="1644"/>
    <cellStyle name="Normal 26 31 2 2" xfId="1645"/>
    <cellStyle name="Normal 26 31 3" xfId="1646"/>
    <cellStyle name="Normal 26 31 4" xfId="1647"/>
    <cellStyle name="Normal 26 32" xfId="424"/>
    <cellStyle name="Normal 26 32 2" xfId="1648"/>
    <cellStyle name="Normal 26 32 2 2" xfId="1649"/>
    <cellStyle name="Normal 26 32 3" xfId="1650"/>
    <cellStyle name="Normal 26 32 4" xfId="1651"/>
    <cellStyle name="Normal 26 33" xfId="425"/>
    <cellStyle name="Normal 26 33 10" xfId="426"/>
    <cellStyle name="Normal 26 33 10 2" xfId="1652"/>
    <cellStyle name="Normal 26 33 10 2 2" xfId="1653"/>
    <cellStyle name="Normal 26 33 10 3" xfId="1654"/>
    <cellStyle name="Normal 26 33 10 4" xfId="1655"/>
    <cellStyle name="Normal 26 33 11" xfId="427"/>
    <cellStyle name="Normal 26 33 11 2" xfId="1656"/>
    <cellStyle name="Normal 26 33 11 2 2" xfId="1657"/>
    <cellStyle name="Normal 26 33 11 3" xfId="1658"/>
    <cellStyle name="Normal 26 33 11 4" xfId="1659"/>
    <cellStyle name="Normal 26 33 12" xfId="428"/>
    <cellStyle name="Normal 26 33 12 2" xfId="1660"/>
    <cellStyle name="Normal 26 33 12 2 2" xfId="1661"/>
    <cellStyle name="Normal 26 33 12 3" xfId="1662"/>
    <cellStyle name="Normal 26 33 12 4" xfId="1663"/>
    <cellStyle name="Normal 26 33 13" xfId="429"/>
    <cellStyle name="Normal 26 33 13 2" xfId="1664"/>
    <cellStyle name="Normal 26 33 13 2 2" xfId="1665"/>
    <cellStyle name="Normal 26 33 13 3" xfId="1666"/>
    <cellStyle name="Normal 26 33 13 4" xfId="1667"/>
    <cellStyle name="Normal 26 33 14" xfId="430"/>
    <cellStyle name="Normal 26 33 14 2" xfId="1668"/>
    <cellStyle name="Normal 26 33 14 2 2" xfId="1669"/>
    <cellStyle name="Normal 26 33 14 3" xfId="1670"/>
    <cellStyle name="Normal 26 33 14 4" xfId="1671"/>
    <cellStyle name="Normal 26 33 15" xfId="431"/>
    <cellStyle name="Normal 26 33 15 2" xfId="1672"/>
    <cellStyle name="Normal 26 33 15 2 2" xfId="1673"/>
    <cellStyle name="Normal 26 33 15 3" xfId="1674"/>
    <cellStyle name="Normal 26 33 15 4" xfId="1675"/>
    <cellStyle name="Normal 26 33 16" xfId="432"/>
    <cellStyle name="Normal 26 33 16 2" xfId="1676"/>
    <cellStyle name="Normal 26 33 16 2 2" xfId="1677"/>
    <cellStyle name="Normal 26 33 16 3" xfId="1678"/>
    <cellStyle name="Normal 26 33 16 4" xfId="1679"/>
    <cellStyle name="Normal 26 33 17" xfId="433"/>
    <cellStyle name="Normal 26 33 17 2" xfId="1680"/>
    <cellStyle name="Normal 26 33 17 2 2" xfId="1681"/>
    <cellStyle name="Normal 26 33 17 3" xfId="1682"/>
    <cellStyle name="Normal 26 33 17 4" xfId="1683"/>
    <cellStyle name="Normal 26 33 18" xfId="434"/>
    <cellStyle name="Normal 26 33 18 2" xfId="1684"/>
    <cellStyle name="Normal 26 33 18 2 2" xfId="1685"/>
    <cellStyle name="Normal 26 33 18 3" xfId="1686"/>
    <cellStyle name="Normal 26 33 18 4" xfId="1687"/>
    <cellStyle name="Normal 26 33 19" xfId="435"/>
    <cellStyle name="Normal 26 33 19 2" xfId="1688"/>
    <cellStyle name="Normal 26 33 19 2 2" xfId="1689"/>
    <cellStyle name="Normal 26 33 19 3" xfId="1690"/>
    <cellStyle name="Normal 26 33 19 4" xfId="1691"/>
    <cellStyle name="Normal 26 33 2" xfId="436"/>
    <cellStyle name="Normal 26 33 2 2" xfId="1692"/>
    <cellStyle name="Normal 26 33 2 2 2" xfId="1693"/>
    <cellStyle name="Normal 26 33 2 3" xfId="1694"/>
    <cellStyle name="Normal 26 33 2 4" xfId="1695"/>
    <cellStyle name="Normal 26 33 20" xfId="437"/>
    <cellStyle name="Normal 26 33 20 2" xfId="1696"/>
    <cellStyle name="Normal 26 33 20 2 2" xfId="1697"/>
    <cellStyle name="Normal 26 33 20 3" xfId="1698"/>
    <cellStyle name="Normal 26 33 20 4" xfId="1699"/>
    <cellStyle name="Normal 26 33 21" xfId="438"/>
    <cellStyle name="Normal 26 33 21 2" xfId="1700"/>
    <cellStyle name="Normal 26 33 21 2 2" xfId="1701"/>
    <cellStyle name="Normal 26 33 21 3" xfId="1702"/>
    <cellStyle name="Normal 26 33 21 4" xfId="1703"/>
    <cellStyle name="Normal 26 33 22" xfId="439"/>
    <cellStyle name="Normal 26 33 22 2" xfId="1704"/>
    <cellStyle name="Normal 26 33 22 2 2" xfId="1705"/>
    <cellStyle name="Normal 26 33 22 3" xfId="1706"/>
    <cellStyle name="Normal 26 33 22 4" xfId="1707"/>
    <cellStyle name="Normal 26 33 23" xfId="440"/>
    <cellStyle name="Normal 26 33 23 2" xfId="1708"/>
    <cellStyle name="Normal 26 33 23 2 2" xfId="1709"/>
    <cellStyle name="Normal 26 33 23 3" xfId="1710"/>
    <cellStyle name="Normal 26 33 23 4" xfId="1711"/>
    <cellStyle name="Normal 26 33 24" xfId="441"/>
    <cellStyle name="Normal 26 33 24 2" xfId="1712"/>
    <cellStyle name="Normal 26 33 24 2 2" xfId="1713"/>
    <cellStyle name="Normal 26 33 24 3" xfId="1714"/>
    <cellStyle name="Normal 26 33 24 4" xfId="1715"/>
    <cellStyle name="Normal 26 33 25" xfId="1716"/>
    <cellStyle name="Normal 26 33 25 2" xfId="1717"/>
    <cellStyle name="Normal 26 33 26" xfId="1718"/>
    <cellStyle name="Normal 26 33 27" xfId="1719"/>
    <cellStyle name="Normal 26 33 3" xfId="442"/>
    <cellStyle name="Normal 26 33 3 2" xfId="1720"/>
    <cellStyle name="Normal 26 33 3 2 2" xfId="1721"/>
    <cellStyle name="Normal 26 33 3 3" xfId="1722"/>
    <cellStyle name="Normal 26 33 3 4" xfId="1723"/>
    <cellStyle name="Normal 26 33 4" xfId="443"/>
    <cellStyle name="Normal 26 33 4 2" xfId="1724"/>
    <cellStyle name="Normal 26 33 4 2 2" xfId="1725"/>
    <cellStyle name="Normal 26 33 4 3" xfId="1726"/>
    <cellStyle name="Normal 26 33 4 4" xfId="1727"/>
    <cellStyle name="Normal 26 33 5" xfId="444"/>
    <cellStyle name="Normal 26 33 5 2" xfId="1728"/>
    <cellStyle name="Normal 26 33 5 2 2" xfId="1729"/>
    <cellStyle name="Normal 26 33 5 3" xfId="1730"/>
    <cellStyle name="Normal 26 33 5 4" xfId="1731"/>
    <cellStyle name="Normal 26 33 6" xfId="445"/>
    <cellStyle name="Normal 26 33 6 2" xfId="1732"/>
    <cellStyle name="Normal 26 33 6 2 2" xfId="1733"/>
    <cellStyle name="Normal 26 33 6 3" xfId="1734"/>
    <cellStyle name="Normal 26 33 6 4" xfId="1735"/>
    <cellStyle name="Normal 26 33 7" xfId="446"/>
    <cellStyle name="Normal 26 33 7 2" xfId="1736"/>
    <cellStyle name="Normal 26 33 7 2 2" xfId="1737"/>
    <cellStyle name="Normal 26 33 7 3" xfId="1738"/>
    <cellStyle name="Normal 26 33 7 4" xfId="1739"/>
    <cellStyle name="Normal 26 33 8" xfId="447"/>
    <cellStyle name="Normal 26 33 8 2" xfId="1740"/>
    <cellStyle name="Normal 26 33 8 2 2" xfId="1741"/>
    <cellStyle name="Normal 26 33 8 3" xfId="1742"/>
    <cellStyle name="Normal 26 33 8 4" xfId="1743"/>
    <cellStyle name="Normal 26 33 9" xfId="448"/>
    <cellStyle name="Normal 26 33 9 2" xfId="1744"/>
    <cellStyle name="Normal 26 33 9 2 2" xfId="1745"/>
    <cellStyle name="Normal 26 33 9 3" xfId="1746"/>
    <cellStyle name="Normal 26 33 9 4" xfId="1747"/>
    <cellStyle name="Normal 26 34" xfId="449"/>
    <cellStyle name="Normal 26 34 2" xfId="1748"/>
    <cellStyle name="Normal 26 34 2 2" xfId="1749"/>
    <cellStyle name="Normal 26 34 3" xfId="1750"/>
    <cellStyle name="Normal 26 34 4" xfId="1751"/>
    <cellStyle name="Normal 26 35" xfId="450"/>
    <cellStyle name="Normal 26 35 2" xfId="1752"/>
    <cellStyle name="Normal 26 35 2 2" xfId="1753"/>
    <cellStyle name="Normal 26 35 3" xfId="1754"/>
    <cellStyle name="Normal 26 35 4" xfId="1755"/>
    <cellStyle name="Normal 26 36" xfId="451"/>
    <cellStyle name="Normal 26 36 2" xfId="1756"/>
    <cellStyle name="Normal 26 36 2 2" xfId="1757"/>
    <cellStyle name="Normal 26 36 3" xfId="1758"/>
    <cellStyle name="Normal 26 36 4" xfId="1759"/>
    <cellStyle name="Normal 26 37" xfId="452"/>
    <cellStyle name="Normal 26 37 2" xfId="1760"/>
    <cellStyle name="Normal 26 37 2 2" xfId="1761"/>
    <cellStyle name="Normal 26 37 3" xfId="1762"/>
    <cellStyle name="Normal 26 37 4" xfId="1763"/>
    <cellStyle name="Normal 26 38" xfId="453"/>
    <cellStyle name="Normal 26 38 2" xfId="1764"/>
    <cellStyle name="Normal 26 38 2 2" xfId="1765"/>
    <cellStyle name="Normal 26 38 3" xfId="1766"/>
    <cellStyle name="Normal 26 38 4" xfId="1767"/>
    <cellStyle name="Normal 26 39" xfId="454"/>
    <cellStyle name="Normal 26 39 2" xfId="1768"/>
    <cellStyle name="Normal 26 39 2 2" xfId="1769"/>
    <cellStyle name="Normal 26 39 3" xfId="1770"/>
    <cellStyle name="Normal 26 39 4" xfId="1771"/>
    <cellStyle name="Normal 26 4" xfId="455"/>
    <cellStyle name="Normal 26 4 2" xfId="1772"/>
    <cellStyle name="Normal 26 4 2 2" xfId="1773"/>
    <cellStyle name="Normal 26 4 3" xfId="1774"/>
    <cellStyle name="Normal 26 4 4" xfId="1775"/>
    <cellStyle name="Normal 26 40" xfId="456"/>
    <cellStyle name="Normal 26 40 2" xfId="1776"/>
    <cellStyle name="Normal 26 40 2 2" xfId="1777"/>
    <cellStyle name="Normal 26 40 3" xfId="1778"/>
    <cellStyle name="Normal 26 40 4" xfId="1779"/>
    <cellStyle name="Normal 26 41" xfId="457"/>
    <cellStyle name="Normal 26 41 2" xfId="1780"/>
    <cellStyle name="Normal 26 41 2 2" xfId="1781"/>
    <cellStyle name="Normal 26 41 3" xfId="1782"/>
    <cellStyle name="Normal 26 41 4" xfId="1783"/>
    <cellStyle name="Normal 26 42" xfId="458"/>
    <cellStyle name="Normal 26 42 2" xfId="1784"/>
    <cellStyle name="Normal 26 42 2 2" xfId="1785"/>
    <cellStyle name="Normal 26 42 3" xfId="1786"/>
    <cellStyle name="Normal 26 42 4" xfId="1787"/>
    <cellStyle name="Normal 26 43" xfId="459"/>
    <cellStyle name="Normal 26 43 2" xfId="1788"/>
    <cellStyle name="Normal 26 43 2 2" xfId="1789"/>
    <cellStyle name="Normal 26 43 3" xfId="1790"/>
    <cellStyle name="Normal 26 43 4" xfId="1791"/>
    <cellStyle name="Normal 26 44" xfId="460"/>
    <cellStyle name="Normal 26 44 2" xfId="1792"/>
    <cellStyle name="Normal 26 44 2 2" xfId="1793"/>
    <cellStyle name="Normal 26 44 3" xfId="1794"/>
    <cellStyle name="Normal 26 44 4" xfId="1795"/>
    <cellStyle name="Normal 26 45" xfId="461"/>
    <cellStyle name="Normal 26 45 2" xfId="1796"/>
    <cellStyle name="Normal 26 45 2 2" xfId="1797"/>
    <cellStyle name="Normal 26 45 3" xfId="1798"/>
    <cellStyle name="Normal 26 45 4" xfId="1799"/>
    <cellStyle name="Normal 26 46" xfId="462"/>
    <cellStyle name="Normal 26 46 2" xfId="1800"/>
    <cellStyle name="Normal 26 46 2 2" xfId="1801"/>
    <cellStyle name="Normal 26 46 3" xfId="1802"/>
    <cellStyle name="Normal 26 46 4" xfId="1803"/>
    <cellStyle name="Normal 26 47" xfId="463"/>
    <cellStyle name="Normal 26 47 2" xfId="1804"/>
    <cellStyle name="Normal 26 47 2 2" xfId="1805"/>
    <cellStyle name="Normal 26 47 3" xfId="1806"/>
    <cellStyle name="Normal 26 47 4" xfId="1807"/>
    <cellStyle name="Normal 26 48" xfId="464"/>
    <cellStyle name="Normal 26 48 2" xfId="1808"/>
    <cellStyle name="Normal 26 48 2 2" xfId="1809"/>
    <cellStyle name="Normal 26 48 3" xfId="1810"/>
    <cellStyle name="Normal 26 48 4" xfId="1811"/>
    <cellStyle name="Normal 26 49" xfId="465"/>
    <cellStyle name="Normal 26 49 2" xfId="1812"/>
    <cellStyle name="Normal 26 49 2 2" xfId="1813"/>
    <cellStyle name="Normal 26 49 3" xfId="1814"/>
    <cellStyle name="Normal 26 49 4" xfId="1815"/>
    <cellStyle name="Normal 26 5" xfId="466"/>
    <cellStyle name="Normal 26 5 2" xfId="1816"/>
    <cellStyle name="Normal 26 5 2 2" xfId="1817"/>
    <cellStyle name="Normal 26 5 3" xfId="1818"/>
    <cellStyle name="Normal 26 5 4" xfId="1819"/>
    <cellStyle name="Normal 26 50" xfId="467"/>
    <cellStyle name="Normal 26 50 2" xfId="1820"/>
    <cellStyle name="Normal 26 50 2 2" xfId="1821"/>
    <cellStyle name="Normal 26 50 3" xfId="1822"/>
    <cellStyle name="Normal 26 50 4" xfId="1823"/>
    <cellStyle name="Normal 26 51" xfId="468"/>
    <cellStyle name="Normal 26 51 2" xfId="1824"/>
    <cellStyle name="Normal 26 51 2 2" xfId="1825"/>
    <cellStyle name="Normal 26 51 3" xfId="1826"/>
    <cellStyle name="Normal 26 51 4" xfId="1827"/>
    <cellStyle name="Normal 26 52" xfId="469"/>
    <cellStyle name="Normal 26 52 2" xfId="1828"/>
    <cellStyle name="Normal 26 52 2 2" xfId="1829"/>
    <cellStyle name="Normal 26 52 3" xfId="1830"/>
    <cellStyle name="Normal 26 52 4" xfId="1831"/>
    <cellStyle name="Normal 26 53" xfId="470"/>
    <cellStyle name="Normal 26 53 2" xfId="1832"/>
    <cellStyle name="Normal 26 53 2 2" xfId="1833"/>
    <cellStyle name="Normal 26 53 3" xfId="1834"/>
    <cellStyle name="Normal 26 53 4" xfId="1835"/>
    <cellStyle name="Normal 26 54" xfId="471"/>
    <cellStyle name="Normal 26 54 2" xfId="1836"/>
    <cellStyle name="Normal 26 54 2 2" xfId="1837"/>
    <cellStyle name="Normal 26 54 3" xfId="1838"/>
    <cellStyle name="Normal 26 54 4" xfId="1839"/>
    <cellStyle name="Normal 26 55" xfId="472"/>
    <cellStyle name="Normal 26 55 2" xfId="1840"/>
    <cellStyle name="Normal 26 55 2 2" xfId="1841"/>
    <cellStyle name="Normal 26 55 3" xfId="1842"/>
    <cellStyle name="Normal 26 55 4" xfId="1843"/>
    <cellStyle name="Normal 26 56" xfId="473"/>
    <cellStyle name="Normal 26 56 2" xfId="1844"/>
    <cellStyle name="Normal 26 56 2 2" xfId="1845"/>
    <cellStyle name="Normal 26 56 3" xfId="1846"/>
    <cellStyle name="Normal 26 56 4" xfId="1847"/>
    <cellStyle name="Normal 26 57" xfId="474"/>
    <cellStyle name="Normal 26 57 2" xfId="1848"/>
    <cellStyle name="Normal 26 57 2 2" xfId="1849"/>
    <cellStyle name="Normal 26 57 3" xfId="1850"/>
    <cellStyle name="Normal 26 57 4" xfId="1851"/>
    <cellStyle name="Normal 26 58" xfId="475"/>
    <cellStyle name="Normal 26 58 2" xfId="1852"/>
    <cellStyle name="Normal 26 58 2 2" xfId="1853"/>
    <cellStyle name="Normal 26 58 3" xfId="1854"/>
    <cellStyle name="Normal 26 58 4" xfId="1855"/>
    <cellStyle name="Normal 26 59" xfId="476"/>
    <cellStyle name="Normal 26 59 2" xfId="1856"/>
    <cellStyle name="Normal 26 59 2 2" xfId="1857"/>
    <cellStyle name="Normal 26 59 3" xfId="1858"/>
    <cellStyle name="Normal 26 59 4" xfId="1859"/>
    <cellStyle name="Normal 26 6" xfId="477"/>
    <cellStyle name="Normal 26 6 2" xfId="1860"/>
    <cellStyle name="Normal 26 6 2 2" xfId="1861"/>
    <cellStyle name="Normal 26 6 3" xfId="1862"/>
    <cellStyle name="Normal 26 6 4" xfId="1863"/>
    <cellStyle name="Normal 26 60" xfId="478"/>
    <cellStyle name="Normal 26 60 2" xfId="1864"/>
    <cellStyle name="Normal 26 60 2 2" xfId="1865"/>
    <cellStyle name="Normal 26 60 3" xfId="1866"/>
    <cellStyle name="Normal 26 60 4" xfId="1867"/>
    <cellStyle name="Normal 26 61" xfId="479"/>
    <cellStyle name="Normal 26 61 2" xfId="1868"/>
    <cellStyle name="Normal 26 61 2 2" xfId="1869"/>
    <cellStyle name="Normal 26 61 3" xfId="1870"/>
    <cellStyle name="Normal 26 61 4" xfId="1871"/>
    <cellStyle name="Normal 26 62" xfId="480"/>
    <cellStyle name="Normal 26 62 2" xfId="1872"/>
    <cellStyle name="Normal 26 62 2 2" xfId="1873"/>
    <cellStyle name="Normal 26 62 3" xfId="1874"/>
    <cellStyle name="Normal 26 62 4" xfId="1875"/>
    <cellStyle name="Normal 26 63" xfId="481"/>
    <cellStyle name="Normal 26 63 2" xfId="1876"/>
    <cellStyle name="Normal 26 63 2 2" xfId="1877"/>
    <cellStyle name="Normal 26 63 3" xfId="1878"/>
    <cellStyle name="Normal 26 63 4" xfId="1879"/>
    <cellStyle name="Normal 26 64" xfId="482"/>
    <cellStyle name="Normal 26 64 2" xfId="1880"/>
    <cellStyle name="Normal 26 64 2 2" xfId="1881"/>
    <cellStyle name="Normal 26 64 3" xfId="1882"/>
    <cellStyle name="Normal 26 64 4" xfId="1883"/>
    <cellStyle name="Normal 26 65" xfId="483"/>
    <cellStyle name="Normal 26 65 2" xfId="1884"/>
    <cellStyle name="Normal 26 65 2 2" xfId="1885"/>
    <cellStyle name="Normal 26 65 3" xfId="1886"/>
    <cellStyle name="Normal 26 65 4" xfId="1887"/>
    <cellStyle name="Normal 26 66" xfId="484"/>
    <cellStyle name="Normal 26 66 2" xfId="1888"/>
    <cellStyle name="Normal 26 66 2 2" xfId="1889"/>
    <cellStyle name="Normal 26 66 3" xfId="1890"/>
    <cellStyle name="Normal 26 66 4" xfId="1891"/>
    <cellStyle name="Normal 26 67" xfId="485"/>
    <cellStyle name="Normal 26 67 2" xfId="1892"/>
    <cellStyle name="Normal 26 67 2 2" xfId="1893"/>
    <cellStyle name="Normal 26 67 3" xfId="1894"/>
    <cellStyle name="Normal 26 67 4" xfId="1895"/>
    <cellStyle name="Normal 26 68" xfId="486"/>
    <cellStyle name="Normal 26 68 2" xfId="1896"/>
    <cellStyle name="Normal 26 68 2 2" xfId="1897"/>
    <cellStyle name="Normal 26 68 3" xfId="1898"/>
    <cellStyle name="Normal 26 68 4" xfId="1899"/>
    <cellStyle name="Normal 26 69" xfId="487"/>
    <cellStyle name="Normal 26 69 2" xfId="1900"/>
    <cellStyle name="Normal 26 69 2 2" xfId="1901"/>
    <cellStyle name="Normal 26 69 3" xfId="1902"/>
    <cellStyle name="Normal 26 69 4" xfId="1903"/>
    <cellStyle name="Normal 26 7" xfId="488"/>
    <cellStyle name="Normal 26 7 2" xfId="1904"/>
    <cellStyle name="Normal 26 7 2 2" xfId="1905"/>
    <cellStyle name="Normal 26 7 3" xfId="1906"/>
    <cellStyle name="Normal 26 7 4" xfId="1907"/>
    <cellStyle name="Normal 26 70" xfId="489"/>
    <cellStyle name="Normal 26 70 2" xfId="1908"/>
    <cellStyle name="Normal 26 70 2 2" xfId="1909"/>
    <cellStyle name="Normal 26 70 3" xfId="1910"/>
    <cellStyle name="Normal 26 70 4" xfId="1911"/>
    <cellStyle name="Normal 26 71" xfId="490"/>
    <cellStyle name="Normal 26 71 2" xfId="1912"/>
    <cellStyle name="Normal 26 71 2 2" xfId="1913"/>
    <cellStyle name="Normal 26 71 3" xfId="1914"/>
    <cellStyle name="Normal 26 71 4" xfId="1915"/>
    <cellStyle name="Normal 26 72" xfId="491"/>
    <cellStyle name="Normal 26 72 2" xfId="1916"/>
    <cellStyle name="Normal 26 72 2 2" xfId="1917"/>
    <cellStyle name="Normal 26 72 3" xfId="1918"/>
    <cellStyle name="Normal 26 72 4" xfId="1919"/>
    <cellStyle name="Normal 26 73" xfId="492"/>
    <cellStyle name="Normal 26 73 2" xfId="1920"/>
    <cellStyle name="Normal 26 73 2 2" xfId="1921"/>
    <cellStyle name="Normal 26 73 3" xfId="1922"/>
    <cellStyle name="Normal 26 73 4" xfId="1923"/>
    <cellStyle name="Normal 26 74" xfId="493"/>
    <cellStyle name="Normal 26 74 2" xfId="1924"/>
    <cellStyle name="Normal 26 74 2 2" xfId="1925"/>
    <cellStyle name="Normal 26 74 3" xfId="1926"/>
    <cellStyle name="Normal 26 74 4" xfId="1927"/>
    <cellStyle name="Normal 26 75" xfId="494"/>
    <cellStyle name="Normal 26 75 2" xfId="1928"/>
    <cellStyle name="Normal 26 75 2 2" xfId="1929"/>
    <cellStyle name="Normal 26 75 3" xfId="1930"/>
    <cellStyle name="Normal 26 75 4" xfId="1931"/>
    <cellStyle name="Normal 26 76" xfId="495"/>
    <cellStyle name="Normal 26 76 2" xfId="1932"/>
    <cellStyle name="Normal 26 76 2 2" xfId="1933"/>
    <cellStyle name="Normal 26 76 3" xfId="1934"/>
    <cellStyle name="Normal 26 76 4" xfId="1935"/>
    <cellStyle name="Normal 26 77" xfId="496"/>
    <cellStyle name="Normal 26 77 2" xfId="1936"/>
    <cellStyle name="Normal 26 77 2 2" xfId="1937"/>
    <cellStyle name="Normal 26 77 3" xfId="1938"/>
    <cellStyle name="Normal 26 77 4" xfId="1939"/>
    <cellStyle name="Normal 26 78" xfId="497"/>
    <cellStyle name="Normal 26 78 2" xfId="1940"/>
    <cellStyle name="Normal 26 78 2 2" xfId="1941"/>
    <cellStyle name="Normal 26 78 3" xfId="1942"/>
    <cellStyle name="Normal 26 78 4" xfId="1943"/>
    <cellStyle name="Normal 26 79" xfId="498"/>
    <cellStyle name="Normal 26 79 2" xfId="1944"/>
    <cellStyle name="Normal 26 79 2 2" xfId="1945"/>
    <cellStyle name="Normal 26 79 3" xfId="1946"/>
    <cellStyle name="Normal 26 79 4" xfId="1947"/>
    <cellStyle name="Normal 26 8" xfId="499"/>
    <cellStyle name="Normal 26 8 2" xfId="1948"/>
    <cellStyle name="Normal 26 8 2 2" xfId="1949"/>
    <cellStyle name="Normal 26 8 3" xfId="1950"/>
    <cellStyle name="Normal 26 8 4" xfId="1951"/>
    <cellStyle name="Normal 26 80" xfId="500"/>
    <cellStyle name="Normal 26 80 2" xfId="1952"/>
    <cellStyle name="Normal 26 80 2 2" xfId="1953"/>
    <cellStyle name="Normal 26 80 3" xfId="1954"/>
    <cellStyle name="Normal 26 80 4" xfId="1955"/>
    <cellStyle name="Normal 26 81" xfId="501"/>
    <cellStyle name="Normal 26 81 2" xfId="1956"/>
    <cellStyle name="Normal 26 81 2 2" xfId="1957"/>
    <cellStyle name="Normal 26 81 3" xfId="1958"/>
    <cellStyle name="Normal 26 81 4" xfId="1959"/>
    <cellStyle name="Normal 26 82" xfId="502"/>
    <cellStyle name="Normal 26 82 2" xfId="1960"/>
    <cellStyle name="Normal 26 82 2 2" xfId="1961"/>
    <cellStyle name="Normal 26 82 3" xfId="1962"/>
    <cellStyle name="Normal 26 82 4" xfId="1963"/>
    <cellStyle name="Normal 26 83" xfId="503"/>
    <cellStyle name="Normal 26 83 2" xfId="1964"/>
    <cellStyle name="Normal 26 83 2 2" xfId="1965"/>
    <cellStyle name="Normal 26 83 3" xfId="1966"/>
    <cellStyle name="Normal 26 83 4" xfId="1967"/>
    <cellStyle name="Normal 26 84" xfId="504"/>
    <cellStyle name="Normal 26 84 2" xfId="1968"/>
    <cellStyle name="Normal 26 84 2 2" xfId="1969"/>
    <cellStyle name="Normal 26 84 3" xfId="1970"/>
    <cellStyle name="Normal 26 84 4" xfId="1971"/>
    <cellStyle name="Normal 26 85" xfId="505"/>
    <cellStyle name="Normal 26 85 2" xfId="1972"/>
    <cellStyle name="Normal 26 85 2 2" xfId="1973"/>
    <cellStyle name="Normal 26 85 3" xfId="1974"/>
    <cellStyle name="Normal 26 85 4" xfId="1975"/>
    <cellStyle name="Normal 26 86" xfId="506"/>
    <cellStyle name="Normal 26 86 2" xfId="1976"/>
    <cellStyle name="Normal 26 86 2 2" xfId="1977"/>
    <cellStyle name="Normal 26 86 3" xfId="1978"/>
    <cellStyle name="Normal 26 86 4" xfId="1979"/>
    <cellStyle name="Normal 26 87" xfId="507"/>
    <cellStyle name="Normal 26 87 2" xfId="1980"/>
    <cellStyle name="Normal 26 87 2 2" xfId="1981"/>
    <cellStyle name="Normal 26 87 3" xfId="1982"/>
    <cellStyle name="Normal 26 87 4" xfId="1983"/>
    <cellStyle name="Normal 26 88" xfId="508"/>
    <cellStyle name="Normal 26 88 2" xfId="1984"/>
    <cellStyle name="Normal 26 88 2 2" xfId="1985"/>
    <cellStyle name="Normal 26 88 3" xfId="1986"/>
    <cellStyle name="Normal 26 88 4" xfId="1987"/>
    <cellStyle name="Normal 26 89" xfId="509"/>
    <cellStyle name="Normal 26 89 2" xfId="1988"/>
    <cellStyle name="Normal 26 89 2 2" xfId="1989"/>
    <cellStyle name="Normal 26 89 3" xfId="1990"/>
    <cellStyle name="Normal 26 89 4" xfId="1991"/>
    <cellStyle name="Normal 26 9" xfId="510"/>
    <cellStyle name="Normal 26 9 2" xfId="1992"/>
    <cellStyle name="Normal 26 9 2 2" xfId="1993"/>
    <cellStyle name="Normal 26 9 3" xfId="1994"/>
    <cellStyle name="Normal 26 9 4" xfId="1995"/>
    <cellStyle name="Normal 26 90" xfId="511"/>
    <cellStyle name="Normal 26 90 2" xfId="1996"/>
    <cellStyle name="Normal 26 90 2 2" xfId="1997"/>
    <cellStyle name="Normal 26 90 3" xfId="1998"/>
    <cellStyle name="Normal 26 90 4" xfId="1999"/>
    <cellStyle name="Normal 26 91" xfId="512"/>
    <cellStyle name="Normal 26 91 2" xfId="2000"/>
    <cellStyle name="Normal 26 91 2 2" xfId="2001"/>
    <cellStyle name="Normal 26 91 3" xfId="2002"/>
    <cellStyle name="Normal 26 91 4" xfId="2003"/>
    <cellStyle name="Normal 26 92" xfId="513"/>
    <cellStyle name="Normal 26 92 2" xfId="2004"/>
    <cellStyle name="Normal 26 92 2 2" xfId="2005"/>
    <cellStyle name="Normal 26 92 3" xfId="2006"/>
    <cellStyle name="Normal 26 92 4" xfId="2007"/>
    <cellStyle name="Normal 26 93" xfId="514"/>
    <cellStyle name="Normal 26 93 2" xfId="2008"/>
    <cellStyle name="Normal 26 93 2 2" xfId="2009"/>
    <cellStyle name="Normal 26 93 3" xfId="2010"/>
    <cellStyle name="Normal 26 93 4" xfId="2011"/>
    <cellStyle name="Normal 26 94" xfId="515"/>
    <cellStyle name="Normal 26 94 2" xfId="2012"/>
    <cellStyle name="Normal 26 94 2 2" xfId="2013"/>
    <cellStyle name="Normal 26 94 3" xfId="2014"/>
    <cellStyle name="Normal 26 94 4" xfId="2015"/>
    <cellStyle name="Normal 26 95" xfId="516"/>
    <cellStyle name="Normal 26 95 2" xfId="2016"/>
    <cellStyle name="Normal 26 95 2 2" xfId="2017"/>
    <cellStyle name="Normal 26 95 3" xfId="2018"/>
    <cellStyle name="Normal 26 95 4" xfId="2019"/>
    <cellStyle name="Normal 26 96" xfId="517"/>
    <cellStyle name="Normal 26 96 2" xfId="2020"/>
    <cellStyle name="Normal 26 96 2 2" xfId="2021"/>
    <cellStyle name="Normal 26 96 3" xfId="2022"/>
    <cellStyle name="Normal 26 96 4" xfId="2023"/>
    <cellStyle name="Normal 26 97" xfId="518"/>
    <cellStyle name="Normal 26 97 2" xfId="2024"/>
    <cellStyle name="Normal 26 97 2 2" xfId="2025"/>
    <cellStyle name="Normal 26 97 3" xfId="2026"/>
    <cellStyle name="Normal 26 97 4" xfId="2027"/>
    <cellStyle name="Normal 26 98" xfId="519"/>
    <cellStyle name="Normal 26 98 2" xfId="2028"/>
    <cellStyle name="Normal 26 98 2 2" xfId="2029"/>
    <cellStyle name="Normal 26 98 3" xfId="2030"/>
    <cellStyle name="Normal 26 98 4" xfId="2031"/>
    <cellStyle name="Normal 26 99" xfId="2032"/>
    <cellStyle name="Normal 26 99 2" xfId="2033"/>
    <cellStyle name="Normal 27" xfId="520"/>
    <cellStyle name="Normal 27 2" xfId="2034"/>
    <cellStyle name="Normal 27 2 2" xfId="2035"/>
    <cellStyle name="Normal 27 3" xfId="2036"/>
    <cellStyle name="Normal 27 4" xfId="2037"/>
    <cellStyle name="Normal 28" xfId="521"/>
    <cellStyle name="Normal 28 2" xfId="2038"/>
    <cellStyle name="Normal 28 2 2" xfId="2039"/>
    <cellStyle name="Normal 28 3" xfId="2040"/>
    <cellStyle name="Normal 28 4" xfId="2041"/>
    <cellStyle name="Normal 29" xfId="522"/>
    <cellStyle name="Normal 29 2" xfId="2042"/>
    <cellStyle name="Normal 29 2 2" xfId="2043"/>
    <cellStyle name="Normal 29 3" xfId="2044"/>
    <cellStyle name="Normal 29 4" xfId="2045"/>
    <cellStyle name="Normal 3" xfId="523"/>
    <cellStyle name="Normal 3 2" xfId="524"/>
    <cellStyle name="Normal 3 2 2" xfId="525"/>
    <cellStyle name="Normal 3 2 2 2" xfId="2046"/>
    <cellStyle name="Normal 3 2 3" xfId="2047"/>
    <cellStyle name="Normal 3 2 4" xfId="2048"/>
    <cellStyle name="Normal 3 3" xfId="526"/>
    <cellStyle name="Normal 3 3 2" xfId="527"/>
    <cellStyle name="Normal 3 4" xfId="528"/>
    <cellStyle name="Normal 3 5" xfId="2049"/>
    <cellStyle name="Normal 3_Final February 2013 Elementwise availability " xfId="4061"/>
    <cellStyle name="Normal 30" xfId="529"/>
    <cellStyle name="Normal 30 2" xfId="2050"/>
    <cellStyle name="Normal 30 2 2" xfId="2051"/>
    <cellStyle name="Normal 30 3" xfId="2052"/>
    <cellStyle name="Normal 30 4" xfId="2053"/>
    <cellStyle name="Normal 31" xfId="530"/>
    <cellStyle name="Normal 31 2" xfId="2054"/>
    <cellStyle name="Normal 31 2 2" xfId="2055"/>
    <cellStyle name="Normal 31 3" xfId="2056"/>
    <cellStyle name="Normal 31 4" xfId="2057"/>
    <cellStyle name="Normal 32" xfId="531"/>
    <cellStyle name="Normal 32 2" xfId="2058"/>
    <cellStyle name="Normal 32 2 2" xfId="2059"/>
    <cellStyle name="Normal 32 3" xfId="2060"/>
    <cellStyle name="Normal 32 4" xfId="2061"/>
    <cellStyle name="Normal 33" xfId="532"/>
    <cellStyle name="Normal 33 2" xfId="2062"/>
    <cellStyle name="Normal 33 2 2" xfId="2063"/>
    <cellStyle name="Normal 33 3" xfId="2064"/>
    <cellStyle name="Normal 33 4" xfId="2065"/>
    <cellStyle name="Normal 34" xfId="533"/>
    <cellStyle name="Normal 34 2" xfId="2066"/>
    <cellStyle name="Normal 34 2 2" xfId="2067"/>
    <cellStyle name="Normal 34 3" xfId="2068"/>
    <cellStyle name="Normal 34 4" xfId="2069"/>
    <cellStyle name="Normal 35" xfId="534"/>
    <cellStyle name="Normal 35 2" xfId="2070"/>
    <cellStyle name="Normal 35 2 2" xfId="2071"/>
    <cellStyle name="Normal 35 3" xfId="2072"/>
    <cellStyle name="Normal 35 4" xfId="2073"/>
    <cellStyle name="Normal 36" xfId="535"/>
    <cellStyle name="Normal 36 2" xfId="2074"/>
    <cellStyle name="Normal 36 2 2" xfId="2075"/>
    <cellStyle name="Normal 36 3" xfId="2076"/>
    <cellStyle name="Normal 36 4" xfId="2077"/>
    <cellStyle name="Normal 37" xfId="536"/>
    <cellStyle name="Normal 37 2" xfId="2078"/>
    <cellStyle name="Normal 37 2 2" xfId="2079"/>
    <cellStyle name="Normal 37 3" xfId="2080"/>
    <cellStyle name="Normal 37 4" xfId="2081"/>
    <cellStyle name="Normal 38" xfId="537"/>
    <cellStyle name="Normal 38 2" xfId="2082"/>
    <cellStyle name="Normal 38 2 2" xfId="2083"/>
    <cellStyle name="Normal 38 3" xfId="2084"/>
    <cellStyle name="Normal 38 4" xfId="2085"/>
    <cellStyle name="Normal 39" xfId="538"/>
    <cellStyle name="Normal 39 2" xfId="2086"/>
    <cellStyle name="Normal 39 2 2" xfId="2087"/>
    <cellStyle name="Normal 39 3" xfId="2088"/>
    <cellStyle name="Normal 39 4" xfId="2089"/>
    <cellStyle name="Normal 4" xfId="539"/>
    <cellStyle name="Normal 4 2" xfId="540"/>
    <cellStyle name="Normal 4 2 2" xfId="541"/>
    <cellStyle name="Normal 4 2 3" xfId="542"/>
    <cellStyle name="Normal 4 2 4" xfId="543"/>
    <cellStyle name="Normal 4 3" xfId="544"/>
    <cellStyle name="Normal 4 3 2" xfId="545"/>
    <cellStyle name="Normal 4 4" xfId="546"/>
    <cellStyle name="Normal 4 5" xfId="547"/>
    <cellStyle name="Normal 4 6" xfId="548"/>
    <cellStyle name="Normal 40" xfId="549"/>
    <cellStyle name="Normal 40 2" xfId="2090"/>
    <cellStyle name="Normal 40 2 2" xfId="2091"/>
    <cellStyle name="Normal 40 3" xfId="2092"/>
    <cellStyle name="Normal 40 4" xfId="2093"/>
    <cellStyle name="Normal 41" xfId="550"/>
    <cellStyle name="Normal 41 2" xfId="2094"/>
    <cellStyle name="Normal 41 2 2" xfId="2095"/>
    <cellStyle name="Normal 41 3" xfId="2096"/>
    <cellStyle name="Normal 41 4" xfId="2097"/>
    <cellStyle name="Normal 42" xfId="551"/>
    <cellStyle name="Normal 42 2" xfId="2098"/>
    <cellStyle name="Normal 42 2 2" xfId="2099"/>
    <cellStyle name="Normal 42 3" xfId="2100"/>
    <cellStyle name="Normal 42 4" xfId="2101"/>
    <cellStyle name="Normal 43" xfId="552"/>
    <cellStyle name="Normal 43 2" xfId="2102"/>
    <cellStyle name="Normal 43 2 2" xfId="2103"/>
    <cellStyle name="Normal 43 3" xfId="2104"/>
    <cellStyle name="Normal 43 4" xfId="2105"/>
    <cellStyle name="Normal 44" xfId="553"/>
    <cellStyle name="Normal 44 2" xfId="2106"/>
    <cellStyle name="Normal 44 2 2" xfId="2107"/>
    <cellStyle name="Normal 44 3" xfId="2108"/>
    <cellStyle name="Normal 44 4" xfId="2109"/>
    <cellStyle name="Normal 45" xfId="554"/>
    <cellStyle name="Normal 45 2" xfId="2110"/>
    <cellStyle name="Normal 45 2 2" xfId="2111"/>
    <cellStyle name="Normal 45 3" xfId="2112"/>
    <cellStyle name="Normal 45 4" xfId="2113"/>
    <cellStyle name="Normal 46" xfId="555"/>
    <cellStyle name="Normal 46 2" xfId="2114"/>
    <cellStyle name="Normal 46 2 2" xfId="2115"/>
    <cellStyle name="Normal 46 3" xfId="2116"/>
    <cellStyle name="Normal 46 4" xfId="2117"/>
    <cellStyle name="Normal 47" xfId="556"/>
    <cellStyle name="Normal 47 2" xfId="2118"/>
    <cellStyle name="Normal 47 2 2" xfId="2119"/>
    <cellStyle name="Normal 47 3" xfId="2120"/>
    <cellStyle name="Normal 47 4" xfId="2121"/>
    <cellStyle name="Normal 48" xfId="557"/>
    <cellStyle name="Normal 48 2" xfId="2122"/>
    <cellStyle name="Normal 48 2 2" xfId="2123"/>
    <cellStyle name="Normal 48 3" xfId="2124"/>
    <cellStyle name="Normal 48 4" xfId="2125"/>
    <cellStyle name="Normal 49" xfId="558"/>
    <cellStyle name="Normal 49 2" xfId="2126"/>
    <cellStyle name="Normal 49 2 2" xfId="2127"/>
    <cellStyle name="Normal 49 3" xfId="2128"/>
    <cellStyle name="Normal 49 4" xfId="2129"/>
    <cellStyle name="Normal 5" xfId="559"/>
    <cellStyle name="Normal 5 2" xfId="2130"/>
    <cellStyle name="Normal 5 2 2" xfId="2131"/>
    <cellStyle name="Normal 5 3" xfId="2132"/>
    <cellStyle name="Normal 5 4" xfId="2133"/>
    <cellStyle name="Normal 50" xfId="560"/>
    <cellStyle name="Normal 50 2" xfId="2134"/>
    <cellStyle name="Normal 50 2 2" xfId="2135"/>
    <cellStyle name="Normal 50 3" xfId="2136"/>
    <cellStyle name="Normal 50 4" xfId="2137"/>
    <cellStyle name="Normal 51" xfId="561"/>
    <cellStyle name="Normal 51 2" xfId="2138"/>
    <cellStyle name="Normal 51 2 2" xfId="2139"/>
    <cellStyle name="Normal 51 3" xfId="2140"/>
    <cellStyle name="Normal 51 4" xfId="2141"/>
    <cellStyle name="Normal 52" xfId="562"/>
    <cellStyle name="Normal 52 2" xfId="2142"/>
    <cellStyle name="Normal 52 2 2" xfId="2143"/>
    <cellStyle name="Normal 52 3" xfId="2144"/>
    <cellStyle name="Normal 52 4" xfId="2145"/>
    <cellStyle name="Normal 53" xfId="563"/>
    <cellStyle name="Normal 53 2" xfId="2146"/>
    <cellStyle name="Normal 53 2 2" xfId="2147"/>
    <cellStyle name="Normal 53 3" xfId="2148"/>
    <cellStyle name="Normal 53 4" xfId="2149"/>
    <cellStyle name="Normal 54" xfId="564"/>
    <cellStyle name="Normal 54 2" xfId="2150"/>
    <cellStyle name="Normal 54 2 2" xfId="2151"/>
    <cellStyle name="Normal 54 3" xfId="2152"/>
    <cellStyle name="Normal 54 4" xfId="2153"/>
    <cellStyle name="Normal 55" xfId="565"/>
    <cellStyle name="Normal 55 2" xfId="2154"/>
    <cellStyle name="Normal 55 2 2" xfId="2155"/>
    <cellStyle name="Normal 55 3" xfId="2156"/>
    <cellStyle name="Normal 55 4" xfId="2157"/>
    <cellStyle name="Normal 56" xfId="566"/>
    <cellStyle name="Normal 56 2" xfId="2158"/>
    <cellStyle name="Normal 56 2 2" xfId="2159"/>
    <cellStyle name="Normal 56 3" xfId="2160"/>
    <cellStyle name="Normal 56 4" xfId="2161"/>
    <cellStyle name="Normal 57" xfId="567"/>
    <cellStyle name="Normal 57 2" xfId="2162"/>
    <cellStyle name="Normal 57 2 2" xfId="2163"/>
    <cellStyle name="Normal 57 3" xfId="2164"/>
    <cellStyle name="Normal 57 4" xfId="2165"/>
    <cellStyle name="Normal 58" xfId="568"/>
    <cellStyle name="Normal 58 2" xfId="2166"/>
    <cellStyle name="Normal 58 2 2" xfId="2167"/>
    <cellStyle name="Normal 58 3" xfId="2168"/>
    <cellStyle name="Normal 58 4" xfId="2169"/>
    <cellStyle name="Normal 59" xfId="569"/>
    <cellStyle name="Normal 59 2" xfId="2170"/>
    <cellStyle name="Normal 59 2 2" xfId="2171"/>
    <cellStyle name="Normal 59 3" xfId="2172"/>
    <cellStyle name="Normal 59 4" xfId="2173"/>
    <cellStyle name="Normal 6" xfId="570"/>
    <cellStyle name="Normal 6 2" xfId="2174"/>
    <cellStyle name="Normal 6 2 2" xfId="2175"/>
    <cellStyle name="Normal 6 3" xfId="571"/>
    <cellStyle name="Normal 6 3 2" xfId="2176"/>
    <cellStyle name="Normal 6 4" xfId="2177"/>
    <cellStyle name="Normal 60" xfId="572"/>
    <cellStyle name="Normal 60 2" xfId="2178"/>
    <cellStyle name="Normal 60 2 2" xfId="2179"/>
    <cellStyle name="Normal 60 3" xfId="2180"/>
    <cellStyle name="Normal 60 4" xfId="2181"/>
    <cellStyle name="Normal 61" xfId="573"/>
    <cellStyle name="Normal 61 2" xfId="2182"/>
    <cellStyle name="Normal 61 2 2" xfId="2183"/>
    <cellStyle name="Normal 61 3" xfId="2184"/>
    <cellStyle name="Normal 61 4" xfId="2185"/>
    <cellStyle name="Normal 62" xfId="574"/>
    <cellStyle name="Normal 62 2" xfId="2186"/>
    <cellStyle name="Normal 62 2 2" xfId="2187"/>
    <cellStyle name="Normal 62 3" xfId="2188"/>
    <cellStyle name="Normal 62 4" xfId="2189"/>
    <cellStyle name="Normal 63" xfId="575"/>
    <cellStyle name="Normal 63 2" xfId="2190"/>
    <cellStyle name="Normal 63 2 2" xfId="2191"/>
    <cellStyle name="Normal 63 3" xfId="2192"/>
    <cellStyle name="Normal 63 4" xfId="2193"/>
    <cellStyle name="Normal 64" xfId="576"/>
    <cellStyle name="Normal 64 2" xfId="2194"/>
    <cellStyle name="Normal 64 2 2" xfId="2195"/>
    <cellStyle name="Normal 64 3" xfId="2196"/>
    <cellStyle name="Normal 64 4" xfId="2197"/>
    <cellStyle name="Normal 65" xfId="577"/>
    <cellStyle name="Normal 65 2" xfId="2198"/>
    <cellStyle name="Normal 65 2 2" xfId="2199"/>
    <cellStyle name="Normal 65 3" xfId="2200"/>
    <cellStyle name="Normal 65 4" xfId="2201"/>
    <cellStyle name="Normal 66" xfId="578"/>
    <cellStyle name="Normal 66 2" xfId="2202"/>
    <cellStyle name="Normal 66 2 2" xfId="2203"/>
    <cellStyle name="Normal 66 3" xfId="2204"/>
    <cellStyle name="Normal 66 4" xfId="2205"/>
    <cellStyle name="Normal 67" xfId="579"/>
    <cellStyle name="Normal 67 2" xfId="2206"/>
    <cellStyle name="Normal 67 2 2" xfId="2207"/>
    <cellStyle name="Normal 67 3" xfId="2208"/>
    <cellStyle name="Normal 67 4" xfId="2209"/>
    <cellStyle name="Normal 68" xfId="580"/>
    <cellStyle name="Normal 68 2" xfId="2210"/>
    <cellStyle name="Normal 68 2 2" xfId="2211"/>
    <cellStyle name="Normal 68 3" xfId="2212"/>
    <cellStyle name="Normal 68 4" xfId="2213"/>
    <cellStyle name="Normal 69" xfId="581"/>
    <cellStyle name="Normal 69 2" xfId="2214"/>
    <cellStyle name="Normal 69 2 2" xfId="2215"/>
    <cellStyle name="Normal 69 3" xfId="2216"/>
    <cellStyle name="Normal 69 4" xfId="2217"/>
    <cellStyle name="Normal 7" xfId="582"/>
    <cellStyle name="Normal 7 10" xfId="4062"/>
    <cellStyle name="Normal 7 11" xfId="4063"/>
    <cellStyle name="Normal 7 12" xfId="4071"/>
    <cellStyle name="Normal 7 12 2" xfId="4073"/>
    <cellStyle name="Normal 7 2" xfId="2218"/>
    <cellStyle name="Normal 7 2 2" xfId="2219"/>
    <cellStyle name="Normal 7 3" xfId="2220"/>
    <cellStyle name="Normal 7 4" xfId="2221"/>
    <cellStyle name="Normal 7 5" xfId="2222"/>
    <cellStyle name="Normal 7 6" xfId="2223"/>
    <cellStyle name="Normal 7 7" xfId="2224"/>
    <cellStyle name="Normal 7 8" xfId="4064"/>
    <cellStyle name="Normal 7 9" xfId="4065"/>
    <cellStyle name="Normal 70" xfId="583"/>
    <cellStyle name="Normal 70 2" xfId="2225"/>
    <cellStyle name="Normal 70 2 2" xfId="2226"/>
    <cellStyle name="Normal 70 3" xfId="2227"/>
    <cellStyle name="Normal 70 4" xfId="2228"/>
    <cellStyle name="Normal 71" xfId="584"/>
    <cellStyle name="Normal 71 2" xfId="2229"/>
    <cellStyle name="Normal 71 2 2" xfId="2230"/>
    <cellStyle name="Normal 71 3" xfId="2231"/>
    <cellStyle name="Normal 71 4" xfId="2232"/>
    <cellStyle name="Normal 72" xfId="585"/>
    <cellStyle name="Normal 72 2" xfId="2233"/>
    <cellStyle name="Normal 72 2 2" xfId="2234"/>
    <cellStyle name="Normal 72 3" xfId="2235"/>
    <cellStyle name="Normal 72 4" xfId="2236"/>
    <cellStyle name="Normal 73" xfId="586"/>
    <cellStyle name="Normal 73 2" xfId="2237"/>
    <cellStyle name="Normal 73 2 2" xfId="2238"/>
    <cellStyle name="Normal 73 3" xfId="2239"/>
    <cellStyle name="Normal 73 4" xfId="2240"/>
    <cellStyle name="Normal 74" xfId="587"/>
    <cellStyle name="Normal 74 10" xfId="588"/>
    <cellStyle name="Normal 74 10 2" xfId="2241"/>
    <cellStyle name="Normal 74 10 2 2" xfId="2242"/>
    <cellStyle name="Normal 74 10 3" xfId="2243"/>
    <cellStyle name="Normal 74 10 4" xfId="2244"/>
    <cellStyle name="Normal 74 11" xfId="589"/>
    <cellStyle name="Normal 74 11 2" xfId="2245"/>
    <cellStyle name="Normal 74 11 2 2" xfId="2246"/>
    <cellStyle name="Normal 74 11 3" xfId="2247"/>
    <cellStyle name="Normal 74 11 4" xfId="2248"/>
    <cellStyle name="Normal 74 12" xfId="590"/>
    <cellStyle name="Normal 74 12 2" xfId="2249"/>
    <cellStyle name="Normal 74 12 2 2" xfId="2250"/>
    <cellStyle name="Normal 74 12 3" xfId="2251"/>
    <cellStyle name="Normal 74 12 4" xfId="2252"/>
    <cellStyle name="Normal 74 13" xfId="591"/>
    <cellStyle name="Normal 74 13 2" xfId="2253"/>
    <cellStyle name="Normal 74 13 2 2" xfId="2254"/>
    <cellStyle name="Normal 74 13 3" xfId="2255"/>
    <cellStyle name="Normal 74 13 4" xfId="2256"/>
    <cellStyle name="Normal 74 14" xfId="592"/>
    <cellStyle name="Normal 74 14 2" xfId="2257"/>
    <cellStyle name="Normal 74 14 2 2" xfId="2258"/>
    <cellStyle name="Normal 74 14 3" xfId="2259"/>
    <cellStyle name="Normal 74 14 4" xfId="2260"/>
    <cellStyle name="Normal 74 15" xfId="593"/>
    <cellStyle name="Normal 74 15 2" xfId="2261"/>
    <cellStyle name="Normal 74 15 2 2" xfId="2262"/>
    <cellStyle name="Normal 74 15 3" xfId="2263"/>
    <cellStyle name="Normal 74 15 4" xfId="2264"/>
    <cellStyle name="Normal 74 16" xfId="594"/>
    <cellStyle name="Normal 74 16 2" xfId="2265"/>
    <cellStyle name="Normal 74 16 2 2" xfId="2266"/>
    <cellStyle name="Normal 74 16 3" xfId="2267"/>
    <cellStyle name="Normal 74 16 4" xfId="2268"/>
    <cellStyle name="Normal 74 17" xfId="595"/>
    <cellStyle name="Normal 74 17 2" xfId="2269"/>
    <cellStyle name="Normal 74 17 2 2" xfId="2270"/>
    <cellStyle name="Normal 74 17 3" xfId="2271"/>
    <cellStyle name="Normal 74 17 4" xfId="2272"/>
    <cellStyle name="Normal 74 18" xfId="596"/>
    <cellStyle name="Normal 74 18 2" xfId="2273"/>
    <cellStyle name="Normal 74 18 2 2" xfId="2274"/>
    <cellStyle name="Normal 74 18 3" xfId="2275"/>
    <cellStyle name="Normal 74 18 4" xfId="2276"/>
    <cellStyle name="Normal 74 19" xfId="597"/>
    <cellStyle name="Normal 74 19 2" xfId="2277"/>
    <cellStyle name="Normal 74 19 2 2" xfId="2278"/>
    <cellStyle name="Normal 74 19 3" xfId="2279"/>
    <cellStyle name="Normal 74 19 4" xfId="2280"/>
    <cellStyle name="Normal 74 2" xfId="598"/>
    <cellStyle name="Normal 74 2 2" xfId="2281"/>
    <cellStyle name="Normal 74 2 2 2" xfId="2282"/>
    <cellStyle name="Normal 74 2 3" xfId="2283"/>
    <cellStyle name="Normal 74 2 4" xfId="2284"/>
    <cellStyle name="Normal 74 20" xfId="599"/>
    <cellStyle name="Normal 74 20 2" xfId="2285"/>
    <cellStyle name="Normal 74 20 2 2" xfId="2286"/>
    <cellStyle name="Normal 74 20 3" xfId="2287"/>
    <cellStyle name="Normal 74 20 4" xfId="2288"/>
    <cellStyle name="Normal 74 21" xfId="600"/>
    <cellStyle name="Normal 74 21 2" xfId="2289"/>
    <cellStyle name="Normal 74 21 2 2" xfId="2290"/>
    <cellStyle name="Normal 74 21 3" xfId="2291"/>
    <cellStyle name="Normal 74 21 4" xfId="2292"/>
    <cellStyle name="Normal 74 22" xfId="601"/>
    <cellStyle name="Normal 74 22 2" xfId="2293"/>
    <cellStyle name="Normal 74 22 2 2" xfId="2294"/>
    <cellStyle name="Normal 74 22 3" xfId="2295"/>
    <cellStyle name="Normal 74 22 4" xfId="2296"/>
    <cellStyle name="Normal 74 23" xfId="602"/>
    <cellStyle name="Normal 74 23 2" xfId="2297"/>
    <cellStyle name="Normal 74 23 2 2" xfId="2298"/>
    <cellStyle name="Normal 74 23 3" xfId="2299"/>
    <cellStyle name="Normal 74 23 4" xfId="2300"/>
    <cellStyle name="Normal 74 24" xfId="603"/>
    <cellStyle name="Normal 74 24 2" xfId="2301"/>
    <cellStyle name="Normal 74 24 2 2" xfId="2302"/>
    <cellStyle name="Normal 74 24 3" xfId="2303"/>
    <cellStyle name="Normal 74 24 4" xfId="2304"/>
    <cellStyle name="Normal 74 25" xfId="604"/>
    <cellStyle name="Normal 74 25 2" xfId="2305"/>
    <cellStyle name="Normal 74 25 2 2" xfId="2306"/>
    <cellStyle name="Normal 74 25 3" xfId="2307"/>
    <cellStyle name="Normal 74 25 4" xfId="2308"/>
    <cellStyle name="Normal 74 26" xfId="605"/>
    <cellStyle name="Normal 74 26 2" xfId="2309"/>
    <cellStyle name="Normal 74 26 2 2" xfId="2310"/>
    <cellStyle name="Normal 74 26 3" xfId="2311"/>
    <cellStyle name="Normal 74 26 4" xfId="2312"/>
    <cellStyle name="Normal 74 27" xfId="606"/>
    <cellStyle name="Normal 74 27 10" xfId="607"/>
    <cellStyle name="Normal 74 27 10 2" xfId="2313"/>
    <cellStyle name="Normal 74 27 10 2 2" xfId="2314"/>
    <cellStyle name="Normal 74 27 10 3" xfId="2315"/>
    <cellStyle name="Normal 74 27 10 4" xfId="2316"/>
    <cellStyle name="Normal 74 27 11" xfId="608"/>
    <cellStyle name="Normal 74 27 11 2" xfId="2317"/>
    <cellStyle name="Normal 74 27 11 2 2" xfId="2318"/>
    <cellStyle name="Normal 74 27 11 3" xfId="2319"/>
    <cellStyle name="Normal 74 27 11 4" xfId="2320"/>
    <cellStyle name="Normal 74 27 12" xfId="609"/>
    <cellStyle name="Normal 74 27 12 2" xfId="2321"/>
    <cellStyle name="Normal 74 27 12 2 2" xfId="2322"/>
    <cellStyle name="Normal 74 27 12 3" xfId="2323"/>
    <cellStyle name="Normal 74 27 12 4" xfId="2324"/>
    <cellStyle name="Normal 74 27 13" xfId="610"/>
    <cellStyle name="Normal 74 27 13 2" xfId="2325"/>
    <cellStyle name="Normal 74 27 13 2 2" xfId="2326"/>
    <cellStyle name="Normal 74 27 13 3" xfId="2327"/>
    <cellStyle name="Normal 74 27 13 4" xfId="2328"/>
    <cellStyle name="Normal 74 27 14" xfId="611"/>
    <cellStyle name="Normal 74 27 14 2" xfId="2329"/>
    <cellStyle name="Normal 74 27 14 2 2" xfId="2330"/>
    <cellStyle name="Normal 74 27 14 3" xfId="2331"/>
    <cellStyle name="Normal 74 27 14 4" xfId="2332"/>
    <cellStyle name="Normal 74 27 15" xfId="612"/>
    <cellStyle name="Normal 74 27 15 2" xfId="2333"/>
    <cellStyle name="Normal 74 27 15 2 2" xfId="2334"/>
    <cellStyle name="Normal 74 27 15 3" xfId="2335"/>
    <cellStyle name="Normal 74 27 15 4" xfId="2336"/>
    <cellStyle name="Normal 74 27 16" xfId="613"/>
    <cellStyle name="Normal 74 27 16 2" xfId="2337"/>
    <cellStyle name="Normal 74 27 16 2 2" xfId="2338"/>
    <cellStyle name="Normal 74 27 16 3" xfId="2339"/>
    <cellStyle name="Normal 74 27 16 4" xfId="2340"/>
    <cellStyle name="Normal 74 27 17" xfId="614"/>
    <cellStyle name="Normal 74 27 17 2" xfId="2341"/>
    <cellStyle name="Normal 74 27 17 2 2" xfId="2342"/>
    <cellStyle name="Normal 74 27 17 3" xfId="2343"/>
    <cellStyle name="Normal 74 27 17 4" xfId="2344"/>
    <cellStyle name="Normal 74 27 18" xfId="615"/>
    <cellStyle name="Normal 74 27 18 2" xfId="2345"/>
    <cellStyle name="Normal 74 27 18 2 2" xfId="2346"/>
    <cellStyle name="Normal 74 27 18 3" xfId="2347"/>
    <cellStyle name="Normal 74 27 18 4" xfId="2348"/>
    <cellStyle name="Normal 74 27 19" xfId="616"/>
    <cellStyle name="Normal 74 27 19 2" xfId="2349"/>
    <cellStyle name="Normal 74 27 19 2 2" xfId="2350"/>
    <cellStyle name="Normal 74 27 19 3" xfId="2351"/>
    <cellStyle name="Normal 74 27 19 4" xfId="2352"/>
    <cellStyle name="Normal 74 27 2" xfId="617"/>
    <cellStyle name="Normal 74 27 2 2" xfId="2353"/>
    <cellStyle name="Normal 74 27 2 2 2" xfId="2354"/>
    <cellStyle name="Normal 74 27 2 3" xfId="2355"/>
    <cellStyle name="Normal 74 27 2 4" xfId="2356"/>
    <cellStyle name="Normal 74 27 20" xfId="618"/>
    <cellStyle name="Normal 74 27 20 2" xfId="2357"/>
    <cellStyle name="Normal 74 27 20 2 2" xfId="2358"/>
    <cellStyle name="Normal 74 27 20 3" xfId="2359"/>
    <cellStyle name="Normal 74 27 20 4" xfId="2360"/>
    <cellStyle name="Normal 74 27 21" xfId="619"/>
    <cellStyle name="Normal 74 27 21 2" xfId="2361"/>
    <cellStyle name="Normal 74 27 21 2 2" xfId="2362"/>
    <cellStyle name="Normal 74 27 21 3" xfId="2363"/>
    <cellStyle name="Normal 74 27 21 4" xfId="2364"/>
    <cellStyle name="Normal 74 27 22" xfId="620"/>
    <cellStyle name="Normal 74 27 22 2" xfId="2365"/>
    <cellStyle name="Normal 74 27 22 2 2" xfId="2366"/>
    <cellStyle name="Normal 74 27 22 3" xfId="2367"/>
    <cellStyle name="Normal 74 27 22 4" xfId="2368"/>
    <cellStyle name="Normal 74 27 23" xfId="621"/>
    <cellStyle name="Normal 74 27 23 2" xfId="2369"/>
    <cellStyle name="Normal 74 27 23 2 2" xfId="2370"/>
    <cellStyle name="Normal 74 27 23 3" xfId="2371"/>
    <cellStyle name="Normal 74 27 23 4" xfId="2372"/>
    <cellStyle name="Normal 74 27 24" xfId="622"/>
    <cellStyle name="Normal 74 27 24 2" xfId="2373"/>
    <cellStyle name="Normal 74 27 24 2 2" xfId="2374"/>
    <cellStyle name="Normal 74 27 24 3" xfId="2375"/>
    <cellStyle name="Normal 74 27 24 4" xfId="2376"/>
    <cellStyle name="Normal 74 27 25" xfId="623"/>
    <cellStyle name="Normal 74 27 25 2" xfId="2377"/>
    <cellStyle name="Normal 74 27 25 2 2" xfId="2378"/>
    <cellStyle name="Normal 74 27 25 3" xfId="2379"/>
    <cellStyle name="Normal 74 27 25 4" xfId="2380"/>
    <cellStyle name="Normal 74 27 26" xfId="624"/>
    <cellStyle name="Normal 74 27 26 2" xfId="2381"/>
    <cellStyle name="Normal 74 27 26 2 2" xfId="2382"/>
    <cellStyle name="Normal 74 27 26 3" xfId="2383"/>
    <cellStyle name="Normal 74 27 26 4" xfId="2384"/>
    <cellStyle name="Normal 74 27 27" xfId="625"/>
    <cellStyle name="Normal 74 27 27 2" xfId="2385"/>
    <cellStyle name="Normal 74 27 27 2 2" xfId="2386"/>
    <cellStyle name="Normal 74 27 27 3" xfId="2387"/>
    <cellStyle name="Normal 74 27 27 4" xfId="2388"/>
    <cellStyle name="Normal 74 27 28" xfId="626"/>
    <cellStyle name="Normal 74 27 28 2" xfId="2389"/>
    <cellStyle name="Normal 74 27 28 2 2" xfId="2390"/>
    <cellStyle name="Normal 74 27 28 3" xfId="2391"/>
    <cellStyle name="Normal 74 27 28 4" xfId="2392"/>
    <cellStyle name="Normal 74 27 29" xfId="627"/>
    <cellStyle name="Normal 74 27 29 2" xfId="2393"/>
    <cellStyle name="Normal 74 27 29 2 2" xfId="2394"/>
    <cellStyle name="Normal 74 27 29 3" xfId="2395"/>
    <cellStyle name="Normal 74 27 29 4" xfId="2396"/>
    <cellStyle name="Normal 74 27 3" xfId="628"/>
    <cellStyle name="Normal 74 27 3 10" xfId="629"/>
    <cellStyle name="Normal 74 27 3 10 2" xfId="2397"/>
    <cellStyle name="Normal 74 27 3 10 2 2" xfId="2398"/>
    <cellStyle name="Normal 74 27 3 10 3" xfId="2399"/>
    <cellStyle name="Normal 74 27 3 10 4" xfId="2400"/>
    <cellStyle name="Normal 74 27 3 11" xfId="630"/>
    <cellStyle name="Normal 74 27 3 11 2" xfId="2401"/>
    <cellStyle name="Normal 74 27 3 11 2 2" xfId="2402"/>
    <cellStyle name="Normal 74 27 3 11 3" xfId="2403"/>
    <cellStyle name="Normal 74 27 3 11 4" xfId="2404"/>
    <cellStyle name="Normal 74 27 3 12" xfId="631"/>
    <cellStyle name="Normal 74 27 3 12 2" xfId="2405"/>
    <cellStyle name="Normal 74 27 3 12 2 2" xfId="2406"/>
    <cellStyle name="Normal 74 27 3 12 3" xfId="2407"/>
    <cellStyle name="Normal 74 27 3 12 4" xfId="2408"/>
    <cellStyle name="Normal 74 27 3 13" xfId="632"/>
    <cellStyle name="Normal 74 27 3 13 2" xfId="2409"/>
    <cellStyle name="Normal 74 27 3 13 2 2" xfId="2410"/>
    <cellStyle name="Normal 74 27 3 13 3" xfId="2411"/>
    <cellStyle name="Normal 74 27 3 13 4" xfId="2412"/>
    <cellStyle name="Normal 74 27 3 14" xfId="633"/>
    <cellStyle name="Normal 74 27 3 14 2" xfId="2413"/>
    <cellStyle name="Normal 74 27 3 14 2 2" xfId="2414"/>
    <cellStyle name="Normal 74 27 3 14 3" xfId="2415"/>
    <cellStyle name="Normal 74 27 3 14 4" xfId="2416"/>
    <cellStyle name="Normal 74 27 3 15" xfId="634"/>
    <cellStyle name="Normal 74 27 3 15 2" xfId="2417"/>
    <cellStyle name="Normal 74 27 3 15 2 2" xfId="2418"/>
    <cellStyle name="Normal 74 27 3 15 3" xfId="2419"/>
    <cellStyle name="Normal 74 27 3 15 4" xfId="2420"/>
    <cellStyle name="Normal 74 27 3 16" xfId="635"/>
    <cellStyle name="Normal 74 27 3 16 2" xfId="2421"/>
    <cellStyle name="Normal 74 27 3 16 2 2" xfId="2422"/>
    <cellStyle name="Normal 74 27 3 16 3" xfId="2423"/>
    <cellStyle name="Normal 74 27 3 16 4" xfId="2424"/>
    <cellStyle name="Normal 74 27 3 17" xfId="636"/>
    <cellStyle name="Normal 74 27 3 17 2" xfId="2425"/>
    <cellStyle name="Normal 74 27 3 17 2 2" xfId="2426"/>
    <cellStyle name="Normal 74 27 3 17 3" xfId="2427"/>
    <cellStyle name="Normal 74 27 3 17 4" xfId="2428"/>
    <cellStyle name="Normal 74 27 3 18" xfId="637"/>
    <cellStyle name="Normal 74 27 3 18 2" xfId="2429"/>
    <cellStyle name="Normal 74 27 3 18 2 2" xfId="2430"/>
    <cellStyle name="Normal 74 27 3 18 3" xfId="2431"/>
    <cellStyle name="Normal 74 27 3 18 4" xfId="2432"/>
    <cellStyle name="Normal 74 27 3 19" xfId="638"/>
    <cellStyle name="Normal 74 27 3 19 2" xfId="2433"/>
    <cellStyle name="Normal 74 27 3 19 2 2" xfId="2434"/>
    <cellStyle name="Normal 74 27 3 19 3" xfId="2435"/>
    <cellStyle name="Normal 74 27 3 19 4" xfId="2436"/>
    <cellStyle name="Normal 74 27 3 2" xfId="639"/>
    <cellStyle name="Normal 74 27 3 2 2" xfId="2437"/>
    <cellStyle name="Normal 74 27 3 2 2 2" xfId="2438"/>
    <cellStyle name="Normal 74 27 3 2 3" xfId="2439"/>
    <cellStyle name="Normal 74 27 3 2 4" xfId="2440"/>
    <cellStyle name="Normal 74 27 3 20" xfId="640"/>
    <cellStyle name="Normal 74 27 3 20 2" xfId="2441"/>
    <cellStyle name="Normal 74 27 3 20 2 2" xfId="2442"/>
    <cellStyle name="Normal 74 27 3 20 3" xfId="2443"/>
    <cellStyle name="Normal 74 27 3 20 4" xfId="2444"/>
    <cellStyle name="Normal 74 27 3 21" xfId="641"/>
    <cellStyle name="Normal 74 27 3 21 2" xfId="2445"/>
    <cellStyle name="Normal 74 27 3 21 2 2" xfId="2446"/>
    <cellStyle name="Normal 74 27 3 21 3" xfId="2447"/>
    <cellStyle name="Normal 74 27 3 21 4" xfId="2448"/>
    <cellStyle name="Normal 74 27 3 22" xfId="642"/>
    <cellStyle name="Normal 74 27 3 22 2" xfId="2449"/>
    <cellStyle name="Normal 74 27 3 22 2 2" xfId="2450"/>
    <cellStyle name="Normal 74 27 3 22 3" xfId="2451"/>
    <cellStyle name="Normal 74 27 3 22 4" xfId="2452"/>
    <cellStyle name="Normal 74 27 3 23" xfId="643"/>
    <cellStyle name="Normal 74 27 3 23 2" xfId="2453"/>
    <cellStyle name="Normal 74 27 3 23 2 2" xfId="2454"/>
    <cellStyle name="Normal 74 27 3 23 3" xfId="2455"/>
    <cellStyle name="Normal 74 27 3 23 4" xfId="2456"/>
    <cellStyle name="Normal 74 27 3 24" xfId="644"/>
    <cellStyle name="Normal 74 27 3 24 2" xfId="2457"/>
    <cellStyle name="Normal 74 27 3 24 2 2" xfId="2458"/>
    <cellStyle name="Normal 74 27 3 24 3" xfId="2459"/>
    <cellStyle name="Normal 74 27 3 24 4" xfId="2460"/>
    <cellStyle name="Normal 74 27 3 25" xfId="645"/>
    <cellStyle name="Normal 74 27 3 25 2" xfId="2461"/>
    <cellStyle name="Normal 74 27 3 25 2 2" xfId="2462"/>
    <cellStyle name="Normal 74 27 3 25 3" xfId="2463"/>
    <cellStyle name="Normal 74 27 3 25 4" xfId="2464"/>
    <cellStyle name="Normal 74 27 3 26" xfId="646"/>
    <cellStyle name="Normal 74 27 3 26 2" xfId="2465"/>
    <cellStyle name="Normal 74 27 3 26 2 2" xfId="2466"/>
    <cellStyle name="Normal 74 27 3 26 3" xfId="2467"/>
    <cellStyle name="Normal 74 27 3 26 4" xfId="2468"/>
    <cellStyle name="Normal 74 27 3 27" xfId="647"/>
    <cellStyle name="Normal 74 27 3 27 2" xfId="2469"/>
    <cellStyle name="Normal 74 27 3 27 2 2" xfId="2470"/>
    <cellStyle name="Normal 74 27 3 27 3" xfId="2471"/>
    <cellStyle name="Normal 74 27 3 27 4" xfId="2472"/>
    <cellStyle name="Normal 74 27 3 28" xfId="648"/>
    <cellStyle name="Normal 74 27 3 28 2" xfId="2473"/>
    <cellStyle name="Normal 74 27 3 28 2 2" xfId="2474"/>
    <cellStyle name="Normal 74 27 3 28 3" xfId="2475"/>
    <cellStyle name="Normal 74 27 3 28 4" xfId="2476"/>
    <cellStyle name="Normal 74 27 3 29" xfId="649"/>
    <cellStyle name="Normal 74 27 3 29 2" xfId="2477"/>
    <cellStyle name="Normal 74 27 3 29 2 2" xfId="2478"/>
    <cellStyle name="Normal 74 27 3 29 3" xfId="2479"/>
    <cellStyle name="Normal 74 27 3 29 4" xfId="2480"/>
    <cellStyle name="Normal 74 27 3 3" xfId="650"/>
    <cellStyle name="Normal 74 27 3 3 2" xfId="2481"/>
    <cellStyle name="Normal 74 27 3 3 2 2" xfId="2482"/>
    <cellStyle name="Normal 74 27 3 3 3" xfId="2483"/>
    <cellStyle name="Normal 74 27 3 3 4" xfId="2484"/>
    <cellStyle name="Normal 74 27 3 30" xfId="651"/>
    <cellStyle name="Normal 74 27 3 30 2" xfId="2485"/>
    <cellStyle name="Normal 74 27 3 30 2 2" xfId="2486"/>
    <cellStyle name="Normal 74 27 3 30 3" xfId="2487"/>
    <cellStyle name="Normal 74 27 3 30 4" xfId="2488"/>
    <cellStyle name="Normal 74 27 3 31" xfId="652"/>
    <cellStyle name="Normal 74 27 3 31 2" xfId="2489"/>
    <cellStyle name="Normal 74 27 3 31 2 2" xfId="2490"/>
    <cellStyle name="Normal 74 27 3 31 3" xfId="2491"/>
    <cellStyle name="Normal 74 27 3 31 4" xfId="2492"/>
    <cellStyle name="Normal 74 27 3 32" xfId="653"/>
    <cellStyle name="Normal 74 27 3 32 2" xfId="2493"/>
    <cellStyle name="Normal 74 27 3 32 2 2" xfId="2494"/>
    <cellStyle name="Normal 74 27 3 32 3" xfId="2495"/>
    <cellStyle name="Normal 74 27 3 32 4" xfId="2496"/>
    <cellStyle name="Normal 74 27 3 33" xfId="654"/>
    <cellStyle name="Normal 74 27 3 33 2" xfId="2497"/>
    <cellStyle name="Normal 74 27 3 33 2 2" xfId="2498"/>
    <cellStyle name="Normal 74 27 3 33 3" xfId="2499"/>
    <cellStyle name="Normal 74 27 3 33 4" xfId="2500"/>
    <cellStyle name="Normal 74 27 3 34" xfId="655"/>
    <cellStyle name="Normal 74 27 3 34 2" xfId="2501"/>
    <cellStyle name="Normal 74 27 3 34 2 2" xfId="2502"/>
    <cellStyle name="Normal 74 27 3 34 3" xfId="2503"/>
    <cellStyle name="Normal 74 27 3 34 4" xfId="2504"/>
    <cellStyle name="Normal 74 27 3 35" xfId="656"/>
    <cellStyle name="Normal 74 27 3 35 2" xfId="2505"/>
    <cellStyle name="Normal 74 27 3 35 2 2" xfId="2506"/>
    <cellStyle name="Normal 74 27 3 35 3" xfId="2507"/>
    <cellStyle name="Normal 74 27 3 35 4" xfId="2508"/>
    <cellStyle name="Normal 74 27 3 36" xfId="657"/>
    <cellStyle name="Normal 74 27 3 36 2" xfId="2509"/>
    <cellStyle name="Normal 74 27 3 36 2 2" xfId="2510"/>
    <cellStyle name="Normal 74 27 3 36 3" xfId="2511"/>
    <cellStyle name="Normal 74 27 3 36 4" xfId="2512"/>
    <cellStyle name="Normal 74 27 3 37" xfId="658"/>
    <cellStyle name="Normal 74 27 3 37 2" xfId="2513"/>
    <cellStyle name="Normal 74 27 3 37 2 2" xfId="2514"/>
    <cellStyle name="Normal 74 27 3 37 3" xfId="2515"/>
    <cellStyle name="Normal 74 27 3 37 4" xfId="2516"/>
    <cellStyle name="Normal 74 27 3 38" xfId="659"/>
    <cellStyle name="Normal 74 27 3 38 2" xfId="2517"/>
    <cellStyle name="Normal 74 27 3 38 2 2" xfId="2518"/>
    <cellStyle name="Normal 74 27 3 38 3" xfId="2519"/>
    <cellStyle name="Normal 74 27 3 38 4" xfId="2520"/>
    <cellStyle name="Normal 74 27 3 39" xfId="660"/>
    <cellStyle name="Normal 74 27 3 39 2" xfId="2521"/>
    <cellStyle name="Normal 74 27 3 39 2 2" xfId="2522"/>
    <cellStyle name="Normal 74 27 3 39 3" xfId="2523"/>
    <cellStyle name="Normal 74 27 3 39 4" xfId="2524"/>
    <cellStyle name="Normal 74 27 3 4" xfId="661"/>
    <cellStyle name="Normal 74 27 3 4 2" xfId="2525"/>
    <cellStyle name="Normal 74 27 3 4 2 2" xfId="2526"/>
    <cellStyle name="Normal 74 27 3 4 3" xfId="2527"/>
    <cellStyle name="Normal 74 27 3 4 4" xfId="2528"/>
    <cellStyle name="Normal 74 27 3 40" xfId="662"/>
    <cellStyle name="Normal 74 27 3 40 2" xfId="2529"/>
    <cellStyle name="Normal 74 27 3 40 2 2" xfId="2530"/>
    <cellStyle name="Normal 74 27 3 40 3" xfId="2531"/>
    <cellStyle name="Normal 74 27 3 40 4" xfId="2532"/>
    <cellStyle name="Normal 74 27 3 41" xfId="663"/>
    <cellStyle name="Normal 74 27 3 41 2" xfId="2533"/>
    <cellStyle name="Normal 74 27 3 41 2 2" xfId="2534"/>
    <cellStyle name="Normal 74 27 3 41 3" xfId="2535"/>
    <cellStyle name="Normal 74 27 3 41 4" xfId="2536"/>
    <cellStyle name="Normal 74 27 3 42" xfId="2537"/>
    <cellStyle name="Normal 74 27 3 42 2" xfId="2538"/>
    <cellStyle name="Normal 74 27 3 43" xfId="2539"/>
    <cellStyle name="Normal 74 27 3 44" xfId="2540"/>
    <cellStyle name="Normal 74 27 3 5" xfId="664"/>
    <cellStyle name="Normal 74 27 3 5 2" xfId="2541"/>
    <cellStyle name="Normal 74 27 3 5 2 2" xfId="2542"/>
    <cellStyle name="Normal 74 27 3 5 3" xfId="2543"/>
    <cellStyle name="Normal 74 27 3 5 4" xfId="2544"/>
    <cellStyle name="Normal 74 27 3 6" xfId="665"/>
    <cellStyle name="Normal 74 27 3 6 2" xfId="2545"/>
    <cellStyle name="Normal 74 27 3 6 2 2" xfId="2546"/>
    <cellStyle name="Normal 74 27 3 6 3" xfId="2547"/>
    <cellStyle name="Normal 74 27 3 6 4" xfId="2548"/>
    <cellStyle name="Normal 74 27 3 7" xfId="666"/>
    <cellStyle name="Normal 74 27 3 7 2" xfId="2549"/>
    <cellStyle name="Normal 74 27 3 7 2 2" xfId="2550"/>
    <cellStyle name="Normal 74 27 3 7 3" xfId="2551"/>
    <cellStyle name="Normal 74 27 3 7 4" xfId="2552"/>
    <cellStyle name="Normal 74 27 3 8" xfId="667"/>
    <cellStyle name="Normal 74 27 3 8 10" xfId="668"/>
    <cellStyle name="Normal 74 27 3 8 10 2" xfId="2553"/>
    <cellStyle name="Normal 74 27 3 8 10 2 2" xfId="2554"/>
    <cellStyle name="Normal 74 27 3 8 10 3" xfId="2555"/>
    <cellStyle name="Normal 74 27 3 8 10 4" xfId="2556"/>
    <cellStyle name="Normal 74 27 3 8 11" xfId="669"/>
    <cellStyle name="Normal 74 27 3 8 11 2" xfId="2557"/>
    <cellStyle name="Normal 74 27 3 8 11 2 2" xfId="2558"/>
    <cellStyle name="Normal 74 27 3 8 11 3" xfId="2559"/>
    <cellStyle name="Normal 74 27 3 8 11 4" xfId="2560"/>
    <cellStyle name="Normal 74 27 3 8 12" xfId="670"/>
    <cellStyle name="Normal 74 27 3 8 12 2" xfId="2561"/>
    <cellStyle name="Normal 74 27 3 8 12 2 2" xfId="2562"/>
    <cellStyle name="Normal 74 27 3 8 12 3" xfId="2563"/>
    <cellStyle name="Normal 74 27 3 8 12 4" xfId="2564"/>
    <cellStyle name="Normal 74 27 3 8 13" xfId="671"/>
    <cellStyle name="Normal 74 27 3 8 13 2" xfId="2565"/>
    <cellStyle name="Normal 74 27 3 8 13 2 2" xfId="2566"/>
    <cellStyle name="Normal 74 27 3 8 13 3" xfId="2567"/>
    <cellStyle name="Normal 74 27 3 8 13 4" xfId="2568"/>
    <cellStyle name="Normal 74 27 3 8 14" xfId="672"/>
    <cellStyle name="Normal 74 27 3 8 14 2" xfId="2569"/>
    <cellStyle name="Normal 74 27 3 8 14 2 2" xfId="2570"/>
    <cellStyle name="Normal 74 27 3 8 14 3" xfId="2571"/>
    <cellStyle name="Normal 74 27 3 8 14 4" xfId="2572"/>
    <cellStyle name="Normal 74 27 3 8 15" xfId="673"/>
    <cellStyle name="Normal 74 27 3 8 15 2" xfId="2573"/>
    <cellStyle name="Normal 74 27 3 8 15 2 2" xfId="2574"/>
    <cellStyle name="Normal 74 27 3 8 15 3" xfId="2575"/>
    <cellStyle name="Normal 74 27 3 8 15 4" xfId="2576"/>
    <cellStyle name="Normal 74 27 3 8 16" xfId="674"/>
    <cellStyle name="Normal 74 27 3 8 16 2" xfId="2577"/>
    <cellStyle name="Normal 74 27 3 8 16 2 2" xfId="2578"/>
    <cellStyle name="Normal 74 27 3 8 16 3" xfId="2579"/>
    <cellStyle name="Normal 74 27 3 8 16 4" xfId="2580"/>
    <cellStyle name="Normal 74 27 3 8 17" xfId="675"/>
    <cellStyle name="Normal 74 27 3 8 17 2" xfId="2581"/>
    <cellStyle name="Normal 74 27 3 8 17 2 2" xfId="2582"/>
    <cellStyle name="Normal 74 27 3 8 17 3" xfId="2583"/>
    <cellStyle name="Normal 74 27 3 8 17 4" xfId="2584"/>
    <cellStyle name="Normal 74 27 3 8 18" xfId="676"/>
    <cellStyle name="Normal 74 27 3 8 18 2" xfId="2585"/>
    <cellStyle name="Normal 74 27 3 8 18 2 2" xfId="2586"/>
    <cellStyle name="Normal 74 27 3 8 18 3" xfId="2587"/>
    <cellStyle name="Normal 74 27 3 8 18 4" xfId="2588"/>
    <cellStyle name="Normal 74 27 3 8 19" xfId="677"/>
    <cellStyle name="Normal 74 27 3 8 19 2" xfId="2589"/>
    <cellStyle name="Normal 74 27 3 8 19 2 2" xfId="2590"/>
    <cellStyle name="Normal 74 27 3 8 19 3" xfId="2591"/>
    <cellStyle name="Normal 74 27 3 8 19 4" xfId="2592"/>
    <cellStyle name="Normal 74 27 3 8 2" xfId="678"/>
    <cellStyle name="Normal 74 27 3 8 2 2" xfId="2593"/>
    <cellStyle name="Normal 74 27 3 8 2 2 2" xfId="2594"/>
    <cellStyle name="Normal 74 27 3 8 2 3" xfId="2595"/>
    <cellStyle name="Normal 74 27 3 8 2 4" xfId="2596"/>
    <cellStyle name="Normal 74 27 3 8 20" xfId="679"/>
    <cellStyle name="Normal 74 27 3 8 20 2" xfId="2597"/>
    <cellStyle name="Normal 74 27 3 8 20 2 2" xfId="2598"/>
    <cellStyle name="Normal 74 27 3 8 20 3" xfId="2599"/>
    <cellStyle name="Normal 74 27 3 8 20 4" xfId="2600"/>
    <cellStyle name="Normal 74 27 3 8 21" xfId="680"/>
    <cellStyle name="Normal 74 27 3 8 21 2" xfId="2601"/>
    <cellStyle name="Normal 74 27 3 8 21 2 2" xfId="2602"/>
    <cellStyle name="Normal 74 27 3 8 21 3" xfId="2603"/>
    <cellStyle name="Normal 74 27 3 8 21 4" xfId="2604"/>
    <cellStyle name="Normal 74 27 3 8 22" xfId="681"/>
    <cellStyle name="Normal 74 27 3 8 22 2" xfId="2605"/>
    <cellStyle name="Normal 74 27 3 8 22 2 2" xfId="2606"/>
    <cellStyle name="Normal 74 27 3 8 22 3" xfId="2607"/>
    <cellStyle name="Normal 74 27 3 8 22 4" xfId="2608"/>
    <cellStyle name="Normal 74 27 3 8 23" xfId="682"/>
    <cellStyle name="Normal 74 27 3 8 23 2" xfId="2609"/>
    <cellStyle name="Normal 74 27 3 8 23 2 2" xfId="2610"/>
    <cellStyle name="Normal 74 27 3 8 23 3" xfId="2611"/>
    <cellStyle name="Normal 74 27 3 8 23 4" xfId="2612"/>
    <cellStyle name="Normal 74 27 3 8 24" xfId="683"/>
    <cellStyle name="Normal 74 27 3 8 24 2" xfId="2613"/>
    <cellStyle name="Normal 74 27 3 8 24 2 2" xfId="2614"/>
    <cellStyle name="Normal 74 27 3 8 24 3" xfId="2615"/>
    <cellStyle name="Normal 74 27 3 8 24 4" xfId="2616"/>
    <cellStyle name="Normal 74 27 3 8 25" xfId="684"/>
    <cellStyle name="Normal 74 27 3 8 25 2" xfId="2617"/>
    <cellStyle name="Normal 74 27 3 8 25 2 2" xfId="2618"/>
    <cellStyle name="Normal 74 27 3 8 25 3" xfId="2619"/>
    <cellStyle name="Normal 74 27 3 8 25 4" xfId="2620"/>
    <cellStyle name="Normal 74 27 3 8 26" xfId="685"/>
    <cellStyle name="Normal 74 27 3 8 26 2" xfId="2621"/>
    <cellStyle name="Normal 74 27 3 8 26 2 2" xfId="2622"/>
    <cellStyle name="Normal 74 27 3 8 26 3" xfId="2623"/>
    <cellStyle name="Normal 74 27 3 8 26 4" xfId="2624"/>
    <cellStyle name="Normal 74 27 3 8 27" xfId="686"/>
    <cellStyle name="Normal 74 27 3 8 27 2" xfId="2625"/>
    <cellStyle name="Normal 74 27 3 8 27 2 2" xfId="2626"/>
    <cellStyle name="Normal 74 27 3 8 27 3" xfId="2627"/>
    <cellStyle name="Normal 74 27 3 8 27 4" xfId="2628"/>
    <cellStyle name="Normal 74 27 3 8 28" xfId="687"/>
    <cellStyle name="Normal 74 27 3 8 28 2" xfId="2629"/>
    <cellStyle name="Normal 74 27 3 8 28 2 2" xfId="2630"/>
    <cellStyle name="Normal 74 27 3 8 28 3" xfId="2631"/>
    <cellStyle name="Normal 74 27 3 8 28 4" xfId="2632"/>
    <cellStyle name="Normal 74 27 3 8 29" xfId="688"/>
    <cellStyle name="Normal 74 27 3 8 29 2" xfId="2633"/>
    <cellStyle name="Normal 74 27 3 8 29 2 2" xfId="2634"/>
    <cellStyle name="Normal 74 27 3 8 29 3" xfId="2635"/>
    <cellStyle name="Normal 74 27 3 8 29 4" xfId="2636"/>
    <cellStyle name="Normal 74 27 3 8 3" xfId="689"/>
    <cellStyle name="Normal 74 27 3 8 3 2" xfId="2637"/>
    <cellStyle name="Normal 74 27 3 8 3 2 2" xfId="2638"/>
    <cellStyle name="Normal 74 27 3 8 3 3" xfId="2639"/>
    <cellStyle name="Normal 74 27 3 8 3 4" xfId="2640"/>
    <cellStyle name="Normal 74 27 3 8 30" xfId="690"/>
    <cellStyle name="Normal 74 27 3 8 30 2" xfId="2641"/>
    <cellStyle name="Normal 74 27 3 8 30 2 2" xfId="2642"/>
    <cellStyle name="Normal 74 27 3 8 30 3" xfId="2643"/>
    <cellStyle name="Normal 74 27 3 8 30 4" xfId="2644"/>
    <cellStyle name="Normal 74 27 3 8 31" xfId="691"/>
    <cellStyle name="Normal 74 27 3 8 31 2" xfId="2645"/>
    <cellStyle name="Normal 74 27 3 8 31 2 2" xfId="2646"/>
    <cellStyle name="Normal 74 27 3 8 31 3" xfId="2647"/>
    <cellStyle name="Normal 74 27 3 8 31 4" xfId="2648"/>
    <cellStyle name="Normal 74 27 3 8 32" xfId="692"/>
    <cellStyle name="Normal 74 27 3 8 32 2" xfId="2649"/>
    <cellStyle name="Normal 74 27 3 8 32 2 2" xfId="2650"/>
    <cellStyle name="Normal 74 27 3 8 32 3" xfId="2651"/>
    <cellStyle name="Normal 74 27 3 8 32 4" xfId="2652"/>
    <cellStyle name="Normal 74 27 3 8 33" xfId="693"/>
    <cellStyle name="Normal 74 27 3 8 33 2" xfId="2653"/>
    <cellStyle name="Normal 74 27 3 8 33 2 2" xfId="2654"/>
    <cellStyle name="Normal 74 27 3 8 33 3" xfId="2655"/>
    <cellStyle name="Normal 74 27 3 8 33 4" xfId="2656"/>
    <cellStyle name="Normal 74 27 3 8 34" xfId="694"/>
    <cellStyle name="Normal 74 27 3 8 34 2" xfId="2657"/>
    <cellStyle name="Normal 74 27 3 8 34 2 2" xfId="2658"/>
    <cellStyle name="Normal 74 27 3 8 34 3" xfId="2659"/>
    <cellStyle name="Normal 74 27 3 8 34 4" xfId="2660"/>
    <cellStyle name="Normal 74 27 3 8 35" xfId="2661"/>
    <cellStyle name="Normal 74 27 3 8 35 2" xfId="2662"/>
    <cellStyle name="Normal 74 27 3 8 36" xfId="2663"/>
    <cellStyle name="Normal 74 27 3 8 37" xfId="2664"/>
    <cellStyle name="Normal 74 27 3 8 4" xfId="695"/>
    <cellStyle name="Normal 74 27 3 8 4 2" xfId="2665"/>
    <cellStyle name="Normal 74 27 3 8 4 2 2" xfId="2666"/>
    <cellStyle name="Normal 74 27 3 8 4 3" xfId="2667"/>
    <cellStyle name="Normal 74 27 3 8 4 4" xfId="2668"/>
    <cellStyle name="Normal 74 27 3 8 5" xfId="696"/>
    <cellStyle name="Normal 74 27 3 8 5 2" xfId="2669"/>
    <cellStyle name="Normal 74 27 3 8 5 2 2" xfId="2670"/>
    <cellStyle name="Normal 74 27 3 8 5 3" xfId="2671"/>
    <cellStyle name="Normal 74 27 3 8 5 4" xfId="2672"/>
    <cellStyle name="Normal 74 27 3 8 6" xfId="697"/>
    <cellStyle name="Normal 74 27 3 8 6 2" xfId="2673"/>
    <cellStyle name="Normal 74 27 3 8 6 2 2" xfId="2674"/>
    <cellStyle name="Normal 74 27 3 8 6 3" xfId="2675"/>
    <cellStyle name="Normal 74 27 3 8 6 4" xfId="2676"/>
    <cellStyle name="Normal 74 27 3 8 7" xfId="698"/>
    <cellStyle name="Normal 74 27 3 8 7 2" xfId="2677"/>
    <cellStyle name="Normal 74 27 3 8 7 2 2" xfId="2678"/>
    <cellStyle name="Normal 74 27 3 8 7 3" xfId="2679"/>
    <cellStyle name="Normal 74 27 3 8 7 4" xfId="2680"/>
    <cellStyle name="Normal 74 27 3 8 8" xfId="699"/>
    <cellStyle name="Normal 74 27 3 8 8 2" xfId="2681"/>
    <cellStyle name="Normal 74 27 3 8 8 2 2" xfId="2682"/>
    <cellStyle name="Normal 74 27 3 8 8 3" xfId="2683"/>
    <cellStyle name="Normal 74 27 3 8 8 4" xfId="2684"/>
    <cellStyle name="Normal 74 27 3 8 9" xfId="700"/>
    <cellStyle name="Normal 74 27 3 8 9 2" xfId="2685"/>
    <cellStyle name="Normal 74 27 3 8 9 2 2" xfId="2686"/>
    <cellStyle name="Normal 74 27 3 8 9 3" xfId="2687"/>
    <cellStyle name="Normal 74 27 3 8 9 4" xfId="2688"/>
    <cellStyle name="Normal 74 27 3 9" xfId="701"/>
    <cellStyle name="Normal 74 27 3 9 2" xfId="2689"/>
    <cellStyle name="Normal 74 27 3 9 2 2" xfId="2690"/>
    <cellStyle name="Normal 74 27 3 9 3" xfId="2691"/>
    <cellStyle name="Normal 74 27 3 9 4" xfId="2692"/>
    <cellStyle name="Normal 74 27 30" xfId="702"/>
    <cellStyle name="Normal 74 27 30 2" xfId="2693"/>
    <cellStyle name="Normal 74 27 30 2 2" xfId="2694"/>
    <cellStyle name="Normal 74 27 30 3" xfId="2695"/>
    <cellStyle name="Normal 74 27 30 4" xfId="2696"/>
    <cellStyle name="Normal 74 27 31" xfId="703"/>
    <cellStyle name="Normal 74 27 31 2" xfId="2697"/>
    <cellStyle name="Normal 74 27 31 2 2" xfId="2698"/>
    <cellStyle name="Normal 74 27 31 3" xfId="2699"/>
    <cellStyle name="Normal 74 27 31 4" xfId="2700"/>
    <cellStyle name="Normal 74 27 32" xfId="704"/>
    <cellStyle name="Normal 74 27 32 2" xfId="2701"/>
    <cellStyle name="Normal 74 27 32 2 2" xfId="2702"/>
    <cellStyle name="Normal 74 27 32 3" xfId="2703"/>
    <cellStyle name="Normal 74 27 32 4" xfId="2704"/>
    <cellStyle name="Normal 74 27 33" xfId="705"/>
    <cellStyle name="Normal 74 27 33 2" xfId="2705"/>
    <cellStyle name="Normal 74 27 33 2 2" xfId="2706"/>
    <cellStyle name="Normal 74 27 33 3" xfId="2707"/>
    <cellStyle name="Normal 74 27 33 4" xfId="2708"/>
    <cellStyle name="Normal 74 27 34" xfId="706"/>
    <cellStyle name="Normal 74 27 34 2" xfId="2709"/>
    <cellStyle name="Normal 74 27 34 2 2" xfId="2710"/>
    <cellStyle name="Normal 74 27 34 3" xfId="2711"/>
    <cellStyle name="Normal 74 27 34 4" xfId="2712"/>
    <cellStyle name="Normal 74 27 35" xfId="707"/>
    <cellStyle name="Normal 74 27 35 2" xfId="2713"/>
    <cellStyle name="Normal 74 27 35 2 2" xfId="2714"/>
    <cellStyle name="Normal 74 27 35 3" xfId="2715"/>
    <cellStyle name="Normal 74 27 35 4" xfId="2716"/>
    <cellStyle name="Normal 74 27 36" xfId="708"/>
    <cellStyle name="Normal 74 27 36 2" xfId="2717"/>
    <cellStyle name="Normal 74 27 36 2 2" xfId="2718"/>
    <cellStyle name="Normal 74 27 36 3" xfId="2719"/>
    <cellStyle name="Normal 74 27 36 4" xfId="2720"/>
    <cellStyle name="Normal 74 27 37" xfId="709"/>
    <cellStyle name="Normal 74 27 37 2" xfId="2721"/>
    <cellStyle name="Normal 74 27 37 2 2" xfId="2722"/>
    <cellStyle name="Normal 74 27 37 3" xfId="2723"/>
    <cellStyle name="Normal 74 27 37 4" xfId="2724"/>
    <cellStyle name="Normal 74 27 38" xfId="710"/>
    <cellStyle name="Normal 74 27 38 2" xfId="2725"/>
    <cellStyle name="Normal 74 27 38 2 2" xfId="2726"/>
    <cellStyle name="Normal 74 27 38 3" xfId="2727"/>
    <cellStyle name="Normal 74 27 38 4" xfId="2728"/>
    <cellStyle name="Normal 74 27 39" xfId="711"/>
    <cellStyle name="Normal 74 27 39 2" xfId="2729"/>
    <cellStyle name="Normal 74 27 39 2 2" xfId="2730"/>
    <cellStyle name="Normal 74 27 39 3" xfId="2731"/>
    <cellStyle name="Normal 74 27 39 4" xfId="2732"/>
    <cellStyle name="Normal 74 27 4" xfId="712"/>
    <cellStyle name="Normal 74 27 4 2" xfId="2733"/>
    <cellStyle name="Normal 74 27 4 2 2" xfId="2734"/>
    <cellStyle name="Normal 74 27 4 3" xfId="2735"/>
    <cellStyle name="Normal 74 27 4 4" xfId="2736"/>
    <cellStyle name="Normal 74 27 40" xfId="713"/>
    <cellStyle name="Normal 74 27 40 2" xfId="2737"/>
    <cellStyle name="Normal 74 27 40 2 2" xfId="2738"/>
    <cellStyle name="Normal 74 27 40 3" xfId="2739"/>
    <cellStyle name="Normal 74 27 40 4" xfId="2740"/>
    <cellStyle name="Normal 74 27 41" xfId="714"/>
    <cellStyle name="Normal 74 27 41 2" xfId="2741"/>
    <cellStyle name="Normal 74 27 41 2 2" xfId="2742"/>
    <cellStyle name="Normal 74 27 41 3" xfId="2743"/>
    <cellStyle name="Normal 74 27 41 4" xfId="2744"/>
    <cellStyle name="Normal 74 27 42" xfId="715"/>
    <cellStyle name="Normal 74 27 42 2" xfId="2745"/>
    <cellStyle name="Normal 74 27 42 2 2" xfId="2746"/>
    <cellStyle name="Normal 74 27 42 3" xfId="2747"/>
    <cellStyle name="Normal 74 27 42 4" xfId="2748"/>
    <cellStyle name="Normal 74 27 43" xfId="716"/>
    <cellStyle name="Normal 74 27 43 2" xfId="2749"/>
    <cellStyle name="Normal 74 27 43 2 2" xfId="2750"/>
    <cellStyle name="Normal 74 27 43 3" xfId="2751"/>
    <cellStyle name="Normal 74 27 43 4" xfId="2752"/>
    <cellStyle name="Normal 74 27 44" xfId="717"/>
    <cellStyle name="Normal 74 27 44 2" xfId="2753"/>
    <cellStyle name="Normal 74 27 44 2 2" xfId="2754"/>
    <cellStyle name="Normal 74 27 44 3" xfId="2755"/>
    <cellStyle name="Normal 74 27 44 4" xfId="2756"/>
    <cellStyle name="Normal 74 27 45" xfId="718"/>
    <cellStyle name="Normal 74 27 45 2" xfId="2757"/>
    <cellStyle name="Normal 74 27 45 2 2" xfId="2758"/>
    <cellStyle name="Normal 74 27 45 3" xfId="2759"/>
    <cellStyle name="Normal 74 27 45 4" xfId="2760"/>
    <cellStyle name="Normal 74 27 46" xfId="719"/>
    <cellStyle name="Normal 74 27 46 2" xfId="2761"/>
    <cellStyle name="Normal 74 27 46 2 2" xfId="2762"/>
    <cellStyle name="Normal 74 27 46 3" xfId="2763"/>
    <cellStyle name="Normal 74 27 46 4" xfId="2764"/>
    <cellStyle name="Normal 74 27 47" xfId="2765"/>
    <cellStyle name="Normal 74 27 47 2" xfId="2766"/>
    <cellStyle name="Normal 74 27 48" xfId="2767"/>
    <cellStyle name="Normal 74 27 49" xfId="2768"/>
    <cellStyle name="Normal 74 27 5" xfId="720"/>
    <cellStyle name="Normal 74 27 5 2" xfId="2769"/>
    <cellStyle name="Normal 74 27 5 2 2" xfId="2770"/>
    <cellStyle name="Normal 74 27 5 3" xfId="2771"/>
    <cellStyle name="Normal 74 27 5 4" xfId="2772"/>
    <cellStyle name="Normal 74 27 6" xfId="721"/>
    <cellStyle name="Normal 74 27 6 2" xfId="2773"/>
    <cellStyle name="Normal 74 27 6 2 2" xfId="2774"/>
    <cellStyle name="Normal 74 27 6 3" xfId="2775"/>
    <cellStyle name="Normal 74 27 6 4" xfId="2776"/>
    <cellStyle name="Normal 74 27 7" xfId="722"/>
    <cellStyle name="Normal 74 27 7 2" xfId="2777"/>
    <cellStyle name="Normal 74 27 7 2 2" xfId="2778"/>
    <cellStyle name="Normal 74 27 7 3" xfId="2779"/>
    <cellStyle name="Normal 74 27 7 4" xfId="2780"/>
    <cellStyle name="Normal 74 27 8" xfId="723"/>
    <cellStyle name="Normal 74 27 8 2" xfId="2781"/>
    <cellStyle name="Normal 74 27 8 2 2" xfId="2782"/>
    <cellStyle name="Normal 74 27 8 3" xfId="2783"/>
    <cellStyle name="Normal 74 27 8 4" xfId="2784"/>
    <cellStyle name="Normal 74 27 9" xfId="724"/>
    <cellStyle name="Normal 74 27 9 2" xfId="2785"/>
    <cellStyle name="Normal 74 27 9 2 2" xfId="2786"/>
    <cellStyle name="Normal 74 27 9 3" xfId="2787"/>
    <cellStyle name="Normal 74 27 9 4" xfId="2788"/>
    <cellStyle name="Normal 74 28" xfId="725"/>
    <cellStyle name="Normal 74 28 2" xfId="2789"/>
    <cellStyle name="Normal 74 28 2 2" xfId="2790"/>
    <cellStyle name="Normal 74 28 3" xfId="2791"/>
    <cellStyle name="Normal 74 28 4" xfId="2792"/>
    <cellStyle name="Normal 74 29" xfId="726"/>
    <cellStyle name="Normal 74 29 2" xfId="2793"/>
    <cellStyle name="Normal 74 29 2 2" xfId="2794"/>
    <cellStyle name="Normal 74 29 3" xfId="2795"/>
    <cellStyle name="Normal 74 29 4" xfId="2796"/>
    <cellStyle name="Normal 74 3" xfId="727"/>
    <cellStyle name="Normal 74 3 2" xfId="2797"/>
    <cellStyle name="Normal 74 3 2 2" xfId="2798"/>
    <cellStyle name="Normal 74 3 3" xfId="2799"/>
    <cellStyle name="Normal 74 3 4" xfId="2800"/>
    <cellStyle name="Normal 74 30" xfId="728"/>
    <cellStyle name="Normal 74 30 2" xfId="2801"/>
    <cellStyle name="Normal 74 30 2 2" xfId="2802"/>
    <cellStyle name="Normal 74 30 3" xfId="2803"/>
    <cellStyle name="Normal 74 30 4" xfId="2804"/>
    <cellStyle name="Normal 74 31" xfId="729"/>
    <cellStyle name="Normal 74 31 2" xfId="2805"/>
    <cellStyle name="Normal 74 31 2 2" xfId="2806"/>
    <cellStyle name="Normal 74 31 3" xfId="2807"/>
    <cellStyle name="Normal 74 31 4" xfId="2808"/>
    <cellStyle name="Normal 74 32" xfId="730"/>
    <cellStyle name="Normal 74 32 2" xfId="2809"/>
    <cellStyle name="Normal 74 32 2 2" xfId="2810"/>
    <cellStyle name="Normal 74 32 3" xfId="2811"/>
    <cellStyle name="Normal 74 32 4" xfId="2812"/>
    <cellStyle name="Normal 74 33" xfId="731"/>
    <cellStyle name="Normal 74 33 2" xfId="2813"/>
    <cellStyle name="Normal 74 33 2 2" xfId="2814"/>
    <cellStyle name="Normal 74 33 3" xfId="2815"/>
    <cellStyle name="Normal 74 33 4" xfId="2816"/>
    <cellStyle name="Normal 74 34" xfId="732"/>
    <cellStyle name="Normal 74 34 2" xfId="2817"/>
    <cellStyle name="Normal 74 34 2 2" xfId="2818"/>
    <cellStyle name="Normal 74 34 3" xfId="2819"/>
    <cellStyle name="Normal 74 34 4" xfId="2820"/>
    <cellStyle name="Normal 74 35" xfId="733"/>
    <cellStyle name="Normal 74 35 2" xfId="2821"/>
    <cellStyle name="Normal 74 35 2 2" xfId="2822"/>
    <cellStyle name="Normal 74 35 3" xfId="2823"/>
    <cellStyle name="Normal 74 35 4" xfId="2824"/>
    <cellStyle name="Normal 74 36" xfId="734"/>
    <cellStyle name="Normal 74 36 2" xfId="2825"/>
    <cellStyle name="Normal 74 36 2 2" xfId="2826"/>
    <cellStyle name="Normal 74 36 3" xfId="2827"/>
    <cellStyle name="Normal 74 36 4" xfId="2828"/>
    <cellStyle name="Normal 74 37" xfId="735"/>
    <cellStyle name="Normal 74 37 2" xfId="2829"/>
    <cellStyle name="Normal 74 37 2 2" xfId="2830"/>
    <cellStyle name="Normal 74 37 3" xfId="2831"/>
    <cellStyle name="Normal 74 37 4" xfId="2832"/>
    <cellStyle name="Normal 74 38" xfId="736"/>
    <cellStyle name="Normal 74 38 2" xfId="2833"/>
    <cellStyle name="Normal 74 38 2 2" xfId="2834"/>
    <cellStyle name="Normal 74 38 3" xfId="2835"/>
    <cellStyle name="Normal 74 38 4" xfId="2836"/>
    <cellStyle name="Normal 74 39" xfId="737"/>
    <cellStyle name="Normal 74 39 2" xfId="2837"/>
    <cellStyle name="Normal 74 39 2 2" xfId="2838"/>
    <cellStyle name="Normal 74 39 3" xfId="2839"/>
    <cellStyle name="Normal 74 39 4" xfId="2840"/>
    <cellStyle name="Normal 74 4" xfId="738"/>
    <cellStyle name="Normal 74 4 2" xfId="2841"/>
    <cellStyle name="Normal 74 4 2 2" xfId="2842"/>
    <cellStyle name="Normal 74 4 3" xfId="2843"/>
    <cellStyle name="Normal 74 4 4" xfId="2844"/>
    <cellStyle name="Normal 74 40" xfId="739"/>
    <cellStyle name="Normal 74 40 2" xfId="2845"/>
    <cellStyle name="Normal 74 40 2 2" xfId="2846"/>
    <cellStyle name="Normal 74 40 3" xfId="2847"/>
    <cellStyle name="Normal 74 40 4" xfId="2848"/>
    <cellStyle name="Normal 74 41" xfId="740"/>
    <cellStyle name="Normal 74 41 2" xfId="2849"/>
    <cellStyle name="Normal 74 41 2 2" xfId="2850"/>
    <cellStyle name="Normal 74 41 3" xfId="2851"/>
    <cellStyle name="Normal 74 41 4" xfId="2852"/>
    <cellStyle name="Normal 74 42" xfId="741"/>
    <cellStyle name="Normal 74 42 2" xfId="2853"/>
    <cellStyle name="Normal 74 42 2 2" xfId="2854"/>
    <cellStyle name="Normal 74 42 3" xfId="2855"/>
    <cellStyle name="Normal 74 42 4" xfId="2856"/>
    <cellStyle name="Normal 74 43" xfId="742"/>
    <cellStyle name="Normal 74 43 2" xfId="2857"/>
    <cellStyle name="Normal 74 43 2 2" xfId="2858"/>
    <cellStyle name="Normal 74 43 3" xfId="2859"/>
    <cellStyle name="Normal 74 43 4" xfId="2860"/>
    <cellStyle name="Normal 74 44" xfId="743"/>
    <cellStyle name="Normal 74 44 2" xfId="2861"/>
    <cellStyle name="Normal 74 44 2 2" xfId="2862"/>
    <cellStyle name="Normal 74 44 3" xfId="2863"/>
    <cellStyle name="Normal 74 44 4" xfId="2864"/>
    <cellStyle name="Normal 74 45" xfId="744"/>
    <cellStyle name="Normal 74 45 2" xfId="2865"/>
    <cellStyle name="Normal 74 45 2 2" xfId="2866"/>
    <cellStyle name="Normal 74 45 3" xfId="2867"/>
    <cellStyle name="Normal 74 45 4" xfId="2868"/>
    <cellStyle name="Normal 74 46" xfId="745"/>
    <cellStyle name="Normal 74 46 2" xfId="2869"/>
    <cellStyle name="Normal 74 46 2 2" xfId="2870"/>
    <cellStyle name="Normal 74 46 3" xfId="2871"/>
    <cellStyle name="Normal 74 46 4" xfId="2872"/>
    <cellStyle name="Normal 74 47" xfId="746"/>
    <cellStyle name="Normal 74 47 2" xfId="2873"/>
    <cellStyle name="Normal 74 47 2 2" xfId="2874"/>
    <cellStyle name="Normal 74 47 3" xfId="2875"/>
    <cellStyle name="Normal 74 47 4" xfId="2876"/>
    <cellStyle name="Normal 74 48" xfId="747"/>
    <cellStyle name="Normal 74 48 2" xfId="2877"/>
    <cellStyle name="Normal 74 48 2 2" xfId="2878"/>
    <cellStyle name="Normal 74 48 3" xfId="2879"/>
    <cellStyle name="Normal 74 48 4" xfId="2880"/>
    <cellStyle name="Normal 74 49" xfId="748"/>
    <cellStyle name="Normal 74 49 2" xfId="2881"/>
    <cellStyle name="Normal 74 49 2 2" xfId="2882"/>
    <cellStyle name="Normal 74 49 3" xfId="2883"/>
    <cellStyle name="Normal 74 49 4" xfId="2884"/>
    <cellStyle name="Normal 74 5" xfId="749"/>
    <cellStyle name="Normal 74 5 2" xfId="2885"/>
    <cellStyle name="Normal 74 5 2 2" xfId="2886"/>
    <cellStyle name="Normal 74 5 3" xfId="2887"/>
    <cellStyle name="Normal 74 5 4" xfId="2888"/>
    <cellStyle name="Normal 74 50" xfId="750"/>
    <cellStyle name="Normal 74 50 2" xfId="2889"/>
    <cellStyle name="Normal 74 50 2 2" xfId="2890"/>
    <cellStyle name="Normal 74 50 3" xfId="2891"/>
    <cellStyle name="Normal 74 50 4" xfId="2892"/>
    <cellStyle name="Normal 74 51" xfId="751"/>
    <cellStyle name="Normal 74 51 2" xfId="2893"/>
    <cellStyle name="Normal 74 51 2 2" xfId="2894"/>
    <cellStyle name="Normal 74 51 3" xfId="2895"/>
    <cellStyle name="Normal 74 51 4" xfId="2896"/>
    <cellStyle name="Normal 74 52" xfId="752"/>
    <cellStyle name="Normal 74 52 2" xfId="2897"/>
    <cellStyle name="Normal 74 52 2 2" xfId="2898"/>
    <cellStyle name="Normal 74 52 3" xfId="2899"/>
    <cellStyle name="Normal 74 52 4" xfId="2900"/>
    <cellStyle name="Normal 74 53" xfId="753"/>
    <cellStyle name="Normal 74 53 2" xfId="2901"/>
    <cellStyle name="Normal 74 53 2 2" xfId="2902"/>
    <cellStyle name="Normal 74 53 3" xfId="2903"/>
    <cellStyle name="Normal 74 53 4" xfId="2904"/>
    <cellStyle name="Normal 74 54" xfId="754"/>
    <cellStyle name="Normal 74 54 2" xfId="2905"/>
    <cellStyle name="Normal 74 54 2 2" xfId="2906"/>
    <cellStyle name="Normal 74 54 3" xfId="2907"/>
    <cellStyle name="Normal 74 54 4" xfId="2908"/>
    <cellStyle name="Normal 74 55" xfId="755"/>
    <cellStyle name="Normal 74 55 2" xfId="2909"/>
    <cellStyle name="Normal 74 55 2 2" xfId="2910"/>
    <cellStyle name="Normal 74 55 3" xfId="2911"/>
    <cellStyle name="Normal 74 55 4" xfId="2912"/>
    <cellStyle name="Normal 74 56" xfId="756"/>
    <cellStyle name="Normal 74 56 2" xfId="2913"/>
    <cellStyle name="Normal 74 56 2 2" xfId="2914"/>
    <cellStyle name="Normal 74 56 3" xfId="2915"/>
    <cellStyle name="Normal 74 56 4" xfId="2916"/>
    <cellStyle name="Normal 74 57" xfId="757"/>
    <cellStyle name="Normal 74 57 2" xfId="2917"/>
    <cellStyle name="Normal 74 57 2 2" xfId="2918"/>
    <cellStyle name="Normal 74 57 3" xfId="2919"/>
    <cellStyle name="Normal 74 57 4" xfId="2920"/>
    <cellStyle name="Normal 74 58" xfId="758"/>
    <cellStyle name="Normal 74 58 2" xfId="2921"/>
    <cellStyle name="Normal 74 58 2 2" xfId="2922"/>
    <cellStyle name="Normal 74 58 3" xfId="2923"/>
    <cellStyle name="Normal 74 58 4" xfId="2924"/>
    <cellStyle name="Normal 74 59" xfId="759"/>
    <cellStyle name="Normal 74 59 2" xfId="2925"/>
    <cellStyle name="Normal 74 59 2 2" xfId="2926"/>
    <cellStyle name="Normal 74 59 3" xfId="2927"/>
    <cellStyle name="Normal 74 59 4" xfId="2928"/>
    <cellStyle name="Normal 74 6" xfId="760"/>
    <cellStyle name="Normal 74 6 2" xfId="2929"/>
    <cellStyle name="Normal 74 6 2 2" xfId="2930"/>
    <cellStyle name="Normal 74 6 3" xfId="2931"/>
    <cellStyle name="Normal 74 6 4" xfId="2932"/>
    <cellStyle name="Normal 74 60" xfId="761"/>
    <cellStyle name="Normal 74 60 2" xfId="2933"/>
    <cellStyle name="Normal 74 60 2 2" xfId="2934"/>
    <cellStyle name="Normal 74 60 3" xfId="2935"/>
    <cellStyle name="Normal 74 60 4" xfId="2936"/>
    <cellStyle name="Normal 74 61" xfId="762"/>
    <cellStyle name="Normal 74 61 2" xfId="2937"/>
    <cellStyle name="Normal 74 61 2 2" xfId="2938"/>
    <cellStyle name="Normal 74 61 3" xfId="2939"/>
    <cellStyle name="Normal 74 61 4" xfId="2940"/>
    <cellStyle name="Normal 74 62" xfId="763"/>
    <cellStyle name="Normal 74 62 2" xfId="2941"/>
    <cellStyle name="Normal 74 62 2 2" xfId="2942"/>
    <cellStyle name="Normal 74 62 3" xfId="2943"/>
    <cellStyle name="Normal 74 62 4" xfId="2944"/>
    <cellStyle name="Normal 74 63" xfId="764"/>
    <cellStyle name="Normal 74 63 2" xfId="2945"/>
    <cellStyle name="Normal 74 63 2 2" xfId="2946"/>
    <cellStyle name="Normal 74 63 3" xfId="2947"/>
    <cellStyle name="Normal 74 63 4" xfId="2948"/>
    <cellStyle name="Normal 74 64" xfId="765"/>
    <cellStyle name="Normal 74 64 2" xfId="2949"/>
    <cellStyle name="Normal 74 64 2 2" xfId="2950"/>
    <cellStyle name="Normal 74 64 3" xfId="2951"/>
    <cellStyle name="Normal 74 64 4" xfId="2952"/>
    <cellStyle name="Normal 74 65" xfId="766"/>
    <cellStyle name="Normal 74 65 2" xfId="2953"/>
    <cellStyle name="Normal 74 65 2 2" xfId="2954"/>
    <cellStyle name="Normal 74 65 3" xfId="2955"/>
    <cellStyle name="Normal 74 65 4" xfId="2956"/>
    <cellStyle name="Normal 74 66" xfId="767"/>
    <cellStyle name="Normal 74 66 2" xfId="2957"/>
    <cellStyle name="Normal 74 66 2 2" xfId="2958"/>
    <cellStyle name="Normal 74 66 3" xfId="2959"/>
    <cellStyle name="Normal 74 66 4" xfId="2960"/>
    <cellStyle name="Normal 74 67" xfId="768"/>
    <cellStyle name="Normal 74 67 2" xfId="2961"/>
    <cellStyle name="Normal 74 67 2 2" xfId="2962"/>
    <cellStyle name="Normal 74 67 3" xfId="2963"/>
    <cellStyle name="Normal 74 67 4" xfId="2964"/>
    <cellStyle name="Normal 74 68" xfId="769"/>
    <cellStyle name="Normal 74 68 2" xfId="2965"/>
    <cellStyle name="Normal 74 68 2 2" xfId="2966"/>
    <cellStyle name="Normal 74 68 3" xfId="2967"/>
    <cellStyle name="Normal 74 68 4" xfId="2968"/>
    <cellStyle name="Normal 74 69" xfId="770"/>
    <cellStyle name="Normal 74 69 2" xfId="2969"/>
    <cellStyle name="Normal 74 69 2 2" xfId="2970"/>
    <cellStyle name="Normal 74 69 3" xfId="2971"/>
    <cellStyle name="Normal 74 69 4" xfId="2972"/>
    <cellStyle name="Normal 74 7" xfId="771"/>
    <cellStyle name="Normal 74 7 10" xfId="772"/>
    <cellStyle name="Normal 74 7 10 2" xfId="2973"/>
    <cellStyle name="Normal 74 7 10 2 2" xfId="2974"/>
    <cellStyle name="Normal 74 7 10 3" xfId="2975"/>
    <cellStyle name="Normal 74 7 10 4" xfId="2976"/>
    <cellStyle name="Normal 74 7 11" xfId="773"/>
    <cellStyle name="Normal 74 7 11 2" xfId="2977"/>
    <cellStyle name="Normal 74 7 11 2 2" xfId="2978"/>
    <cellStyle name="Normal 74 7 11 3" xfId="2979"/>
    <cellStyle name="Normal 74 7 11 4" xfId="2980"/>
    <cellStyle name="Normal 74 7 12" xfId="774"/>
    <cellStyle name="Normal 74 7 12 2" xfId="2981"/>
    <cellStyle name="Normal 74 7 12 2 2" xfId="2982"/>
    <cellStyle name="Normal 74 7 12 3" xfId="2983"/>
    <cellStyle name="Normal 74 7 12 4" xfId="2984"/>
    <cellStyle name="Normal 74 7 13" xfId="775"/>
    <cellStyle name="Normal 74 7 13 2" xfId="2985"/>
    <cellStyle name="Normal 74 7 13 2 2" xfId="2986"/>
    <cellStyle name="Normal 74 7 13 3" xfId="2987"/>
    <cellStyle name="Normal 74 7 13 4" xfId="2988"/>
    <cellStyle name="Normal 74 7 14" xfId="776"/>
    <cellStyle name="Normal 74 7 14 2" xfId="2989"/>
    <cellStyle name="Normal 74 7 14 2 2" xfId="2990"/>
    <cellStyle name="Normal 74 7 14 3" xfId="2991"/>
    <cellStyle name="Normal 74 7 14 4" xfId="2992"/>
    <cellStyle name="Normal 74 7 15" xfId="777"/>
    <cellStyle name="Normal 74 7 15 2" xfId="2993"/>
    <cellStyle name="Normal 74 7 15 2 2" xfId="2994"/>
    <cellStyle name="Normal 74 7 15 3" xfId="2995"/>
    <cellStyle name="Normal 74 7 15 4" xfId="2996"/>
    <cellStyle name="Normal 74 7 16" xfId="778"/>
    <cellStyle name="Normal 74 7 16 2" xfId="2997"/>
    <cellStyle name="Normal 74 7 16 2 2" xfId="2998"/>
    <cellStyle name="Normal 74 7 16 3" xfId="2999"/>
    <cellStyle name="Normal 74 7 16 4" xfId="3000"/>
    <cellStyle name="Normal 74 7 17" xfId="779"/>
    <cellStyle name="Normal 74 7 17 2" xfId="3001"/>
    <cellStyle name="Normal 74 7 17 2 2" xfId="3002"/>
    <cellStyle name="Normal 74 7 17 3" xfId="3003"/>
    <cellStyle name="Normal 74 7 17 4" xfId="3004"/>
    <cellStyle name="Normal 74 7 18" xfId="780"/>
    <cellStyle name="Normal 74 7 18 10" xfId="781"/>
    <cellStyle name="Normal 74 7 18 10 2" xfId="3005"/>
    <cellStyle name="Normal 74 7 18 10 2 2" xfId="3006"/>
    <cellStyle name="Normal 74 7 18 10 3" xfId="3007"/>
    <cellStyle name="Normal 74 7 18 10 4" xfId="3008"/>
    <cellStyle name="Normal 74 7 18 11" xfId="782"/>
    <cellStyle name="Normal 74 7 18 11 2" xfId="3009"/>
    <cellStyle name="Normal 74 7 18 11 2 2" xfId="3010"/>
    <cellStyle name="Normal 74 7 18 11 3" xfId="3011"/>
    <cellStyle name="Normal 74 7 18 11 4" xfId="3012"/>
    <cellStyle name="Normal 74 7 18 12" xfId="783"/>
    <cellStyle name="Normal 74 7 18 12 2" xfId="3013"/>
    <cellStyle name="Normal 74 7 18 12 2 2" xfId="3014"/>
    <cellStyle name="Normal 74 7 18 12 3" xfId="3015"/>
    <cellStyle name="Normal 74 7 18 12 4" xfId="3016"/>
    <cellStyle name="Normal 74 7 18 13" xfId="784"/>
    <cellStyle name="Normal 74 7 18 13 2" xfId="3017"/>
    <cellStyle name="Normal 74 7 18 13 2 2" xfId="3018"/>
    <cellStyle name="Normal 74 7 18 13 3" xfId="3019"/>
    <cellStyle name="Normal 74 7 18 13 4" xfId="3020"/>
    <cellStyle name="Normal 74 7 18 14" xfId="785"/>
    <cellStyle name="Normal 74 7 18 14 2" xfId="3021"/>
    <cellStyle name="Normal 74 7 18 14 2 2" xfId="3022"/>
    <cellStyle name="Normal 74 7 18 14 3" xfId="3023"/>
    <cellStyle name="Normal 74 7 18 14 4" xfId="3024"/>
    <cellStyle name="Normal 74 7 18 15" xfId="786"/>
    <cellStyle name="Normal 74 7 18 15 2" xfId="3025"/>
    <cellStyle name="Normal 74 7 18 15 2 2" xfId="3026"/>
    <cellStyle name="Normal 74 7 18 15 3" xfId="3027"/>
    <cellStyle name="Normal 74 7 18 15 4" xfId="3028"/>
    <cellStyle name="Normal 74 7 18 16" xfId="787"/>
    <cellStyle name="Normal 74 7 18 16 2" xfId="3029"/>
    <cellStyle name="Normal 74 7 18 16 2 2" xfId="3030"/>
    <cellStyle name="Normal 74 7 18 16 3" xfId="3031"/>
    <cellStyle name="Normal 74 7 18 16 4" xfId="3032"/>
    <cellStyle name="Normal 74 7 18 17" xfId="788"/>
    <cellStyle name="Normal 74 7 18 17 2" xfId="3033"/>
    <cellStyle name="Normal 74 7 18 17 2 2" xfId="3034"/>
    <cellStyle name="Normal 74 7 18 17 3" xfId="3035"/>
    <cellStyle name="Normal 74 7 18 17 4" xfId="3036"/>
    <cellStyle name="Normal 74 7 18 18" xfId="789"/>
    <cellStyle name="Normal 74 7 18 18 2" xfId="3037"/>
    <cellStyle name="Normal 74 7 18 18 2 2" xfId="3038"/>
    <cellStyle name="Normal 74 7 18 18 3" xfId="3039"/>
    <cellStyle name="Normal 74 7 18 18 4" xfId="3040"/>
    <cellStyle name="Normal 74 7 18 19" xfId="790"/>
    <cellStyle name="Normal 74 7 18 19 2" xfId="3041"/>
    <cellStyle name="Normal 74 7 18 19 2 2" xfId="3042"/>
    <cellStyle name="Normal 74 7 18 19 3" xfId="3043"/>
    <cellStyle name="Normal 74 7 18 19 4" xfId="3044"/>
    <cellStyle name="Normal 74 7 18 2" xfId="791"/>
    <cellStyle name="Normal 74 7 18 2 2" xfId="3045"/>
    <cellStyle name="Normal 74 7 18 2 2 2" xfId="3046"/>
    <cellStyle name="Normal 74 7 18 2 3" xfId="3047"/>
    <cellStyle name="Normal 74 7 18 2 4" xfId="3048"/>
    <cellStyle name="Normal 74 7 18 20" xfId="792"/>
    <cellStyle name="Normal 74 7 18 20 2" xfId="3049"/>
    <cellStyle name="Normal 74 7 18 20 2 2" xfId="3050"/>
    <cellStyle name="Normal 74 7 18 20 3" xfId="3051"/>
    <cellStyle name="Normal 74 7 18 20 4" xfId="3052"/>
    <cellStyle name="Normal 74 7 18 21" xfId="793"/>
    <cellStyle name="Normal 74 7 18 21 2" xfId="3053"/>
    <cellStyle name="Normal 74 7 18 21 2 2" xfId="3054"/>
    <cellStyle name="Normal 74 7 18 21 3" xfId="3055"/>
    <cellStyle name="Normal 74 7 18 21 4" xfId="3056"/>
    <cellStyle name="Normal 74 7 18 22" xfId="794"/>
    <cellStyle name="Normal 74 7 18 22 2" xfId="3057"/>
    <cellStyle name="Normal 74 7 18 22 2 2" xfId="3058"/>
    <cellStyle name="Normal 74 7 18 22 3" xfId="3059"/>
    <cellStyle name="Normal 74 7 18 22 4" xfId="3060"/>
    <cellStyle name="Normal 74 7 18 23" xfId="795"/>
    <cellStyle name="Normal 74 7 18 23 2" xfId="3061"/>
    <cellStyle name="Normal 74 7 18 23 2 2" xfId="3062"/>
    <cellStyle name="Normal 74 7 18 23 3" xfId="3063"/>
    <cellStyle name="Normal 74 7 18 23 4" xfId="3064"/>
    <cellStyle name="Normal 74 7 18 24" xfId="796"/>
    <cellStyle name="Normal 74 7 18 24 2" xfId="3065"/>
    <cellStyle name="Normal 74 7 18 24 2 2" xfId="3066"/>
    <cellStyle name="Normal 74 7 18 24 3" xfId="3067"/>
    <cellStyle name="Normal 74 7 18 24 4" xfId="3068"/>
    <cellStyle name="Normal 74 7 18 25" xfId="797"/>
    <cellStyle name="Normal 74 7 18 25 2" xfId="3069"/>
    <cellStyle name="Normal 74 7 18 25 2 2" xfId="3070"/>
    <cellStyle name="Normal 74 7 18 25 3" xfId="3071"/>
    <cellStyle name="Normal 74 7 18 25 4" xfId="3072"/>
    <cellStyle name="Normal 74 7 18 26" xfId="798"/>
    <cellStyle name="Normal 74 7 18 26 2" xfId="3073"/>
    <cellStyle name="Normal 74 7 18 26 2 2" xfId="3074"/>
    <cellStyle name="Normal 74 7 18 26 3" xfId="3075"/>
    <cellStyle name="Normal 74 7 18 26 4" xfId="3076"/>
    <cellStyle name="Normal 74 7 18 27" xfId="799"/>
    <cellStyle name="Normal 74 7 18 27 2" xfId="3077"/>
    <cellStyle name="Normal 74 7 18 27 2 2" xfId="3078"/>
    <cellStyle name="Normal 74 7 18 27 3" xfId="3079"/>
    <cellStyle name="Normal 74 7 18 27 4" xfId="3080"/>
    <cellStyle name="Normal 74 7 18 28" xfId="800"/>
    <cellStyle name="Normal 74 7 18 28 2" xfId="3081"/>
    <cellStyle name="Normal 74 7 18 28 2 2" xfId="3082"/>
    <cellStyle name="Normal 74 7 18 28 3" xfId="3083"/>
    <cellStyle name="Normal 74 7 18 28 4" xfId="3084"/>
    <cellStyle name="Normal 74 7 18 29" xfId="801"/>
    <cellStyle name="Normal 74 7 18 29 2" xfId="3085"/>
    <cellStyle name="Normal 74 7 18 29 2 2" xfId="3086"/>
    <cellStyle name="Normal 74 7 18 29 3" xfId="3087"/>
    <cellStyle name="Normal 74 7 18 29 4" xfId="3088"/>
    <cellStyle name="Normal 74 7 18 3" xfId="802"/>
    <cellStyle name="Normal 74 7 18 3 2" xfId="3089"/>
    <cellStyle name="Normal 74 7 18 3 2 2" xfId="3090"/>
    <cellStyle name="Normal 74 7 18 3 3" xfId="3091"/>
    <cellStyle name="Normal 74 7 18 3 4" xfId="3092"/>
    <cellStyle name="Normal 74 7 18 30" xfId="803"/>
    <cellStyle name="Normal 74 7 18 30 2" xfId="3093"/>
    <cellStyle name="Normal 74 7 18 30 2 2" xfId="3094"/>
    <cellStyle name="Normal 74 7 18 30 3" xfId="3095"/>
    <cellStyle name="Normal 74 7 18 30 4" xfId="3096"/>
    <cellStyle name="Normal 74 7 18 31" xfId="804"/>
    <cellStyle name="Normal 74 7 18 31 2" xfId="3097"/>
    <cellStyle name="Normal 74 7 18 31 2 2" xfId="3098"/>
    <cellStyle name="Normal 74 7 18 31 3" xfId="3099"/>
    <cellStyle name="Normal 74 7 18 31 4" xfId="3100"/>
    <cellStyle name="Normal 74 7 18 32" xfId="805"/>
    <cellStyle name="Normal 74 7 18 32 2" xfId="3101"/>
    <cellStyle name="Normal 74 7 18 32 2 2" xfId="3102"/>
    <cellStyle name="Normal 74 7 18 32 3" xfId="3103"/>
    <cellStyle name="Normal 74 7 18 32 4" xfId="3104"/>
    <cellStyle name="Normal 74 7 18 33" xfId="806"/>
    <cellStyle name="Normal 74 7 18 33 2" xfId="3105"/>
    <cellStyle name="Normal 74 7 18 33 2 2" xfId="3106"/>
    <cellStyle name="Normal 74 7 18 33 3" xfId="3107"/>
    <cellStyle name="Normal 74 7 18 33 4" xfId="3108"/>
    <cellStyle name="Normal 74 7 18 34" xfId="807"/>
    <cellStyle name="Normal 74 7 18 34 2" xfId="3109"/>
    <cellStyle name="Normal 74 7 18 34 2 2" xfId="3110"/>
    <cellStyle name="Normal 74 7 18 34 3" xfId="3111"/>
    <cellStyle name="Normal 74 7 18 34 4" xfId="3112"/>
    <cellStyle name="Normal 74 7 18 35" xfId="808"/>
    <cellStyle name="Normal 74 7 18 35 2" xfId="3113"/>
    <cellStyle name="Normal 74 7 18 35 2 2" xfId="3114"/>
    <cellStyle name="Normal 74 7 18 35 3" xfId="3115"/>
    <cellStyle name="Normal 74 7 18 35 4" xfId="3116"/>
    <cellStyle name="Normal 74 7 18 36" xfId="809"/>
    <cellStyle name="Normal 74 7 18 36 2" xfId="3117"/>
    <cellStyle name="Normal 74 7 18 36 2 2" xfId="3118"/>
    <cellStyle name="Normal 74 7 18 36 3" xfId="3119"/>
    <cellStyle name="Normal 74 7 18 36 4" xfId="3120"/>
    <cellStyle name="Normal 74 7 18 37" xfId="810"/>
    <cellStyle name="Normal 74 7 18 37 2" xfId="3121"/>
    <cellStyle name="Normal 74 7 18 37 2 2" xfId="3122"/>
    <cellStyle name="Normal 74 7 18 37 3" xfId="3123"/>
    <cellStyle name="Normal 74 7 18 37 4" xfId="3124"/>
    <cellStyle name="Normal 74 7 18 38" xfId="811"/>
    <cellStyle name="Normal 74 7 18 38 2" xfId="3125"/>
    <cellStyle name="Normal 74 7 18 38 2 2" xfId="3126"/>
    <cellStyle name="Normal 74 7 18 38 3" xfId="3127"/>
    <cellStyle name="Normal 74 7 18 38 4" xfId="3128"/>
    <cellStyle name="Normal 74 7 18 39" xfId="812"/>
    <cellStyle name="Normal 74 7 18 39 2" xfId="3129"/>
    <cellStyle name="Normal 74 7 18 39 2 2" xfId="3130"/>
    <cellStyle name="Normal 74 7 18 39 3" xfId="3131"/>
    <cellStyle name="Normal 74 7 18 39 4" xfId="3132"/>
    <cellStyle name="Normal 74 7 18 4" xfId="813"/>
    <cellStyle name="Normal 74 7 18 4 2" xfId="3133"/>
    <cellStyle name="Normal 74 7 18 4 2 2" xfId="3134"/>
    <cellStyle name="Normal 74 7 18 4 3" xfId="3135"/>
    <cellStyle name="Normal 74 7 18 4 4" xfId="3136"/>
    <cellStyle name="Normal 74 7 18 40" xfId="814"/>
    <cellStyle name="Normal 74 7 18 40 2" xfId="3137"/>
    <cellStyle name="Normal 74 7 18 40 2 2" xfId="3138"/>
    <cellStyle name="Normal 74 7 18 40 3" xfId="3139"/>
    <cellStyle name="Normal 74 7 18 40 4" xfId="3140"/>
    <cellStyle name="Normal 74 7 18 41" xfId="815"/>
    <cellStyle name="Normal 74 7 18 41 2" xfId="3141"/>
    <cellStyle name="Normal 74 7 18 41 2 2" xfId="3142"/>
    <cellStyle name="Normal 74 7 18 41 3" xfId="3143"/>
    <cellStyle name="Normal 74 7 18 41 4" xfId="3144"/>
    <cellStyle name="Normal 74 7 18 42" xfId="816"/>
    <cellStyle name="Normal 74 7 18 42 2" xfId="3145"/>
    <cellStyle name="Normal 74 7 18 42 2 2" xfId="3146"/>
    <cellStyle name="Normal 74 7 18 42 3" xfId="3147"/>
    <cellStyle name="Normal 74 7 18 42 4" xfId="3148"/>
    <cellStyle name="Normal 74 7 18 43" xfId="3149"/>
    <cellStyle name="Normal 74 7 18 43 2" xfId="3150"/>
    <cellStyle name="Normal 74 7 18 44" xfId="3151"/>
    <cellStyle name="Normal 74 7 18 45" xfId="3152"/>
    <cellStyle name="Normal 74 7 18 5" xfId="817"/>
    <cellStyle name="Normal 74 7 18 5 2" xfId="3153"/>
    <cellStyle name="Normal 74 7 18 5 2 2" xfId="3154"/>
    <cellStyle name="Normal 74 7 18 5 3" xfId="3155"/>
    <cellStyle name="Normal 74 7 18 5 4" xfId="3156"/>
    <cellStyle name="Normal 74 7 18 6" xfId="818"/>
    <cellStyle name="Normal 74 7 18 6 2" xfId="3157"/>
    <cellStyle name="Normal 74 7 18 6 2 2" xfId="3158"/>
    <cellStyle name="Normal 74 7 18 6 3" xfId="3159"/>
    <cellStyle name="Normal 74 7 18 6 4" xfId="3160"/>
    <cellStyle name="Normal 74 7 18 7" xfId="819"/>
    <cellStyle name="Normal 74 7 18 7 2" xfId="3161"/>
    <cellStyle name="Normal 74 7 18 7 2 2" xfId="3162"/>
    <cellStyle name="Normal 74 7 18 7 3" xfId="3163"/>
    <cellStyle name="Normal 74 7 18 7 4" xfId="3164"/>
    <cellStyle name="Normal 74 7 18 8" xfId="820"/>
    <cellStyle name="Normal 74 7 18 8 2" xfId="3165"/>
    <cellStyle name="Normal 74 7 18 8 2 2" xfId="3166"/>
    <cellStyle name="Normal 74 7 18 8 3" xfId="3167"/>
    <cellStyle name="Normal 74 7 18 8 4" xfId="3168"/>
    <cellStyle name="Normal 74 7 18 9" xfId="821"/>
    <cellStyle name="Normal 74 7 18 9 2" xfId="3169"/>
    <cellStyle name="Normal 74 7 18 9 2 2" xfId="3170"/>
    <cellStyle name="Normal 74 7 18 9 3" xfId="3171"/>
    <cellStyle name="Normal 74 7 18 9 4" xfId="3172"/>
    <cellStyle name="Normal 74 7 19" xfId="822"/>
    <cellStyle name="Normal 74 7 19 2" xfId="3173"/>
    <cellStyle name="Normal 74 7 19 2 2" xfId="3174"/>
    <cellStyle name="Normal 74 7 19 3" xfId="3175"/>
    <cellStyle name="Normal 74 7 19 4" xfId="3176"/>
    <cellStyle name="Normal 74 7 2" xfId="823"/>
    <cellStyle name="Normal 74 7 2 2" xfId="3177"/>
    <cellStyle name="Normal 74 7 2 2 2" xfId="3178"/>
    <cellStyle name="Normal 74 7 2 3" xfId="3179"/>
    <cellStyle name="Normal 74 7 2 4" xfId="3180"/>
    <cellStyle name="Normal 74 7 20" xfId="824"/>
    <cellStyle name="Normal 74 7 20 2" xfId="3181"/>
    <cellStyle name="Normal 74 7 20 2 2" xfId="3182"/>
    <cellStyle name="Normal 74 7 20 3" xfId="3183"/>
    <cellStyle name="Normal 74 7 20 4" xfId="3184"/>
    <cellStyle name="Normal 74 7 21" xfId="825"/>
    <cellStyle name="Normal 74 7 21 2" xfId="3185"/>
    <cellStyle name="Normal 74 7 21 2 2" xfId="3186"/>
    <cellStyle name="Normal 74 7 21 3" xfId="3187"/>
    <cellStyle name="Normal 74 7 21 4" xfId="3188"/>
    <cellStyle name="Normal 74 7 22" xfId="826"/>
    <cellStyle name="Normal 74 7 22 2" xfId="3189"/>
    <cellStyle name="Normal 74 7 22 2 2" xfId="3190"/>
    <cellStyle name="Normal 74 7 22 3" xfId="3191"/>
    <cellStyle name="Normal 74 7 22 4" xfId="3192"/>
    <cellStyle name="Normal 74 7 23" xfId="827"/>
    <cellStyle name="Normal 74 7 23 2" xfId="3193"/>
    <cellStyle name="Normal 74 7 23 2 2" xfId="3194"/>
    <cellStyle name="Normal 74 7 23 3" xfId="3195"/>
    <cellStyle name="Normal 74 7 23 4" xfId="3196"/>
    <cellStyle name="Normal 74 7 24" xfId="828"/>
    <cellStyle name="Normal 74 7 24 2" xfId="3197"/>
    <cellStyle name="Normal 74 7 24 2 2" xfId="3198"/>
    <cellStyle name="Normal 74 7 24 3" xfId="3199"/>
    <cellStyle name="Normal 74 7 24 4" xfId="3200"/>
    <cellStyle name="Normal 74 7 25" xfId="829"/>
    <cellStyle name="Normal 74 7 25 2" xfId="3201"/>
    <cellStyle name="Normal 74 7 25 2 2" xfId="3202"/>
    <cellStyle name="Normal 74 7 25 3" xfId="3203"/>
    <cellStyle name="Normal 74 7 25 4" xfId="3204"/>
    <cellStyle name="Normal 74 7 26" xfId="830"/>
    <cellStyle name="Normal 74 7 26 2" xfId="3205"/>
    <cellStyle name="Normal 74 7 26 2 2" xfId="3206"/>
    <cellStyle name="Normal 74 7 26 3" xfId="3207"/>
    <cellStyle name="Normal 74 7 26 4" xfId="3208"/>
    <cellStyle name="Normal 74 7 27" xfId="831"/>
    <cellStyle name="Normal 74 7 27 2" xfId="3209"/>
    <cellStyle name="Normal 74 7 27 2 2" xfId="3210"/>
    <cellStyle name="Normal 74 7 27 3" xfId="3211"/>
    <cellStyle name="Normal 74 7 27 4" xfId="3212"/>
    <cellStyle name="Normal 74 7 28" xfId="832"/>
    <cellStyle name="Normal 74 7 28 2" xfId="3213"/>
    <cellStyle name="Normal 74 7 28 2 2" xfId="3214"/>
    <cellStyle name="Normal 74 7 28 3" xfId="3215"/>
    <cellStyle name="Normal 74 7 28 4" xfId="3216"/>
    <cellStyle name="Normal 74 7 29" xfId="833"/>
    <cellStyle name="Normal 74 7 29 2" xfId="3217"/>
    <cellStyle name="Normal 74 7 29 2 2" xfId="3218"/>
    <cellStyle name="Normal 74 7 29 3" xfId="3219"/>
    <cellStyle name="Normal 74 7 29 4" xfId="3220"/>
    <cellStyle name="Normal 74 7 3" xfId="834"/>
    <cellStyle name="Normal 74 7 3 2" xfId="3221"/>
    <cellStyle name="Normal 74 7 3 2 2" xfId="3222"/>
    <cellStyle name="Normal 74 7 3 3" xfId="3223"/>
    <cellStyle name="Normal 74 7 3 4" xfId="3224"/>
    <cellStyle name="Normal 74 7 30" xfId="835"/>
    <cellStyle name="Normal 74 7 30 2" xfId="3225"/>
    <cellStyle name="Normal 74 7 30 2 2" xfId="3226"/>
    <cellStyle name="Normal 74 7 30 3" xfId="3227"/>
    <cellStyle name="Normal 74 7 30 4" xfId="3228"/>
    <cellStyle name="Normal 74 7 31" xfId="836"/>
    <cellStyle name="Normal 74 7 31 2" xfId="3229"/>
    <cellStyle name="Normal 74 7 31 2 2" xfId="3230"/>
    <cellStyle name="Normal 74 7 31 3" xfId="3231"/>
    <cellStyle name="Normal 74 7 31 4" xfId="3232"/>
    <cellStyle name="Normal 74 7 32" xfId="837"/>
    <cellStyle name="Normal 74 7 32 2" xfId="3233"/>
    <cellStyle name="Normal 74 7 32 2 2" xfId="3234"/>
    <cellStyle name="Normal 74 7 32 3" xfId="3235"/>
    <cellStyle name="Normal 74 7 32 4" xfId="3236"/>
    <cellStyle name="Normal 74 7 33" xfId="838"/>
    <cellStyle name="Normal 74 7 33 2" xfId="3237"/>
    <cellStyle name="Normal 74 7 33 2 2" xfId="3238"/>
    <cellStyle name="Normal 74 7 33 3" xfId="3239"/>
    <cellStyle name="Normal 74 7 33 4" xfId="3240"/>
    <cellStyle name="Normal 74 7 34" xfId="839"/>
    <cellStyle name="Normal 74 7 34 2" xfId="3241"/>
    <cellStyle name="Normal 74 7 34 2 2" xfId="3242"/>
    <cellStyle name="Normal 74 7 34 3" xfId="3243"/>
    <cellStyle name="Normal 74 7 34 4" xfId="3244"/>
    <cellStyle name="Normal 74 7 35" xfId="840"/>
    <cellStyle name="Normal 74 7 35 2" xfId="3245"/>
    <cellStyle name="Normal 74 7 35 2 2" xfId="3246"/>
    <cellStyle name="Normal 74 7 35 3" xfId="3247"/>
    <cellStyle name="Normal 74 7 35 4" xfId="3248"/>
    <cellStyle name="Normal 74 7 36" xfId="841"/>
    <cellStyle name="Normal 74 7 36 2" xfId="3249"/>
    <cellStyle name="Normal 74 7 36 2 2" xfId="3250"/>
    <cellStyle name="Normal 74 7 36 3" xfId="3251"/>
    <cellStyle name="Normal 74 7 36 4" xfId="3252"/>
    <cellStyle name="Normal 74 7 37" xfId="842"/>
    <cellStyle name="Normal 74 7 37 2" xfId="3253"/>
    <cellStyle name="Normal 74 7 37 2 2" xfId="3254"/>
    <cellStyle name="Normal 74 7 37 3" xfId="3255"/>
    <cellStyle name="Normal 74 7 37 4" xfId="3256"/>
    <cellStyle name="Normal 74 7 38" xfId="843"/>
    <cellStyle name="Normal 74 7 38 2" xfId="3257"/>
    <cellStyle name="Normal 74 7 38 2 2" xfId="3258"/>
    <cellStyle name="Normal 74 7 38 3" xfId="3259"/>
    <cellStyle name="Normal 74 7 38 4" xfId="3260"/>
    <cellStyle name="Normal 74 7 39" xfId="844"/>
    <cellStyle name="Normal 74 7 39 2" xfId="3261"/>
    <cellStyle name="Normal 74 7 39 2 2" xfId="3262"/>
    <cellStyle name="Normal 74 7 39 3" xfId="3263"/>
    <cellStyle name="Normal 74 7 39 4" xfId="3264"/>
    <cellStyle name="Normal 74 7 4" xfId="845"/>
    <cellStyle name="Normal 74 7 4 2" xfId="3265"/>
    <cellStyle name="Normal 74 7 4 2 2" xfId="3266"/>
    <cellStyle name="Normal 74 7 4 3" xfId="3267"/>
    <cellStyle name="Normal 74 7 4 4" xfId="3268"/>
    <cellStyle name="Normal 74 7 40" xfId="846"/>
    <cellStyle name="Normal 74 7 40 2" xfId="3269"/>
    <cellStyle name="Normal 74 7 40 2 2" xfId="3270"/>
    <cellStyle name="Normal 74 7 40 3" xfId="3271"/>
    <cellStyle name="Normal 74 7 40 4" xfId="3272"/>
    <cellStyle name="Normal 74 7 41" xfId="847"/>
    <cellStyle name="Normal 74 7 41 2" xfId="3273"/>
    <cellStyle name="Normal 74 7 41 2 2" xfId="3274"/>
    <cellStyle name="Normal 74 7 41 3" xfId="3275"/>
    <cellStyle name="Normal 74 7 41 4" xfId="3276"/>
    <cellStyle name="Normal 74 7 42" xfId="848"/>
    <cellStyle name="Normal 74 7 42 2" xfId="3277"/>
    <cellStyle name="Normal 74 7 42 2 2" xfId="3278"/>
    <cellStyle name="Normal 74 7 42 3" xfId="3279"/>
    <cellStyle name="Normal 74 7 42 4" xfId="3280"/>
    <cellStyle name="Normal 74 7 43" xfId="849"/>
    <cellStyle name="Normal 74 7 43 2" xfId="3281"/>
    <cellStyle name="Normal 74 7 43 2 2" xfId="3282"/>
    <cellStyle name="Normal 74 7 43 3" xfId="3283"/>
    <cellStyle name="Normal 74 7 43 4" xfId="3284"/>
    <cellStyle name="Normal 74 7 44" xfId="850"/>
    <cellStyle name="Normal 74 7 44 2" xfId="3285"/>
    <cellStyle name="Normal 74 7 44 2 2" xfId="3286"/>
    <cellStyle name="Normal 74 7 44 3" xfId="3287"/>
    <cellStyle name="Normal 74 7 44 4" xfId="3288"/>
    <cellStyle name="Normal 74 7 45" xfId="851"/>
    <cellStyle name="Normal 74 7 45 2" xfId="3289"/>
    <cellStyle name="Normal 74 7 45 2 2" xfId="3290"/>
    <cellStyle name="Normal 74 7 45 3" xfId="3291"/>
    <cellStyle name="Normal 74 7 45 4" xfId="3292"/>
    <cellStyle name="Normal 74 7 46" xfId="852"/>
    <cellStyle name="Normal 74 7 46 2" xfId="3293"/>
    <cellStyle name="Normal 74 7 46 2 2" xfId="3294"/>
    <cellStyle name="Normal 74 7 46 3" xfId="3295"/>
    <cellStyle name="Normal 74 7 46 4" xfId="3296"/>
    <cellStyle name="Normal 74 7 47" xfId="853"/>
    <cellStyle name="Normal 74 7 47 2" xfId="3297"/>
    <cellStyle name="Normal 74 7 47 2 2" xfId="3298"/>
    <cellStyle name="Normal 74 7 47 3" xfId="3299"/>
    <cellStyle name="Normal 74 7 47 4" xfId="3300"/>
    <cellStyle name="Normal 74 7 48" xfId="854"/>
    <cellStyle name="Normal 74 7 48 2" xfId="3301"/>
    <cellStyle name="Normal 74 7 48 2 2" xfId="3302"/>
    <cellStyle name="Normal 74 7 48 3" xfId="3303"/>
    <cellStyle name="Normal 74 7 48 4" xfId="3304"/>
    <cellStyle name="Normal 74 7 49" xfId="855"/>
    <cellStyle name="Normal 74 7 49 2" xfId="3305"/>
    <cellStyle name="Normal 74 7 49 2 2" xfId="3306"/>
    <cellStyle name="Normal 74 7 49 3" xfId="3307"/>
    <cellStyle name="Normal 74 7 49 4" xfId="3308"/>
    <cellStyle name="Normal 74 7 5" xfId="856"/>
    <cellStyle name="Normal 74 7 5 2" xfId="3309"/>
    <cellStyle name="Normal 74 7 5 2 2" xfId="3310"/>
    <cellStyle name="Normal 74 7 5 3" xfId="3311"/>
    <cellStyle name="Normal 74 7 5 4" xfId="3312"/>
    <cellStyle name="Normal 74 7 50" xfId="857"/>
    <cellStyle name="Normal 74 7 50 2" xfId="3313"/>
    <cellStyle name="Normal 74 7 50 2 2" xfId="3314"/>
    <cellStyle name="Normal 74 7 50 3" xfId="3315"/>
    <cellStyle name="Normal 74 7 50 4" xfId="3316"/>
    <cellStyle name="Normal 74 7 51" xfId="858"/>
    <cellStyle name="Normal 74 7 51 2" xfId="3317"/>
    <cellStyle name="Normal 74 7 51 2 2" xfId="3318"/>
    <cellStyle name="Normal 74 7 51 3" xfId="3319"/>
    <cellStyle name="Normal 74 7 51 4" xfId="3320"/>
    <cellStyle name="Normal 74 7 52" xfId="859"/>
    <cellStyle name="Normal 74 7 52 2" xfId="3321"/>
    <cellStyle name="Normal 74 7 52 2 2" xfId="3322"/>
    <cellStyle name="Normal 74 7 52 3" xfId="3323"/>
    <cellStyle name="Normal 74 7 52 4" xfId="3324"/>
    <cellStyle name="Normal 74 7 53" xfId="860"/>
    <cellStyle name="Normal 74 7 53 2" xfId="3325"/>
    <cellStyle name="Normal 74 7 53 2 2" xfId="3326"/>
    <cellStyle name="Normal 74 7 53 3" xfId="3327"/>
    <cellStyle name="Normal 74 7 53 4" xfId="3328"/>
    <cellStyle name="Normal 74 7 54" xfId="861"/>
    <cellStyle name="Normal 74 7 54 2" xfId="3329"/>
    <cellStyle name="Normal 74 7 54 2 2" xfId="3330"/>
    <cellStyle name="Normal 74 7 54 3" xfId="3331"/>
    <cellStyle name="Normal 74 7 54 4" xfId="3332"/>
    <cellStyle name="Normal 74 7 55" xfId="862"/>
    <cellStyle name="Normal 74 7 55 2" xfId="3333"/>
    <cellStyle name="Normal 74 7 55 2 2" xfId="3334"/>
    <cellStyle name="Normal 74 7 55 3" xfId="3335"/>
    <cellStyle name="Normal 74 7 55 4" xfId="3336"/>
    <cellStyle name="Normal 74 7 56" xfId="863"/>
    <cellStyle name="Normal 74 7 56 2" xfId="3337"/>
    <cellStyle name="Normal 74 7 56 2 2" xfId="3338"/>
    <cellStyle name="Normal 74 7 56 3" xfId="3339"/>
    <cellStyle name="Normal 74 7 56 4" xfId="3340"/>
    <cellStyle name="Normal 74 7 57" xfId="864"/>
    <cellStyle name="Normal 74 7 57 2" xfId="3341"/>
    <cellStyle name="Normal 74 7 57 2 2" xfId="3342"/>
    <cellStyle name="Normal 74 7 57 3" xfId="3343"/>
    <cellStyle name="Normal 74 7 57 4" xfId="3344"/>
    <cellStyle name="Normal 74 7 58" xfId="865"/>
    <cellStyle name="Normal 74 7 58 2" xfId="3345"/>
    <cellStyle name="Normal 74 7 58 2 2" xfId="3346"/>
    <cellStyle name="Normal 74 7 58 3" xfId="3347"/>
    <cellStyle name="Normal 74 7 58 4" xfId="3348"/>
    <cellStyle name="Normal 74 7 59" xfId="866"/>
    <cellStyle name="Normal 74 7 59 2" xfId="3349"/>
    <cellStyle name="Normal 74 7 59 2 2" xfId="3350"/>
    <cellStyle name="Normal 74 7 59 3" xfId="3351"/>
    <cellStyle name="Normal 74 7 59 4" xfId="3352"/>
    <cellStyle name="Normal 74 7 6" xfId="867"/>
    <cellStyle name="Normal 74 7 6 2" xfId="3353"/>
    <cellStyle name="Normal 74 7 6 2 2" xfId="3354"/>
    <cellStyle name="Normal 74 7 6 3" xfId="3355"/>
    <cellStyle name="Normal 74 7 6 4" xfId="3356"/>
    <cellStyle name="Normal 74 7 60" xfId="868"/>
    <cellStyle name="Normal 74 7 60 2" xfId="3357"/>
    <cellStyle name="Normal 74 7 60 2 2" xfId="3358"/>
    <cellStyle name="Normal 74 7 60 3" xfId="3359"/>
    <cellStyle name="Normal 74 7 60 4" xfId="3360"/>
    <cellStyle name="Normal 74 7 61" xfId="869"/>
    <cellStyle name="Normal 74 7 61 2" xfId="3361"/>
    <cellStyle name="Normal 74 7 61 2 2" xfId="3362"/>
    <cellStyle name="Normal 74 7 61 3" xfId="3363"/>
    <cellStyle name="Normal 74 7 61 4" xfId="3364"/>
    <cellStyle name="Normal 74 7 62" xfId="870"/>
    <cellStyle name="Normal 74 7 62 2" xfId="3365"/>
    <cellStyle name="Normal 74 7 62 2 2" xfId="3366"/>
    <cellStyle name="Normal 74 7 62 3" xfId="3367"/>
    <cellStyle name="Normal 74 7 62 4" xfId="3368"/>
    <cellStyle name="Normal 74 7 63" xfId="871"/>
    <cellStyle name="Normal 74 7 63 2" xfId="3369"/>
    <cellStyle name="Normal 74 7 63 2 2" xfId="3370"/>
    <cellStyle name="Normal 74 7 63 3" xfId="3371"/>
    <cellStyle name="Normal 74 7 63 4" xfId="3372"/>
    <cellStyle name="Normal 74 7 64" xfId="3373"/>
    <cellStyle name="Normal 74 7 64 2" xfId="3374"/>
    <cellStyle name="Normal 74 7 65" xfId="3375"/>
    <cellStyle name="Normal 74 7 66" xfId="3376"/>
    <cellStyle name="Normal 74 7 7" xfId="872"/>
    <cellStyle name="Normal 74 7 7 2" xfId="3377"/>
    <cellStyle name="Normal 74 7 7 2 2" xfId="3378"/>
    <cellStyle name="Normal 74 7 7 3" xfId="3379"/>
    <cellStyle name="Normal 74 7 7 4" xfId="3380"/>
    <cellStyle name="Normal 74 7 8" xfId="873"/>
    <cellStyle name="Normal 74 7 8 2" xfId="3381"/>
    <cellStyle name="Normal 74 7 8 2 2" xfId="3382"/>
    <cellStyle name="Normal 74 7 8 3" xfId="3383"/>
    <cellStyle name="Normal 74 7 8 4" xfId="3384"/>
    <cellStyle name="Normal 74 7 9" xfId="874"/>
    <cellStyle name="Normal 74 7 9 2" xfId="3385"/>
    <cellStyle name="Normal 74 7 9 2 2" xfId="3386"/>
    <cellStyle name="Normal 74 7 9 3" xfId="3387"/>
    <cellStyle name="Normal 74 7 9 4" xfId="3388"/>
    <cellStyle name="Normal 74 70" xfId="875"/>
    <cellStyle name="Normal 74 70 2" xfId="3389"/>
    <cellStyle name="Normal 74 70 2 2" xfId="3390"/>
    <cellStyle name="Normal 74 70 3" xfId="3391"/>
    <cellStyle name="Normal 74 70 4" xfId="3392"/>
    <cellStyle name="Normal 74 71" xfId="876"/>
    <cellStyle name="Normal 74 71 2" xfId="3393"/>
    <cellStyle name="Normal 74 71 2 2" xfId="3394"/>
    <cellStyle name="Normal 74 71 3" xfId="3395"/>
    <cellStyle name="Normal 74 71 4" xfId="3396"/>
    <cellStyle name="Normal 74 72" xfId="877"/>
    <cellStyle name="Normal 74 72 2" xfId="3397"/>
    <cellStyle name="Normal 74 72 2 2" xfId="3398"/>
    <cellStyle name="Normal 74 72 3" xfId="3399"/>
    <cellStyle name="Normal 74 72 4" xfId="3400"/>
    <cellStyle name="Normal 74 73" xfId="3401"/>
    <cellStyle name="Normal 74 73 2" xfId="3402"/>
    <cellStyle name="Normal 74 74" xfId="3403"/>
    <cellStyle name="Normal 74 75" xfId="3404"/>
    <cellStyle name="Normal 74 8" xfId="878"/>
    <cellStyle name="Normal 74 8 2" xfId="3405"/>
    <cellStyle name="Normal 74 8 2 2" xfId="3406"/>
    <cellStyle name="Normal 74 8 3" xfId="3407"/>
    <cellStyle name="Normal 74 8 4" xfId="3408"/>
    <cellStyle name="Normal 74 9" xfId="879"/>
    <cellStyle name="Normal 74 9 2" xfId="3409"/>
    <cellStyle name="Normal 74 9 2 2" xfId="3410"/>
    <cellStyle name="Normal 74 9 3" xfId="3411"/>
    <cellStyle name="Normal 74 9 4" xfId="3412"/>
    <cellStyle name="Normal 75" xfId="880"/>
    <cellStyle name="Normal 75 2" xfId="3413"/>
    <cellStyle name="Normal 75 2 2" xfId="3414"/>
    <cellStyle name="Normal 75 3" xfId="3415"/>
    <cellStyle name="Normal 75 4" xfId="3416"/>
    <cellStyle name="Normal 76" xfId="881"/>
    <cellStyle name="Normal 76 2" xfId="3417"/>
    <cellStyle name="Normal 76 2 2" xfId="3418"/>
    <cellStyle name="Normal 76 3" xfId="3419"/>
    <cellStyle name="Normal 76 4" xfId="3420"/>
    <cellStyle name="Normal 77" xfId="882"/>
    <cellStyle name="Normal 77 2" xfId="3421"/>
    <cellStyle name="Normal 77 2 2" xfId="3422"/>
    <cellStyle name="Normal 77 3" xfId="3423"/>
    <cellStyle name="Normal 77 4" xfId="3424"/>
    <cellStyle name="Normal 78" xfId="883"/>
    <cellStyle name="Normal 78 2" xfId="3425"/>
    <cellStyle name="Normal 78 2 2" xfId="3426"/>
    <cellStyle name="Normal 78 3" xfId="3427"/>
    <cellStyle name="Normal 78 4" xfId="3428"/>
    <cellStyle name="Normal 79" xfId="884"/>
    <cellStyle name="Normal 79 2" xfId="3429"/>
    <cellStyle name="Normal 79 2 2" xfId="3430"/>
    <cellStyle name="Normal 79 3" xfId="3431"/>
    <cellStyle name="Normal 79 4" xfId="3432"/>
    <cellStyle name="Normal 8" xfId="885"/>
    <cellStyle name="Normal 8 10" xfId="886"/>
    <cellStyle name="Normal 8 2" xfId="887"/>
    <cellStyle name="Normal 8 2 2" xfId="888"/>
    <cellStyle name="Normal 8 2 2 2" xfId="889"/>
    <cellStyle name="Normal 8 2 2 2 2" xfId="890"/>
    <cellStyle name="Normal 8 2 2 2 2 2" xfId="891"/>
    <cellStyle name="Normal 8 2 2 2 2 2 2" xfId="892"/>
    <cellStyle name="Normal 8 2 2 2 2 3" xfId="893"/>
    <cellStyle name="Normal 8 2 2 2 2 3 2" xfId="894"/>
    <cellStyle name="Normal 8 2 2 2 2 4" xfId="895"/>
    <cellStyle name="Normal 8 2 2 2 2 5" xfId="896"/>
    <cellStyle name="Normal 8 2 2 2 2 6" xfId="897"/>
    <cellStyle name="Normal 8 2 2 2 3" xfId="898"/>
    <cellStyle name="Normal 8 2 2 2 3 2" xfId="899"/>
    <cellStyle name="Normal 8 2 2 2 4" xfId="900"/>
    <cellStyle name="Normal 8 2 2 2 4 2" xfId="901"/>
    <cellStyle name="Normal 8 2 2 2 5" xfId="902"/>
    <cellStyle name="Normal 8 2 2 2 6" xfId="903"/>
    <cellStyle name="Normal 8 2 2 2 7" xfId="904"/>
    <cellStyle name="Normal 8 2 2 3" xfId="905"/>
    <cellStyle name="Normal 8 2 2 3 2" xfId="906"/>
    <cellStyle name="Normal 8 2 2 3 2 2" xfId="907"/>
    <cellStyle name="Normal 8 2 2 3 3" xfId="908"/>
    <cellStyle name="Normal 8 2 2 3 3 2" xfId="909"/>
    <cellStyle name="Normal 8 2 2 3 4" xfId="910"/>
    <cellStyle name="Normal 8 2 2 3 5" xfId="911"/>
    <cellStyle name="Normal 8 2 2 3 6" xfId="912"/>
    <cellStyle name="Normal 8 2 2 4" xfId="913"/>
    <cellStyle name="Normal 8 2 2 4 2" xfId="914"/>
    <cellStyle name="Normal 8 2 2 5" xfId="915"/>
    <cellStyle name="Normal 8 2 2 5 2" xfId="916"/>
    <cellStyle name="Normal 8 2 2 6" xfId="917"/>
    <cellStyle name="Normal 8 2 2 7" xfId="918"/>
    <cellStyle name="Normal 8 2 2 8" xfId="919"/>
    <cellStyle name="Normal 8 2 3" xfId="920"/>
    <cellStyle name="Normal 8 2 3 2" xfId="921"/>
    <cellStyle name="Normal 8 2 3 2 2" xfId="922"/>
    <cellStyle name="Normal 8 2 3 2 2 2" xfId="923"/>
    <cellStyle name="Normal 8 2 3 2 3" xfId="924"/>
    <cellStyle name="Normal 8 2 3 2 3 2" xfId="925"/>
    <cellStyle name="Normal 8 2 3 2 4" xfId="926"/>
    <cellStyle name="Normal 8 2 3 2 5" xfId="927"/>
    <cellStyle name="Normal 8 2 3 2 6" xfId="928"/>
    <cellStyle name="Normal 8 2 3 3" xfId="929"/>
    <cellStyle name="Normal 8 2 3 3 2" xfId="930"/>
    <cellStyle name="Normal 8 2 3 4" xfId="931"/>
    <cellStyle name="Normal 8 2 3 4 2" xfId="932"/>
    <cellStyle name="Normal 8 2 3 5" xfId="933"/>
    <cellStyle name="Normal 8 2 3 6" xfId="934"/>
    <cellStyle name="Normal 8 2 3 7" xfId="935"/>
    <cellStyle name="Normal 8 2 4" xfId="936"/>
    <cellStyle name="Normal 8 2 4 2" xfId="937"/>
    <cellStyle name="Normal 8 2 4 2 2" xfId="938"/>
    <cellStyle name="Normal 8 2 4 3" xfId="939"/>
    <cellStyle name="Normal 8 2 4 3 2" xfId="940"/>
    <cellStyle name="Normal 8 2 4 4" xfId="941"/>
    <cellStyle name="Normal 8 2 4 5" xfId="942"/>
    <cellStyle name="Normal 8 2 4 6" xfId="943"/>
    <cellStyle name="Normal 8 2 5" xfId="944"/>
    <cellStyle name="Normal 8 2 5 2" xfId="945"/>
    <cellStyle name="Normal 8 2 6" xfId="946"/>
    <cellStyle name="Normal 8 2 6 2" xfId="947"/>
    <cellStyle name="Normal 8 2 7" xfId="948"/>
    <cellStyle name="Normal 8 2 8" xfId="949"/>
    <cellStyle name="Normal 8 2 9" xfId="950"/>
    <cellStyle name="Normal 8 3" xfId="951"/>
    <cellStyle name="Normal 8 3 2" xfId="952"/>
    <cellStyle name="Normal 8 3 2 2" xfId="953"/>
    <cellStyle name="Normal 8 3 2 2 2" xfId="954"/>
    <cellStyle name="Normal 8 3 2 2 2 2" xfId="955"/>
    <cellStyle name="Normal 8 3 2 2 3" xfId="956"/>
    <cellStyle name="Normal 8 3 2 2 3 2" xfId="957"/>
    <cellStyle name="Normal 8 3 2 2 4" xfId="958"/>
    <cellStyle name="Normal 8 3 2 2 5" xfId="959"/>
    <cellStyle name="Normal 8 3 2 2 6" xfId="960"/>
    <cellStyle name="Normal 8 3 2 3" xfId="961"/>
    <cellStyle name="Normal 8 3 2 3 2" xfId="962"/>
    <cellStyle name="Normal 8 3 2 4" xfId="963"/>
    <cellStyle name="Normal 8 3 2 4 2" xfId="964"/>
    <cellStyle name="Normal 8 3 2 5" xfId="965"/>
    <cellStyle name="Normal 8 3 2 6" xfId="966"/>
    <cellStyle name="Normal 8 3 2 7" xfId="967"/>
    <cellStyle name="Normal 8 3 3" xfId="968"/>
    <cellStyle name="Normal 8 3 3 2" xfId="969"/>
    <cellStyle name="Normal 8 3 3 2 2" xfId="970"/>
    <cellStyle name="Normal 8 3 3 3" xfId="971"/>
    <cellStyle name="Normal 8 3 3 3 2" xfId="972"/>
    <cellStyle name="Normal 8 3 3 4" xfId="973"/>
    <cellStyle name="Normal 8 3 3 5" xfId="974"/>
    <cellStyle name="Normal 8 3 3 6" xfId="975"/>
    <cellStyle name="Normal 8 3 4" xfId="976"/>
    <cellStyle name="Normal 8 3 4 2" xfId="977"/>
    <cellStyle name="Normal 8 3 5" xfId="978"/>
    <cellStyle name="Normal 8 3 5 2" xfId="979"/>
    <cellStyle name="Normal 8 3 6" xfId="980"/>
    <cellStyle name="Normal 8 3 7" xfId="981"/>
    <cellStyle name="Normal 8 3 8" xfId="982"/>
    <cellStyle name="Normal 8 4" xfId="983"/>
    <cellStyle name="Normal 8 4 2" xfId="984"/>
    <cellStyle name="Normal 8 4 2 2" xfId="985"/>
    <cellStyle name="Normal 8 4 2 2 2" xfId="986"/>
    <cellStyle name="Normal 8 4 2 3" xfId="987"/>
    <cellStyle name="Normal 8 4 2 3 2" xfId="988"/>
    <cellStyle name="Normal 8 4 2 4" xfId="989"/>
    <cellStyle name="Normal 8 4 2 5" xfId="990"/>
    <cellStyle name="Normal 8 4 2 6" xfId="991"/>
    <cellStyle name="Normal 8 4 3" xfId="992"/>
    <cellStyle name="Normal 8 4 3 2" xfId="993"/>
    <cellStyle name="Normal 8 4 4" xfId="994"/>
    <cellStyle name="Normal 8 4 4 2" xfId="995"/>
    <cellStyle name="Normal 8 4 5" xfId="996"/>
    <cellStyle name="Normal 8 4 6" xfId="997"/>
    <cellStyle name="Normal 8 4 7" xfId="998"/>
    <cellStyle name="Normal 8 5" xfId="999"/>
    <cellStyle name="Normal 8 5 2" xfId="1000"/>
    <cellStyle name="Normal 8 5 2 2" xfId="1001"/>
    <cellStyle name="Normal 8 5 3" xfId="1002"/>
    <cellStyle name="Normal 8 5 3 2" xfId="1003"/>
    <cellStyle name="Normal 8 5 4" xfId="1004"/>
    <cellStyle name="Normal 8 5 5" xfId="1005"/>
    <cellStyle name="Normal 8 5 6" xfId="1006"/>
    <cellStyle name="Normal 8 6" xfId="1007"/>
    <cellStyle name="Normal 8 6 2" xfId="1008"/>
    <cellStyle name="Normal 8 7" xfId="1009"/>
    <cellStyle name="Normal 8 7 2" xfId="1010"/>
    <cellStyle name="Normal 8 8" xfId="1011"/>
    <cellStyle name="Normal 8 9" xfId="1012"/>
    <cellStyle name="Normal 80" xfId="1013"/>
    <cellStyle name="Normal 80 2" xfId="3433"/>
    <cellStyle name="Normal 80 2 2" xfId="3434"/>
    <cellStyle name="Normal 80 3" xfId="3435"/>
    <cellStyle name="Normal 80 4" xfId="3436"/>
    <cellStyle name="Normal 81" xfId="1014"/>
    <cellStyle name="Normal 81 2" xfId="3437"/>
    <cellStyle name="Normal 81 2 2" xfId="3438"/>
    <cellStyle name="Normal 81 3" xfId="3439"/>
    <cellStyle name="Normal 81 4" xfId="3440"/>
    <cellStyle name="Normal 82" xfId="1015"/>
    <cellStyle name="Normal 82 2" xfId="3441"/>
    <cellStyle name="Normal 82 2 2" xfId="3442"/>
    <cellStyle name="Normal 82 3" xfId="3443"/>
    <cellStyle name="Normal 82 4" xfId="3444"/>
    <cellStyle name="Normal 83" xfId="1016"/>
    <cellStyle name="Normal 83 2" xfId="3445"/>
    <cellStyle name="Normal 83 2 2" xfId="3446"/>
    <cellStyle name="Normal 83 3" xfId="3447"/>
    <cellStyle name="Normal 83 4" xfId="3448"/>
    <cellStyle name="Normal 84" xfId="1017"/>
    <cellStyle name="Normal 84 2" xfId="3449"/>
    <cellStyle name="Normal 84 2 2" xfId="3450"/>
    <cellStyle name="Normal 84 3" xfId="3451"/>
    <cellStyle name="Normal 84 4" xfId="3452"/>
    <cellStyle name="Normal 85" xfId="1018"/>
    <cellStyle name="Normal 85 2" xfId="3453"/>
    <cellStyle name="Normal 85 2 2" xfId="3454"/>
    <cellStyle name="Normal 85 3" xfId="3455"/>
    <cellStyle name="Normal 85 4" xfId="3456"/>
    <cellStyle name="Normal 86" xfId="1019"/>
    <cellStyle name="Normal 86 2" xfId="3457"/>
    <cellStyle name="Normal 86 2 2" xfId="3458"/>
    <cellStyle name="Normal 86 3" xfId="3459"/>
    <cellStyle name="Normal 86 4" xfId="3460"/>
    <cellStyle name="Normal 87" xfId="1020"/>
    <cellStyle name="Normal 87 2" xfId="3461"/>
    <cellStyle name="Normal 87 2 2" xfId="3462"/>
    <cellStyle name="Normal 87 3" xfId="3463"/>
    <cellStyle name="Normal 87 4" xfId="3464"/>
    <cellStyle name="Normal 88" xfId="1021"/>
    <cellStyle name="Normal 88 2" xfId="3465"/>
    <cellStyle name="Normal 88 2 2" xfId="3466"/>
    <cellStyle name="Normal 88 3" xfId="3467"/>
    <cellStyle name="Normal 88 4" xfId="3468"/>
    <cellStyle name="Normal 89" xfId="1022"/>
    <cellStyle name="Normal 89 2" xfId="3469"/>
    <cellStyle name="Normal 89 2 2" xfId="3470"/>
    <cellStyle name="Normal 89 3" xfId="3471"/>
    <cellStyle name="Normal 89 4" xfId="3472"/>
    <cellStyle name="Normal 9" xfId="1023"/>
    <cellStyle name="Normal 9 2" xfId="1024"/>
    <cellStyle name="Normal 9 2 2" xfId="3473"/>
    <cellStyle name="Normal 9 3" xfId="3474"/>
    <cellStyle name="Normal 9 4" xfId="3475"/>
    <cellStyle name="Normal 90" xfId="1025"/>
    <cellStyle name="Normal 90 2" xfId="3476"/>
    <cellStyle name="Normal 90 2 2" xfId="3477"/>
    <cellStyle name="Normal 90 3" xfId="3478"/>
    <cellStyle name="Normal 90 4" xfId="3479"/>
    <cellStyle name="Normal 91" xfId="1026"/>
    <cellStyle name="Normal 91 2" xfId="3480"/>
    <cellStyle name="Normal 91 2 2" xfId="3481"/>
    <cellStyle name="Normal 91 3" xfId="3482"/>
    <cellStyle name="Normal 91 4" xfId="3483"/>
    <cellStyle name="Normal 92" xfId="1027"/>
    <cellStyle name="Normal 92 2" xfId="3484"/>
    <cellStyle name="Normal 92 2 2" xfId="3485"/>
    <cellStyle name="Normal 92 3" xfId="3486"/>
    <cellStyle name="Normal 92 4" xfId="3487"/>
    <cellStyle name="Normal 93" xfId="1028"/>
    <cellStyle name="Normal 93 2" xfId="3488"/>
    <cellStyle name="Normal 93 2 2" xfId="3489"/>
    <cellStyle name="Normal 93 3" xfId="3490"/>
    <cellStyle name="Normal 93 4" xfId="3491"/>
    <cellStyle name="Normal 94" xfId="1029"/>
    <cellStyle name="Normal 94 2" xfId="3492"/>
    <cellStyle name="Normal 94 2 2" xfId="3493"/>
    <cellStyle name="Normal 94 3" xfId="3494"/>
    <cellStyle name="Normal 94 4" xfId="3495"/>
    <cellStyle name="Normal 95" xfId="1030"/>
    <cellStyle name="Normal 95 2" xfId="3496"/>
    <cellStyle name="Normal 95 2 2" xfId="3497"/>
    <cellStyle name="Normal 95 3" xfId="3498"/>
    <cellStyle name="Normal 95 4" xfId="3499"/>
    <cellStyle name="Normal 96" xfId="1031"/>
    <cellStyle name="Normal 96 2" xfId="3500"/>
    <cellStyle name="Normal 96 2 2" xfId="3501"/>
    <cellStyle name="Normal 96 3" xfId="3502"/>
    <cellStyle name="Normal 96 4" xfId="3503"/>
    <cellStyle name="Normal 97" xfId="1032"/>
    <cellStyle name="Normal 97 2" xfId="3504"/>
    <cellStyle name="Normal 97 2 2" xfId="3505"/>
    <cellStyle name="Normal 97 3" xfId="3506"/>
    <cellStyle name="Normal 97 4" xfId="3507"/>
    <cellStyle name="Normal 98" xfId="1033"/>
    <cellStyle name="Normal 98 2" xfId="3508"/>
    <cellStyle name="Normal 98 2 2" xfId="3509"/>
    <cellStyle name="Normal 98 3" xfId="3510"/>
    <cellStyle name="Normal 98 4" xfId="3511"/>
    <cellStyle name="Normal 99" xfId="1034"/>
    <cellStyle name="Normal 99 2" xfId="3512"/>
    <cellStyle name="Normal 99 2 2" xfId="3513"/>
    <cellStyle name="Normal 99 3" xfId="3514"/>
    <cellStyle name="Normal 99 4" xfId="3515"/>
    <cellStyle name="Note 2" xfId="1035"/>
    <cellStyle name="Note 2 2" xfId="1036"/>
    <cellStyle name="Output 2" xfId="1037"/>
    <cellStyle name="Percent 10" xfId="1038"/>
    <cellStyle name="Percent 10 2" xfId="3516"/>
    <cellStyle name="Percent 10 2 2" xfId="3517"/>
    <cellStyle name="Percent 10 3" xfId="3518"/>
    <cellStyle name="Percent 10 4" xfId="3519"/>
    <cellStyle name="Percent 100" xfId="1039"/>
    <cellStyle name="Percent 100 2" xfId="3520"/>
    <cellStyle name="Percent 100 2 2" xfId="3521"/>
    <cellStyle name="Percent 100 3" xfId="3522"/>
    <cellStyle name="Percent 100 4" xfId="3523"/>
    <cellStyle name="Percent 101" xfId="1040"/>
    <cellStyle name="Percent 101 2" xfId="3524"/>
    <cellStyle name="Percent 101 2 2" xfId="3525"/>
    <cellStyle name="Percent 101 3" xfId="3526"/>
    <cellStyle name="Percent 101 4" xfId="3527"/>
    <cellStyle name="Percent 102" xfId="1041"/>
    <cellStyle name="Percent 102 2" xfId="3528"/>
    <cellStyle name="Percent 102 2 2" xfId="3529"/>
    <cellStyle name="Percent 102 3" xfId="3530"/>
    <cellStyle name="Percent 102 4" xfId="3531"/>
    <cellStyle name="Percent 103" xfId="1042"/>
    <cellStyle name="Percent 103 2" xfId="3532"/>
    <cellStyle name="Percent 103 2 2" xfId="3533"/>
    <cellStyle name="Percent 103 3" xfId="3534"/>
    <cellStyle name="Percent 103 4" xfId="3535"/>
    <cellStyle name="Percent 104" xfId="1043"/>
    <cellStyle name="Percent 104 2" xfId="3536"/>
    <cellStyle name="Percent 104 2 2" xfId="3537"/>
    <cellStyle name="Percent 104 3" xfId="3538"/>
    <cellStyle name="Percent 104 4" xfId="3539"/>
    <cellStyle name="Percent 105" xfId="1044"/>
    <cellStyle name="Percent 105 2" xfId="3540"/>
    <cellStyle name="Percent 105 2 2" xfId="3541"/>
    <cellStyle name="Percent 105 3" xfId="3542"/>
    <cellStyle name="Percent 105 4" xfId="3543"/>
    <cellStyle name="Percent 106" xfId="1045"/>
    <cellStyle name="Percent 106 2" xfId="3544"/>
    <cellStyle name="Percent 106 2 2" xfId="3545"/>
    <cellStyle name="Percent 106 3" xfId="3546"/>
    <cellStyle name="Percent 106 4" xfId="3547"/>
    <cellStyle name="Percent 107" xfId="1046"/>
    <cellStyle name="Percent 107 2" xfId="3548"/>
    <cellStyle name="Percent 107 2 2" xfId="3549"/>
    <cellStyle name="Percent 107 3" xfId="3550"/>
    <cellStyle name="Percent 107 4" xfId="3551"/>
    <cellStyle name="Percent 108" xfId="1047"/>
    <cellStyle name="Percent 108 2" xfId="3552"/>
    <cellStyle name="Percent 108 2 2" xfId="3553"/>
    <cellStyle name="Percent 108 3" xfId="3554"/>
    <cellStyle name="Percent 108 4" xfId="3555"/>
    <cellStyle name="Percent 109" xfId="1048"/>
    <cellStyle name="Percent 109 2" xfId="3556"/>
    <cellStyle name="Percent 109 2 2" xfId="3557"/>
    <cellStyle name="Percent 109 3" xfId="3558"/>
    <cellStyle name="Percent 109 4" xfId="3559"/>
    <cellStyle name="Percent 11" xfId="1049"/>
    <cellStyle name="Percent 11 2" xfId="3560"/>
    <cellStyle name="Percent 11 2 2" xfId="3561"/>
    <cellStyle name="Percent 11 3" xfId="3562"/>
    <cellStyle name="Percent 11 4" xfId="3563"/>
    <cellStyle name="Percent 110" xfId="1050"/>
    <cellStyle name="Percent 110 2" xfId="3564"/>
    <cellStyle name="Percent 110 2 2" xfId="3565"/>
    <cellStyle name="Percent 110 3" xfId="3566"/>
    <cellStyle name="Percent 110 4" xfId="3567"/>
    <cellStyle name="Percent 111" xfId="1051"/>
    <cellStyle name="Percent 111 2" xfId="3568"/>
    <cellStyle name="Percent 111 2 2" xfId="3569"/>
    <cellStyle name="Percent 111 3" xfId="3570"/>
    <cellStyle name="Percent 111 4" xfId="3571"/>
    <cellStyle name="Percent 112" xfId="1052"/>
    <cellStyle name="Percent 113" xfId="1053"/>
    <cellStyle name="Percent 113 2" xfId="3572"/>
    <cellStyle name="Percent 114" xfId="4066"/>
    <cellStyle name="Percent 12" xfId="1054"/>
    <cellStyle name="Percent 12 2" xfId="3573"/>
    <cellStyle name="Percent 12 2 2" xfId="3574"/>
    <cellStyle name="Percent 12 3" xfId="3575"/>
    <cellStyle name="Percent 12 4" xfId="3576"/>
    <cellStyle name="Percent 13" xfId="1055"/>
    <cellStyle name="Percent 13 2" xfId="3577"/>
    <cellStyle name="Percent 13 2 2" xfId="3578"/>
    <cellStyle name="Percent 13 3" xfId="3579"/>
    <cellStyle name="Percent 13 4" xfId="3580"/>
    <cellStyle name="Percent 14" xfId="1056"/>
    <cellStyle name="Percent 14 2" xfId="3581"/>
    <cellStyle name="Percent 14 2 2" xfId="3582"/>
    <cellStyle name="Percent 14 3" xfId="3583"/>
    <cellStyle name="Percent 14 4" xfId="3584"/>
    <cellStyle name="Percent 15" xfId="1057"/>
    <cellStyle name="Percent 15 2" xfId="3585"/>
    <cellStyle name="Percent 15 2 2" xfId="3586"/>
    <cellStyle name="Percent 15 3" xfId="3587"/>
    <cellStyle name="Percent 15 4" xfId="3588"/>
    <cellStyle name="Percent 16" xfId="1058"/>
    <cellStyle name="Percent 16 2" xfId="3589"/>
    <cellStyle name="Percent 16 2 2" xfId="3590"/>
    <cellStyle name="Percent 16 3" xfId="3591"/>
    <cellStyle name="Percent 16 4" xfId="3592"/>
    <cellStyle name="Percent 17" xfId="1059"/>
    <cellStyle name="Percent 17 2" xfId="3593"/>
    <cellStyle name="Percent 17 2 2" xfId="3594"/>
    <cellStyle name="Percent 17 3" xfId="3595"/>
    <cellStyle name="Percent 17 4" xfId="3596"/>
    <cellStyle name="Percent 18" xfId="1060"/>
    <cellStyle name="Percent 18 2" xfId="3597"/>
    <cellStyle name="Percent 18 2 2" xfId="3598"/>
    <cellStyle name="Percent 18 3" xfId="3599"/>
    <cellStyle name="Percent 18 4" xfId="3600"/>
    <cellStyle name="Percent 19" xfId="1061"/>
    <cellStyle name="Percent 19 2" xfId="3601"/>
    <cellStyle name="Percent 19 2 2" xfId="3602"/>
    <cellStyle name="Percent 19 3" xfId="3603"/>
    <cellStyle name="Percent 19 4" xfId="3604"/>
    <cellStyle name="Percent 2" xfId="1062"/>
    <cellStyle name="Percent 2 2" xfId="1063"/>
    <cellStyle name="Percent 2 3" xfId="3605"/>
    <cellStyle name="Percent 2 3 2" xfId="3606"/>
    <cellStyle name="Percent 2 4" xfId="3607"/>
    <cellStyle name="Percent 2 5" xfId="3608"/>
    <cellStyle name="Percent 20" xfId="1064"/>
    <cellStyle name="Percent 20 2" xfId="3609"/>
    <cellStyle name="Percent 20 2 2" xfId="3610"/>
    <cellStyle name="Percent 20 3" xfId="3611"/>
    <cellStyle name="Percent 20 4" xfId="3612"/>
    <cellStyle name="Percent 21" xfId="1065"/>
    <cellStyle name="Percent 21 2" xfId="3613"/>
    <cellStyle name="Percent 21 2 2" xfId="3614"/>
    <cellStyle name="Percent 21 3" xfId="3615"/>
    <cellStyle name="Percent 21 4" xfId="3616"/>
    <cellStyle name="Percent 22" xfId="1066"/>
    <cellStyle name="Percent 22 2" xfId="3617"/>
    <cellStyle name="Percent 22 2 2" xfId="3618"/>
    <cellStyle name="Percent 22 3" xfId="3619"/>
    <cellStyle name="Percent 22 4" xfId="3620"/>
    <cellStyle name="Percent 23" xfId="1067"/>
    <cellStyle name="Percent 23 2" xfId="3621"/>
    <cellStyle name="Percent 23 2 2" xfId="3622"/>
    <cellStyle name="Percent 23 3" xfId="3623"/>
    <cellStyle name="Percent 23 4" xfId="3624"/>
    <cellStyle name="Percent 24" xfId="1068"/>
    <cellStyle name="Percent 24 2" xfId="3625"/>
    <cellStyle name="Percent 24 2 2" xfId="3626"/>
    <cellStyle name="Percent 24 3" xfId="3627"/>
    <cellStyle name="Percent 24 4" xfId="3628"/>
    <cellStyle name="Percent 25" xfId="1069"/>
    <cellStyle name="Percent 25 2" xfId="3629"/>
    <cellStyle name="Percent 25 2 2" xfId="3630"/>
    <cellStyle name="Percent 25 3" xfId="3631"/>
    <cellStyle name="Percent 25 4" xfId="3632"/>
    <cellStyle name="Percent 26" xfId="1070"/>
    <cellStyle name="Percent 26 2" xfId="3633"/>
    <cellStyle name="Percent 26 2 2" xfId="3634"/>
    <cellStyle name="Percent 26 3" xfId="3635"/>
    <cellStyle name="Percent 26 4" xfId="3636"/>
    <cellStyle name="Percent 27" xfId="1071"/>
    <cellStyle name="Percent 27 2" xfId="3637"/>
    <cellStyle name="Percent 27 2 2" xfId="3638"/>
    <cellStyle name="Percent 27 3" xfId="3639"/>
    <cellStyle name="Percent 27 4" xfId="3640"/>
    <cellStyle name="Percent 28" xfId="1072"/>
    <cellStyle name="Percent 28 2" xfId="3641"/>
    <cellStyle name="Percent 28 2 2" xfId="3642"/>
    <cellStyle name="Percent 28 3" xfId="3643"/>
    <cellStyle name="Percent 28 4" xfId="3644"/>
    <cellStyle name="Percent 29" xfId="1073"/>
    <cellStyle name="Percent 29 2" xfId="3645"/>
    <cellStyle name="Percent 29 2 2" xfId="3646"/>
    <cellStyle name="Percent 29 3" xfId="3647"/>
    <cellStyle name="Percent 29 4" xfId="3648"/>
    <cellStyle name="Percent 3" xfId="1074"/>
    <cellStyle name="Percent 3 2" xfId="3649"/>
    <cellStyle name="Percent 3 2 2" xfId="3650"/>
    <cellStyle name="Percent 3 3" xfId="3651"/>
    <cellStyle name="Percent 3 4" xfId="3652"/>
    <cellStyle name="Percent 30" xfId="1075"/>
    <cellStyle name="Percent 30 2" xfId="3653"/>
    <cellStyle name="Percent 30 2 2" xfId="3654"/>
    <cellStyle name="Percent 30 3" xfId="3655"/>
    <cellStyle name="Percent 30 4" xfId="3656"/>
    <cellStyle name="Percent 31" xfId="1076"/>
    <cellStyle name="Percent 31 2" xfId="3657"/>
    <cellStyle name="Percent 31 2 2" xfId="3658"/>
    <cellStyle name="Percent 31 3" xfId="3659"/>
    <cellStyle name="Percent 31 4" xfId="3660"/>
    <cellStyle name="Percent 32" xfId="1077"/>
    <cellStyle name="Percent 32 2" xfId="3661"/>
    <cellStyle name="Percent 32 2 2" xfId="3662"/>
    <cellStyle name="Percent 32 3" xfId="3663"/>
    <cellStyle name="Percent 32 4" xfId="3664"/>
    <cellStyle name="Percent 33" xfId="1078"/>
    <cellStyle name="Percent 33 2" xfId="3665"/>
    <cellStyle name="Percent 33 2 2" xfId="3666"/>
    <cellStyle name="Percent 33 3" xfId="3667"/>
    <cellStyle name="Percent 33 4" xfId="3668"/>
    <cellStyle name="Percent 34" xfId="1079"/>
    <cellStyle name="Percent 34 2" xfId="3669"/>
    <cellStyle name="Percent 34 2 2" xfId="3670"/>
    <cellStyle name="Percent 34 3" xfId="3671"/>
    <cellStyle name="Percent 34 4" xfId="3672"/>
    <cellStyle name="Percent 35" xfId="1080"/>
    <cellStyle name="Percent 35 2" xfId="3673"/>
    <cellStyle name="Percent 35 2 2" xfId="3674"/>
    <cellStyle name="Percent 35 3" xfId="3675"/>
    <cellStyle name="Percent 35 4" xfId="3676"/>
    <cellStyle name="Percent 36" xfId="1081"/>
    <cellStyle name="Percent 36 2" xfId="3677"/>
    <cellStyle name="Percent 36 2 2" xfId="3678"/>
    <cellStyle name="Percent 36 3" xfId="3679"/>
    <cellStyle name="Percent 36 4" xfId="3680"/>
    <cellStyle name="Percent 37" xfId="1082"/>
    <cellStyle name="Percent 37 2" xfId="3681"/>
    <cellStyle name="Percent 37 2 2" xfId="3682"/>
    <cellStyle name="Percent 37 3" xfId="3683"/>
    <cellStyle name="Percent 37 4" xfId="3684"/>
    <cellStyle name="Percent 38" xfId="1083"/>
    <cellStyle name="Percent 38 2" xfId="3685"/>
    <cellStyle name="Percent 38 2 2" xfId="3686"/>
    <cellStyle name="Percent 38 3" xfId="3687"/>
    <cellStyle name="Percent 38 4" xfId="3688"/>
    <cellStyle name="Percent 39" xfId="1084"/>
    <cellStyle name="Percent 39 2" xfId="3689"/>
    <cellStyle name="Percent 39 2 2" xfId="3690"/>
    <cellStyle name="Percent 39 3" xfId="3691"/>
    <cellStyle name="Percent 39 4" xfId="3692"/>
    <cellStyle name="Percent 4" xfId="1085"/>
    <cellStyle name="Percent 4 2" xfId="3693"/>
    <cellStyle name="Percent 4 2 2" xfId="3694"/>
    <cellStyle name="Percent 4 3" xfId="3695"/>
    <cellStyle name="Percent 4 4" xfId="3696"/>
    <cellStyle name="Percent 40" xfId="1086"/>
    <cellStyle name="Percent 40 2" xfId="3697"/>
    <cellStyle name="Percent 40 2 2" xfId="3698"/>
    <cellStyle name="Percent 40 3" xfId="3699"/>
    <cellStyle name="Percent 40 4" xfId="3700"/>
    <cellStyle name="Percent 41" xfId="1087"/>
    <cellStyle name="Percent 41 2" xfId="3701"/>
    <cellStyle name="Percent 41 2 2" xfId="3702"/>
    <cellStyle name="Percent 41 3" xfId="3703"/>
    <cellStyle name="Percent 41 4" xfId="3704"/>
    <cellStyle name="Percent 42" xfId="1088"/>
    <cellStyle name="Percent 42 2" xfId="3705"/>
    <cellStyle name="Percent 42 2 2" xfId="3706"/>
    <cellStyle name="Percent 42 3" xfId="3707"/>
    <cellStyle name="Percent 42 4" xfId="3708"/>
    <cellStyle name="Percent 43" xfId="1089"/>
    <cellStyle name="Percent 43 2" xfId="3709"/>
    <cellStyle name="Percent 43 2 2" xfId="3710"/>
    <cellStyle name="Percent 43 3" xfId="3711"/>
    <cellStyle name="Percent 43 4" xfId="3712"/>
    <cellStyle name="Percent 44" xfId="1090"/>
    <cellStyle name="Percent 44 2" xfId="3713"/>
    <cellStyle name="Percent 44 2 2" xfId="3714"/>
    <cellStyle name="Percent 44 3" xfId="3715"/>
    <cellStyle name="Percent 44 4" xfId="3716"/>
    <cellStyle name="Percent 45" xfId="1091"/>
    <cellStyle name="Percent 45 2" xfId="3717"/>
    <cellStyle name="Percent 45 2 2" xfId="3718"/>
    <cellStyle name="Percent 45 3" xfId="3719"/>
    <cellStyle name="Percent 45 4" xfId="3720"/>
    <cellStyle name="Percent 46" xfId="1092"/>
    <cellStyle name="Percent 46 2" xfId="3721"/>
    <cellStyle name="Percent 46 2 2" xfId="3722"/>
    <cellStyle name="Percent 46 3" xfId="3723"/>
    <cellStyle name="Percent 46 4" xfId="3724"/>
    <cellStyle name="Percent 47" xfId="1093"/>
    <cellStyle name="Percent 47 2" xfId="3725"/>
    <cellStyle name="Percent 47 2 2" xfId="3726"/>
    <cellStyle name="Percent 47 3" xfId="3727"/>
    <cellStyle name="Percent 47 4" xfId="3728"/>
    <cellStyle name="Percent 48" xfId="1094"/>
    <cellStyle name="Percent 48 2" xfId="3729"/>
    <cellStyle name="Percent 48 2 2" xfId="3730"/>
    <cellStyle name="Percent 48 3" xfId="3731"/>
    <cellStyle name="Percent 48 4" xfId="3732"/>
    <cellStyle name="Percent 49" xfId="1095"/>
    <cellStyle name="Percent 49 2" xfId="3733"/>
    <cellStyle name="Percent 49 2 2" xfId="3734"/>
    <cellStyle name="Percent 49 3" xfId="3735"/>
    <cellStyle name="Percent 49 4" xfId="3736"/>
    <cellStyle name="Percent 5" xfId="1096"/>
    <cellStyle name="Percent 5 2" xfId="3737"/>
    <cellStyle name="Percent 5 2 2" xfId="3738"/>
    <cellStyle name="Percent 5 3" xfId="3739"/>
    <cellStyle name="Percent 5 4" xfId="3740"/>
    <cellStyle name="Percent 50" xfId="1097"/>
    <cellStyle name="Percent 50 2" xfId="3741"/>
    <cellStyle name="Percent 50 2 2" xfId="3742"/>
    <cellStyle name="Percent 50 3" xfId="3743"/>
    <cellStyle name="Percent 50 4" xfId="3744"/>
    <cellStyle name="Percent 51" xfId="1098"/>
    <cellStyle name="Percent 51 2" xfId="3745"/>
    <cellStyle name="Percent 51 2 2" xfId="3746"/>
    <cellStyle name="Percent 51 3" xfId="3747"/>
    <cellStyle name="Percent 51 4" xfId="3748"/>
    <cellStyle name="Percent 52" xfId="1099"/>
    <cellStyle name="Percent 52 2" xfId="3749"/>
    <cellStyle name="Percent 52 2 2" xfId="3750"/>
    <cellStyle name="Percent 52 3" xfId="3751"/>
    <cellStyle name="Percent 52 4" xfId="3752"/>
    <cellStyle name="Percent 53" xfId="1100"/>
    <cellStyle name="Percent 53 2" xfId="3753"/>
    <cellStyle name="Percent 53 2 2" xfId="3754"/>
    <cellStyle name="Percent 53 3" xfId="3755"/>
    <cellStyle name="Percent 53 4" xfId="3756"/>
    <cellStyle name="Percent 54" xfId="1101"/>
    <cellStyle name="Percent 54 2" xfId="3757"/>
    <cellStyle name="Percent 54 2 2" xfId="3758"/>
    <cellStyle name="Percent 54 3" xfId="3759"/>
    <cellStyle name="Percent 54 4" xfId="3760"/>
    <cellStyle name="Percent 55" xfId="1102"/>
    <cellStyle name="Percent 55 2" xfId="3761"/>
    <cellStyle name="Percent 55 2 2" xfId="3762"/>
    <cellStyle name="Percent 55 3" xfId="3763"/>
    <cellStyle name="Percent 55 4" xfId="3764"/>
    <cellStyle name="Percent 56" xfId="1103"/>
    <cellStyle name="Percent 56 2" xfId="3765"/>
    <cellStyle name="Percent 56 2 2" xfId="3766"/>
    <cellStyle name="Percent 56 3" xfId="3767"/>
    <cellStyle name="Percent 56 4" xfId="3768"/>
    <cellStyle name="Percent 57" xfId="1104"/>
    <cellStyle name="Percent 57 2" xfId="3769"/>
    <cellStyle name="Percent 57 2 2" xfId="3770"/>
    <cellStyle name="Percent 57 3" xfId="3771"/>
    <cellStyle name="Percent 57 4" xfId="3772"/>
    <cellStyle name="Percent 58" xfId="1105"/>
    <cellStyle name="Percent 58 2" xfId="3773"/>
    <cellStyle name="Percent 58 2 2" xfId="3774"/>
    <cellStyle name="Percent 58 3" xfId="3775"/>
    <cellStyle name="Percent 58 4" xfId="3776"/>
    <cellStyle name="Percent 59" xfId="1106"/>
    <cellStyle name="Percent 59 2" xfId="3777"/>
    <cellStyle name="Percent 59 2 2" xfId="3778"/>
    <cellStyle name="Percent 59 3" xfId="3779"/>
    <cellStyle name="Percent 59 4" xfId="3780"/>
    <cellStyle name="Percent 6" xfId="1107"/>
    <cellStyle name="Percent 6 2" xfId="3781"/>
    <cellStyle name="Percent 6 2 2" xfId="3782"/>
    <cellStyle name="Percent 6 3" xfId="3783"/>
    <cellStyle name="Percent 6 4" xfId="3784"/>
    <cellStyle name="Percent 60" xfId="1108"/>
    <cellStyle name="Percent 60 2" xfId="3785"/>
    <cellStyle name="Percent 60 2 2" xfId="3786"/>
    <cellStyle name="Percent 60 3" xfId="3787"/>
    <cellStyle name="Percent 60 4" xfId="3788"/>
    <cellStyle name="Percent 61" xfId="1109"/>
    <cellStyle name="Percent 61 2" xfId="3789"/>
    <cellStyle name="Percent 61 2 2" xfId="3790"/>
    <cellStyle name="Percent 61 3" xfId="3791"/>
    <cellStyle name="Percent 61 4" xfId="3792"/>
    <cellStyle name="Percent 62" xfId="1110"/>
    <cellStyle name="Percent 62 2" xfId="3793"/>
    <cellStyle name="Percent 62 2 2" xfId="3794"/>
    <cellStyle name="Percent 62 3" xfId="3795"/>
    <cellStyle name="Percent 62 4" xfId="3796"/>
    <cellStyle name="Percent 63" xfId="1111"/>
    <cellStyle name="Percent 63 2" xfId="3797"/>
    <cellStyle name="Percent 63 2 2" xfId="3798"/>
    <cellStyle name="Percent 63 3" xfId="3799"/>
    <cellStyle name="Percent 63 4" xfId="3800"/>
    <cellStyle name="Percent 64" xfId="1112"/>
    <cellStyle name="Percent 64 2" xfId="3801"/>
    <cellStyle name="Percent 64 2 2" xfId="3802"/>
    <cellStyle name="Percent 64 3" xfId="3803"/>
    <cellStyle name="Percent 64 4" xfId="3804"/>
    <cellStyle name="Percent 65" xfId="1113"/>
    <cellStyle name="Percent 65 2" xfId="3805"/>
    <cellStyle name="Percent 65 2 2" xfId="3806"/>
    <cellStyle name="Percent 65 3" xfId="3807"/>
    <cellStyle name="Percent 65 4" xfId="3808"/>
    <cellStyle name="Percent 66" xfId="1114"/>
    <cellStyle name="Percent 66 2" xfId="3809"/>
    <cellStyle name="Percent 66 2 2" xfId="3810"/>
    <cellStyle name="Percent 66 3" xfId="3811"/>
    <cellStyle name="Percent 66 4" xfId="3812"/>
    <cellStyle name="Percent 67" xfId="1115"/>
    <cellStyle name="Percent 67 2" xfId="3813"/>
    <cellStyle name="Percent 67 2 2" xfId="3814"/>
    <cellStyle name="Percent 67 3" xfId="3815"/>
    <cellStyle name="Percent 67 4" xfId="3816"/>
    <cellStyle name="Percent 68" xfId="1116"/>
    <cellStyle name="Percent 68 2" xfId="3817"/>
    <cellStyle name="Percent 68 2 2" xfId="3818"/>
    <cellStyle name="Percent 68 3" xfId="3819"/>
    <cellStyle name="Percent 68 4" xfId="3820"/>
    <cellStyle name="Percent 69" xfId="1117"/>
    <cellStyle name="Percent 69 2" xfId="3821"/>
    <cellStyle name="Percent 69 2 2" xfId="3822"/>
    <cellStyle name="Percent 69 3" xfId="3823"/>
    <cellStyle name="Percent 69 4" xfId="3824"/>
    <cellStyle name="Percent 7" xfId="1118"/>
    <cellStyle name="Percent 7 2" xfId="3825"/>
    <cellStyle name="Percent 7 2 2" xfId="3826"/>
    <cellStyle name="Percent 7 3" xfId="3827"/>
    <cellStyle name="Percent 7 4" xfId="3828"/>
    <cellStyle name="Percent 70" xfId="1119"/>
    <cellStyle name="Percent 70 2" xfId="3829"/>
    <cellStyle name="Percent 70 2 2" xfId="3830"/>
    <cellStyle name="Percent 70 3" xfId="3831"/>
    <cellStyle name="Percent 70 4" xfId="3832"/>
    <cellStyle name="Percent 71" xfId="1120"/>
    <cellStyle name="Percent 71 2" xfId="3833"/>
    <cellStyle name="Percent 71 2 2" xfId="3834"/>
    <cellStyle name="Percent 71 3" xfId="3835"/>
    <cellStyle name="Percent 71 4" xfId="3836"/>
    <cellStyle name="Percent 72" xfId="1121"/>
    <cellStyle name="Percent 72 2" xfId="3837"/>
    <cellStyle name="Percent 72 2 2" xfId="3838"/>
    <cellStyle name="Percent 72 3" xfId="3839"/>
    <cellStyle name="Percent 72 4" xfId="3840"/>
    <cellStyle name="Percent 73" xfId="1122"/>
    <cellStyle name="Percent 73 2" xfId="3841"/>
    <cellStyle name="Percent 73 2 2" xfId="3842"/>
    <cellStyle name="Percent 73 3" xfId="3843"/>
    <cellStyle name="Percent 73 4" xfId="3844"/>
    <cellStyle name="Percent 74" xfId="1123"/>
    <cellStyle name="Percent 74 2" xfId="3845"/>
    <cellStyle name="Percent 74 2 2" xfId="3846"/>
    <cellStyle name="Percent 74 3" xfId="3847"/>
    <cellStyle name="Percent 74 4" xfId="3848"/>
    <cellStyle name="Percent 75" xfId="1124"/>
    <cellStyle name="Percent 75 2" xfId="3849"/>
    <cellStyle name="Percent 75 2 2" xfId="3850"/>
    <cellStyle name="Percent 75 3" xfId="3851"/>
    <cellStyle name="Percent 75 4" xfId="3852"/>
    <cellStyle name="Percent 76" xfId="1125"/>
    <cellStyle name="Percent 76 2" xfId="3853"/>
    <cellStyle name="Percent 76 2 2" xfId="3854"/>
    <cellStyle name="Percent 76 3" xfId="3855"/>
    <cellStyle name="Percent 76 4" xfId="3856"/>
    <cellStyle name="Percent 77" xfId="1126"/>
    <cellStyle name="Percent 77 2" xfId="3857"/>
    <cellStyle name="Percent 77 2 2" xfId="3858"/>
    <cellStyle name="Percent 77 3" xfId="3859"/>
    <cellStyle name="Percent 77 4" xfId="3860"/>
    <cellStyle name="Percent 78" xfId="1127"/>
    <cellStyle name="Percent 78 2" xfId="3861"/>
    <cellStyle name="Percent 78 2 2" xfId="3862"/>
    <cellStyle name="Percent 78 3" xfId="3863"/>
    <cellStyle name="Percent 78 4" xfId="3864"/>
    <cellStyle name="Percent 79" xfId="1128"/>
    <cellStyle name="Percent 79 2" xfId="3865"/>
    <cellStyle name="Percent 79 2 2" xfId="3866"/>
    <cellStyle name="Percent 79 3" xfId="3867"/>
    <cellStyle name="Percent 79 4" xfId="3868"/>
    <cellStyle name="Percent 8" xfId="1129"/>
    <cellStyle name="Percent 8 2" xfId="3869"/>
    <cellStyle name="Percent 8 2 2" xfId="3870"/>
    <cellStyle name="Percent 8 3" xfId="3871"/>
    <cellStyle name="Percent 8 4" xfId="3872"/>
    <cellStyle name="Percent 80" xfId="1130"/>
    <cellStyle name="Percent 80 2" xfId="3873"/>
    <cellStyle name="Percent 80 2 2" xfId="3874"/>
    <cellStyle name="Percent 80 3" xfId="3875"/>
    <cellStyle name="Percent 80 4" xfId="3876"/>
    <cellStyle name="Percent 81" xfId="1131"/>
    <cellStyle name="Percent 81 2" xfId="3877"/>
    <cellStyle name="Percent 81 2 2" xfId="3878"/>
    <cellStyle name="Percent 81 3" xfId="3879"/>
    <cellStyle name="Percent 81 4" xfId="3880"/>
    <cellStyle name="Percent 82" xfId="1132"/>
    <cellStyle name="Percent 82 2" xfId="3881"/>
    <cellStyle name="Percent 82 2 2" xfId="3882"/>
    <cellStyle name="Percent 82 3" xfId="3883"/>
    <cellStyle name="Percent 82 4" xfId="3884"/>
    <cellStyle name="Percent 83" xfId="1133"/>
    <cellStyle name="Percent 83 2" xfId="3885"/>
    <cellStyle name="Percent 83 2 2" xfId="3886"/>
    <cellStyle name="Percent 83 3" xfId="3887"/>
    <cellStyle name="Percent 83 4" xfId="3888"/>
    <cellStyle name="Percent 84" xfId="1134"/>
    <cellStyle name="Percent 84 2" xfId="3889"/>
    <cellStyle name="Percent 84 2 2" xfId="3890"/>
    <cellStyle name="Percent 84 3" xfId="3891"/>
    <cellStyle name="Percent 84 4" xfId="3892"/>
    <cellStyle name="Percent 85" xfId="1135"/>
    <cellStyle name="Percent 85 2" xfId="3893"/>
    <cellStyle name="Percent 85 2 2" xfId="3894"/>
    <cellStyle name="Percent 85 3" xfId="3895"/>
    <cellStyle name="Percent 85 4" xfId="3896"/>
    <cellStyle name="Percent 86" xfId="1136"/>
    <cellStyle name="Percent 86 2" xfId="3897"/>
    <cellStyle name="Percent 86 2 2" xfId="3898"/>
    <cellStyle name="Percent 86 3" xfId="3899"/>
    <cellStyle name="Percent 86 4" xfId="3900"/>
    <cellStyle name="Percent 87" xfId="1137"/>
    <cellStyle name="Percent 87 2" xfId="3901"/>
    <cellStyle name="Percent 87 2 2" xfId="3902"/>
    <cellStyle name="Percent 87 3" xfId="3903"/>
    <cellStyle name="Percent 87 4" xfId="3904"/>
    <cellStyle name="Percent 88" xfId="1138"/>
    <cellStyle name="Percent 88 2" xfId="3905"/>
    <cellStyle name="Percent 88 2 2" xfId="3906"/>
    <cellStyle name="Percent 88 3" xfId="3907"/>
    <cellStyle name="Percent 88 4" xfId="3908"/>
    <cellStyle name="Percent 89" xfId="1139"/>
    <cellStyle name="Percent 89 2" xfId="3909"/>
    <cellStyle name="Percent 89 2 2" xfId="3910"/>
    <cellStyle name="Percent 89 3" xfId="3911"/>
    <cellStyle name="Percent 89 4" xfId="3912"/>
    <cellStyle name="Percent 9" xfId="1140"/>
    <cellStyle name="Percent 9 2" xfId="3913"/>
    <cellStyle name="Percent 9 2 2" xfId="3914"/>
    <cellStyle name="Percent 9 3" xfId="3915"/>
    <cellStyle name="Percent 9 4" xfId="3916"/>
    <cellStyle name="Percent 90" xfId="1141"/>
    <cellStyle name="Percent 90 2" xfId="3917"/>
    <cellStyle name="Percent 90 2 2" xfId="3918"/>
    <cellStyle name="Percent 90 3" xfId="3919"/>
    <cellStyle name="Percent 90 4" xfId="3920"/>
    <cellStyle name="Percent 91" xfId="1142"/>
    <cellStyle name="Percent 91 2" xfId="3921"/>
    <cellStyle name="Percent 91 2 2" xfId="3922"/>
    <cellStyle name="Percent 91 3" xfId="3923"/>
    <cellStyle name="Percent 91 4" xfId="3924"/>
    <cellStyle name="Percent 92" xfId="1143"/>
    <cellStyle name="Percent 92 2" xfId="3925"/>
    <cellStyle name="Percent 92 2 2" xfId="3926"/>
    <cellStyle name="Percent 92 3" xfId="3927"/>
    <cellStyle name="Percent 92 4" xfId="3928"/>
    <cellStyle name="Percent 93" xfId="1144"/>
    <cellStyle name="Percent 93 2" xfId="3929"/>
    <cellStyle name="Percent 93 2 2" xfId="3930"/>
    <cellStyle name="Percent 93 3" xfId="3931"/>
    <cellStyle name="Percent 93 4" xfId="3932"/>
    <cellStyle name="Percent 94" xfId="1145"/>
    <cellStyle name="Percent 94 2" xfId="3933"/>
    <cellStyle name="Percent 94 2 2" xfId="3934"/>
    <cellStyle name="Percent 94 3" xfId="3935"/>
    <cellStyle name="Percent 94 4" xfId="3936"/>
    <cellStyle name="Percent 95" xfId="1146"/>
    <cellStyle name="Percent 95 2" xfId="3937"/>
    <cellStyle name="Percent 95 2 2" xfId="3938"/>
    <cellStyle name="Percent 95 3" xfId="3939"/>
    <cellStyle name="Percent 95 4" xfId="3940"/>
    <cellStyle name="Percent 96" xfId="1147"/>
    <cellStyle name="Percent 96 2" xfId="3941"/>
    <cellStyle name="Percent 96 2 2" xfId="3942"/>
    <cellStyle name="Percent 96 3" xfId="3943"/>
    <cellStyle name="Percent 96 4" xfId="3944"/>
    <cellStyle name="Percent 97" xfId="1148"/>
    <cellStyle name="Percent 97 2" xfId="3945"/>
    <cellStyle name="Percent 97 2 2" xfId="3946"/>
    <cellStyle name="Percent 97 3" xfId="3947"/>
    <cellStyle name="Percent 97 4" xfId="3948"/>
    <cellStyle name="Percent 98" xfId="1149"/>
    <cellStyle name="Percent 98 2" xfId="3949"/>
    <cellStyle name="Percent 98 2 2" xfId="3950"/>
    <cellStyle name="Percent 98 3" xfId="3951"/>
    <cellStyle name="Percent 98 4" xfId="3952"/>
    <cellStyle name="Percent 99" xfId="1150"/>
    <cellStyle name="Percent 99 2" xfId="3953"/>
    <cellStyle name="Percent 99 2 2" xfId="3954"/>
    <cellStyle name="Percent 99 3" xfId="3955"/>
    <cellStyle name="Percent 99 4" xfId="3956"/>
    <cellStyle name="Reset  - Style7" xfId="1151"/>
    <cellStyle name="Table  - Style6" xfId="1152"/>
    <cellStyle name="Title  - Style1" xfId="1153"/>
    <cellStyle name="Title 2" xfId="1154"/>
    <cellStyle name="Total 2" xfId="1155"/>
    <cellStyle name="TotCol - Style5" xfId="1156"/>
    <cellStyle name="TotRow - Style4" xfId="1157"/>
    <cellStyle name="Warning Text 2" xfId="1158"/>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ill>
        <patternFill>
          <bgColor rgb="FFF4B084"/>
        </patternFill>
      </fill>
    </dxf>
    <dxf>
      <font>
        <b/>
        <i val="0"/>
      </font>
    </dxf>
    <dxf>
      <font>
        <color rgb="FF9C0006"/>
      </font>
      <fill>
        <patternFill>
          <bgColor rgb="FFFFC7CE"/>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font>
    </dxf>
    <dxf>
      <font>
        <color rgb="FF9C0006"/>
      </font>
      <fill>
        <patternFill>
          <bgColor rgb="FFFFC7CE"/>
        </patternFill>
      </fill>
    </dxf>
    <dxf>
      <fill>
        <patternFill>
          <bgColor rgb="FFF4B084"/>
        </patternFill>
      </fill>
    </dxf>
    <dxf>
      <fill>
        <patternFill>
          <bgColor rgb="FFF4B084"/>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0"/>
        </patternFill>
      </fill>
    </dxf>
    <dxf>
      <font>
        <b/>
        <i val="0"/>
      </font>
    </dxf>
    <dxf>
      <font>
        <color rgb="FF9C0006"/>
      </font>
      <fill>
        <patternFill>
          <bgColor rgb="FFFFC7CE"/>
        </patternFill>
      </fill>
    </dxf>
    <dxf>
      <fill>
        <patternFill>
          <bgColor rgb="FFF4B084"/>
        </patternFill>
      </fill>
    </dxf>
    <dxf>
      <font>
        <b/>
        <i val="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547006</xdr:colOff>
      <xdr:row>97</xdr:row>
      <xdr:rowOff>0</xdr:rowOff>
    </xdr:from>
    <xdr:to>
      <xdr:col>2</xdr:col>
      <xdr:colOff>575581</xdr:colOff>
      <xdr:row>103</xdr:row>
      <xdr:rowOff>421732</xdr:rowOff>
    </xdr:to>
    <xdr:sp macro="" textlink="">
      <xdr:nvSpPr>
        <xdr:cNvPr id="2" name="Rectangle 3">
          <a:extLst>
            <a:ext uri="{FF2B5EF4-FFF2-40B4-BE49-F238E27FC236}">
              <a16:creationId xmlns="" xmlns:a16="http://schemas.microsoft.com/office/drawing/2014/main" id="{00000000-0008-0000-0000-000002000000}"/>
            </a:ext>
          </a:extLst>
        </xdr:cNvPr>
        <xdr:cNvSpPr>
          <a:spLocks noChangeArrowheads="1"/>
        </xdr:cNvSpPr>
      </xdr:nvSpPr>
      <xdr:spPr bwMode="auto">
        <a:xfrm>
          <a:off x="2071006" y="65112900"/>
          <a:ext cx="28575" cy="461273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 name="Rectangle 2">
          <a:extLst>
            <a:ext uri="{FF2B5EF4-FFF2-40B4-BE49-F238E27FC236}">
              <a16:creationId xmlns="" xmlns:a16="http://schemas.microsoft.com/office/drawing/2014/main" id="{00000000-0008-0000-0000-000003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4" name="Rectangle 2">
          <a:extLst>
            <a:ext uri="{FF2B5EF4-FFF2-40B4-BE49-F238E27FC236}">
              <a16:creationId xmlns="" xmlns:a16="http://schemas.microsoft.com/office/drawing/2014/main" id="{00000000-0008-0000-0000-000004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 name="Rectangle 2">
          <a:extLst>
            <a:ext uri="{FF2B5EF4-FFF2-40B4-BE49-F238E27FC236}">
              <a16:creationId xmlns="" xmlns:a16="http://schemas.microsoft.com/office/drawing/2014/main" id="{00000000-0008-0000-0000-000005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6" name="Rectangle 2">
          <a:extLst>
            <a:ext uri="{FF2B5EF4-FFF2-40B4-BE49-F238E27FC236}">
              <a16:creationId xmlns="" xmlns:a16="http://schemas.microsoft.com/office/drawing/2014/main" id="{00000000-0008-0000-0000-000006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7" name="Rectangle 2">
          <a:extLst>
            <a:ext uri="{FF2B5EF4-FFF2-40B4-BE49-F238E27FC236}">
              <a16:creationId xmlns="" xmlns:a16="http://schemas.microsoft.com/office/drawing/2014/main" id="{00000000-0008-0000-0000-000007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 name="Rectangle 2">
          <a:extLst>
            <a:ext uri="{FF2B5EF4-FFF2-40B4-BE49-F238E27FC236}">
              <a16:creationId xmlns="" xmlns:a16="http://schemas.microsoft.com/office/drawing/2014/main" id="{00000000-0008-0000-0000-000008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9" name="Rectangle 2">
          <a:extLst>
            <a:ext uri="{FF2B5EF4-FFF2-40B4-BE49-F238E27FC236}">
              <a16:creationId xmlns="" xmlns:a16="http://schemas.microsoft.com/office/drawing/2014/main" id="{00000000-0008-0000-0000-000009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 name="Rectangle 3">
          <a:extLst>
            <a:ext uri="{FF2B5EF4-FFF2-40B4-BE49-F238E27FC236}">
              <a16:creationId xmlns="" xmlns:a16="http://schemas.microsoft.com/office/drawing/2014/main" id="{00000000-0008-0000-0000-00000A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 name="Rectangle 2">
          <a:extLst>
            <a:ext uri="{FF2B5EF4-FFF2-40B4-BE49-F238E27FC236}">
              <a16:creationId xmlns="" xmlns:a16="http://schemas.microsoft.com/office/drawing/2014/main" id="{00000000-0008-0000-0000-00000B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2" name="Rectangle 2">
          <a:extLst>
            <a:ext uri="{FF2B5EF4-FFF2-40B4-BE49-F238E27FC236}">
              <a16:creationId xmlns="" xmlns:a16="http://schemas.microsoft.com/office/drawing/2014/main" id="{00000000-0008-0000-0000-00000C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3" name="Rectangle 2">
          <a:extLst>
            <a:ext uri="{FF2B5EF4-FFF2-40B4-BE49-F238E27FC236}">
              <a16:creationId xmlns="" xmlns:a16="http://schemas.microsoft.com/office/drawing/2014/main" id="{00000000-0008-0000-0000-00000D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4" name="Rectangle 2">
          <a:extLst>
            <a:ext uri="{FF2B5EF4-FFF2-40B4-BE49-F238E27FC236}">
              <a16:creationId xmlns="" xmlns:a16="http://schemas.microsoft.com/office/drawing/2014/main" id="{00000000-0008-0000-0000-00000E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5" name="Rectangle 2">
          <a:extLst>
            <a:ext uri="{FF2B5EF4-FFF2-40B4-BE49-F238E27FC236}">
              <a16:creationId xmlns="" xmlns:a16="http://schemas.microsoft.com/office/drawing/2014/main" id="{00000000-0008-0000-0000-00000F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6" name="Rectangle 2">
          <a:extLst>
            <a:ext uri="{FF2B5EF4-FFF2-40B4-BE49-F238E27FC236}">
              <a16:creationId xmlns="" xmlns:a16="http://schemas.microsoft.com/office/drawing/2014/main" id="{00000000-0008-0000-0000-000010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7" name="Rectangle 2">
          <a:extLst>
            <a:ext uri="{FF2B5EF4-FFF2-40B4-BE49-F238E27FC236}">
              <a16:creationId xmlns="" xmlns:a16="http://schemas.microsoft.com/office/drawing/2014/main" id="{00000000-0008-0000-0000-000011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8" name="Rectangle 2">
          <a:extLst>
            <a:ext uri="{FF2B5EF4-FFF2-40B4-BE49-F238E27FC236}">
              <a16:creationId xmlns="" xmlns:a16="http://schemas.microsoft.com/office/drawing/2014/main" id="{00000000-0008-0000-0000-000012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9" name="Rectangle 2">
          <a:extLst>
            <a:ext uri="{FF2B5EF4-FFF2-40B4-BE49-F238E27FC236}">
              <a16:creationId xmlns="" xmlns:a16="http://schemas.microsoft.com/office/drawing/2014/main" id="{00000000-0008-0000-0000-000013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20" name="Rectangle 2">
          <a:extLst>
            <a:ext uri="{FF2B5EF4-FFF2-40B4-BE49-F238E27FC236}">
              <a16:creationId xmlns="" xmlns:a16="http://schemas.microsoft.com/office/drawing/2014/main" id="{00000000-0008-0000-0000-000014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1" name="Rectangle 2">
          <a:extLst>
            <a:ext uri="{FF2B5EF4-FFF2-40B4-BE49-F238E27FC236}">
              <a16:creationId xmlns="" xmlns:a16="http://schemas.microsoft.com/office/drawing/2014/main" id="{00000000-0008-0000-0000-00001500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2" name="Rectangle 2">
          <a:extLst>
            <a:ext uri="{FF2B5EF4-FFF2-40B4-BE49-F238E27FC236}">
              <a16:creationId xmlns="" xmlns:a16="http://schemas.microsoft.com/office/drawing/2014/main" id="{00000000-0008-0000-0000-00001600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3" name="Rectangle 2">
          <a:extLst>
            <a:ext uri="{FF2B5EF4-FFF2-40B4-BE49-F238E27FC236}">
              <a16:creationId xmlns="" xmlns:a16="http://schemas.microsoft.com/office/drawing/2014/main" id="{00000000-0008-0000-0000-00001700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4" name="Rectangle 2">
          <a:extLst>
            <a:ext uri="{FF2B5EF4-FFF2-40B4-BE49-F238E27FC236}">
              <a16:creationId xmlns="" xmlns:a16="http://schemas.microsoft.com/office/drawing/2014/main" id="{00000000-0008-0000-0000-00001800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5" name="Rectangle 2">
          <a:extLst>
            <a:ext uri="{FF2B5EF4-FFF2-40B4-BE49-F238E27FC236}">
              <a16:creationId xmlns="" xmlns:a16="http://schemas.microsoft.com/office/drawing/2014/main" id="{00000000-0008-0000-0000-000019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6" name="Rectangle 2">
          <a:extLst>
            <a:ext uri="{FF2B5EF4-FFF2-40B4-BE49-F238E27FC236}">
              <a16:creationId xmlns="" xmlns:a16="http://schemas.microsoft.com/office/drawing/2014/main" id="{00000000-0008-0000-0000-00001A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7" name="Rectangle 2">
          <a:extLst>
            <a:ext uri="{FF2B5EF4-FFF2-40B4-BE49-F238E27FC236}">
              <a16:creationId xmlns="" xmlns:a16="http://schemas.microsoft.com/office/drawing/2014/main" id="{00000000-0008-0000-0000-00001B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8" name="Rectangle 2">
          <a:extLst>
            <a:ext uri="{FF2B5EF4-FFF2-40B4-BE49-F238E27FC236}">
              <a16:creationId xmlns="" xmlns:a16="http://schemas.microsoft.com/office/drawing/2014/main" id="{00000000-0008-0000-0000-00001C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609600</xdr:colOff>
      <xdr:row>167</xdr:row>
      <xdr:rowOff>110920</xdr:rowOff>
    </xdr:to>
    <xdr:sp macro="" textlink="">
      <xdr:nvSpPr>
        <xdr:cNvPr id="29" name="Rectangle 2">
          <a:extLst>
            <a:ext uri="{FF2B5EF4-FFF2-40B4-BE49-F238E27FC236}">
              <a16:creationId xmlns="" xmlns:a16="http://schemas.microsoft.com/office/drawing/2014/main" id="{00000000-0008-0000-0000-00001D000000}"/>
            </a:ext>
          </a:extLst>
        </xdr:cNvPr>
        <xdr:cNvSpPr>
          <a:spLocks noChangeArrowheads="1"/>
        </xdr:cNvSpPr>
      </xdr:nvSpPr>
      <xdr:spPr bwMode="auto">
        <a:xfrm>
          <a:off x="1962150" y="65112900"/>
          <a:ext cx="171450" cy="19643520"/>
        </a:xfrm>
        <a:prstGeom prst="rect">
          <a:avLst/>
        </a:prstGeom>
        <a:noFill/>
        <a:ln w="9525">
          <a:noFill/>
          <a:miter lim="800000"/>
          <a:headEnd/>
          <a:tailEnd/>
        </a:ln>
      </xdr:spPr>
    </xdr:sp>
    <xdr:clientData/>
  </xdr:twoCellAnchor>
  <xdr:twoCellAnchor editAs="oneCell">
    <xdr:from>
      <xdr:col>2</xdr:col>
      <xdr:colOff>550910</xdr:colOff>
      <xdr:row>97</xdr:row>
      <xdr:rowOff>0</xdr:rowOff>
    </xdr:from>
    <xdr:to>
      <xdr:col>2</xdr:col>
      <xdr:colOff>722360</xdr:colOff>
      <xdr:row>226</xdr:row>
      <xdr:rowOff>29800</xdr:rowOff>
    </xdr:to>
    <xdr:sp macro="" textlink="">
      <xdr:nvSpPr>
        <xdr:cNvPr id="30" name="Rectangle 2">
          <a:extLst>
            <a:ext uri="{FF2B5EF4-FFF2-40B4-BE49-F238E27FC236}">
              <a16:creationId xmlns="" xmlns:a16="http://schemas.microsoft.com/office/drawing/2014/main" id="{00000000-0008-0000-0000-00001E000000}"/>
            </a:ext>
          </a:extLst>
        </xdr:cNvPr>
        <xdr:cNvSpPr>
          <a:spLocks noChangeArrowheads="1"/>
        </xdr:cNvSpPr>
      </xdr:nvSpPr>
      <xdr:spPr bwMode="auto">
        <a:xfrm>
          <a:off x="2074910" y="65112900"/>
          <a:ext cx="171450" cy="29112800"/>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1" name="Rectangle 2">
          <a:extLst>
            <a:ext uri="{FF2B5EF4-FFF2-40B4-BE49-F238E27FC236}">
              <a16:creationId xmlns="" xmlns:a16="http://schemas.microsoft.com/office/drawing/2014/main" id="{00000000-0008-0000-0000-00001F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2" name="Rectangle 3">
          <a:extLst>
            <a:ext uri="{FF2B5EF4-FFF2-40B4-BE49-F238E27FC236}">
              <a16:creationId xmlns="" xmlns:a16="http://schemas.microsoft.com/office/drawing/2014/main" id="{00000000-0008-0000-0000-000020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3" name="Rectangle 2">
          <a:extLst>
            <a:ext uri="{FF2B5EF4-FFF2-40B4-BE49-F238E27FC236}">
              <a16:creationId xmlns="" xmlns:a16="http://schemas.microsoft.com/office/drawing/2014/main" id="{00000000-0008-0000-0000-000021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4" name="Rectangle 2">
          <a:extLst>
            <a:ext uri="{FF2B5EF4-FFF2-40B4-BE49-F238E27FC236}">
              <a16:creationId xmlns="" xmlns:a16="http://schemas.microsoft.com/office/drawing/2014/main" id="{00000000-0008-0000-0000-000022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5" name="Rectangle 2">
          <a:extLst>
            <a:ext uri="{FF2B5EF4-FFF2-40B4-BE49-F238E27FC236}">
              <a16:creationId xmlns="" xmlns:a16="http://schemas.microsoft.com/office/drawing/2014/main" id="{00000000-0008-0000-0000-000023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6" name="Rectangle 2">
          <a:extLst>
            <a:ext uri="{FF2B5EF4-FFF2-40B4-BE49-F238E27FC236}">
              <a16:creationId xmlns="" xmlns:a16="http://schemas.microsoft.com/office/drawing/2014/main" id="{00000000-0008-0000-0000-000024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7" name="Rectangle 2">
          <a:extLst>
            <a:ext uri="{FF2B5EF4-FFF2-40B4-BE49-F238E27FC236}">
              <a16:creationId xmlns="" xmlns:a16="http://schemas.microsoft.com/office/drawing/2014/main" id="{00000000-0008-0000-0000-000025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8" name="Rectangle 2">
          <a:extLst>
            <a:ext uri="{FF2B5EF4-FFF2-40B4-BE49-F238E27FC236}">
              <a16:creationId xmlns="" xmlns:a16="http://schemas.microsoft.com/office/drawing/2014/main" id="{00000000-0008-0000-0000-00002600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9" name="Rectangle 2">
          <a:extLst>
            <a:ext uri="{FF2B5EF4-FFF2-40B4-BE49-F238E27FC236}">
              <a16:creationId xmlns="" xmlns:a16="http://schemas.microsoft.com/office/drawing/2014/main" id="{00000000-0008-0000-0000-000027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40" name="Rectangle 3">
          <a:extLst>
            <a:ext uri="{FF2B5EF4-FFF2-40B4-BE49-F238E27FC236}">
              <a16:creationId xmlns="" xmlns:a16="http://schemas.microsoft.com/office/drawing/2014/main" id="{00000000-0008-0000-0000-000028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41" name="Rectangle 2">
          <a:extLst>
            <a:ext uri="{FF2B5EF4-FFF2-40B4-BE49-F238E27FC236}">
              <a16:creationId xmlns="" xmlns:a16="http://schemas.microsoft.com/office/drawing/2014/main" id="{00000000-0008-0000-0000-000029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42" name="Rectangle 2">
          <a:extLst>
            <a:ext uri="{FF2B5EF4-FFF2-40B4-BE49-F238E27FC236}">
              <a16:creationId xmlns="" xmlns:a16="http://schemas.microsoft.com/office/drawing/2014/main" id="{00000000-0008-0000-0000-00002A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43" name="Rectangle 2">
          <a:extLst>
            <a:ext uri="{FF2B5EF4-FFF2-40B4-BE49-F238E27FC236}">
              <a16:creationId xmlns="" xmlns:a16="http://schemas.microsoft.com/office/drawing/2014/main" id="{00000000-0008-0000-0000-00002B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44" name="Rectangle 2">
          <a:extLst>
            <a:ext uri="{FF2B5EF4-FFF2-40B4-BE49-F238E27FC236}">
              <a16:creationId xmlns="" xmlns:a16="http://schemas.microsoft.com/office/drawing/2014/main" id="{00000000-0008-0000-0000-00002C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45" name="Rectangle 2">
          <a:extLst>
            <a:ext uri="{FF2B5EF4-FFF2-40B4-BE49-F238E27FC236}">
              <a16:creationId xmlns="" xmlns:a16="http://schemas.microsoft.com/office/drawing/2014/main" id="{00000000-0008-0000-0000-00002D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46" name="Rectangle 2">
          <a:extLst>
            <a:ext uri="{FF2B5EF4-FFF2-40B4-BE49-F238E27FC236}">
              <a16:creationId xmlns="" xmlns:a16="http://schemas.microsoft.com/office/drawing/2014/main" id="{00000000-0008-0000-0000-00002E00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47" name="Rectangle 2">
          <a:extLst>
            <a:ext uri="{FF2B5EF4-FFF2-40B4-BE49-F238E27FC236}">
              <a16:creationId xmlns="" xmlns:a16="http://schemas.microsoft.com/office/drawing/2014/main" id="{00000000-0008-0000-0000-00002F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48" name="Rectangle 2">
          <a:extLst>
            <a:ext uri="{FF2B5EF4-FFF2-40B4-BE49-F238E27FC236}">
              <a16:creationId xmlns="" xmlns:a16="http://schemas.microsoft.com/office/drawing/2014/main" id="{00000000-0008-0000-0000-000030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49" name="Rectangle 2">
          <a:extLst>
            <a:ext uri="{FF2B5EF4-FFF2-40B4-BE49-F238E27FC236}">
              <a16:creationId xmlns="" xmlns:a16="http://schemas.microsoft.com/office/drawing/2014/main" id="{00000000-0008-0000-0000-000031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0" name="Rectangle 2">
          <a:extLst>
            <a:ext uri="{FF2B5EF4-FFF2-40B4-BE49-F238E27FC236}">
              <a16:creationId xmlns="" xmlns:a16="http://schemas.microsoft.com/office/drawing/2014/main" id="{00000000-0008-0000-0000-00003200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1" name="Rectangle 2">
          <a:extLst>
            <a:ext uri="{FF2B5EF4-FFF2-40B4-BE49-F238E27FC236}">
              <a16:creationId xmlns="" xmlns:a16="http://schemas.microsoft.com/office/drawing/2014/main" id="{00000000-0008-0000-0000-00003300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2" name="Rectangle 2">
          <a:extLst>
            <a:ext uri="{FF2B5EF4-FFF2-40B4-BE49-F238E27FC236}">
              <a16:creationId xmlns="" xmlns:a16="http://schemas.microsoft.com/office/drawing/2014/main" id="{00000000-0008-0000-0000-00003400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3" name="Rectangle 2">
          <a:extLst>
            <a:ext uri="{FF2B5EF4-FFF2-40B4-BE49-F238E27FC236}">
              <a16:creationId xmlns="" xmlns:a16="http://schemas.microsoft.com/office/drawing/2014/main" id="{00000000-0008-0000-0000-00003500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4" name="Rectangle 2">
          <a:extLst>
            <a:ext uri="{FF2B5EF4-FFF2-40B4-BE49-F238E27FC236}">
              <a16:creationId xmlns="" xmlns:a16="http://schemas.microsoft.com/office/drawing/2014/main" id="{00000000-0008-0000-0000-00003600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5" name="Rectangle 2">
          <a:extLst>
            <a:ext uri="{FF2B5EF4-FFF2-40B4-BE49-F238E27FC236}">
              <a16:creationId xmlns="" xmlns:a16="http://schemas.microsoft.com/office/drawing/2014/main" id="{00000000-0008-0000-0000-000037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6" name="Rectangle 2">
          <a:extLst>
            <a:ext uri="{FF2B5EF4-FFF2-40B4-BE49-F238E27FC236}">
              <a16:creationId xmlns="" xmlns:a16="http://schemas.microsoft.com/office/drawing/2014/main" id="{00000000-0008-0000-0000-000038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7" name="Rectangle 2">
          <a:extLst>
            <a:ext uri="{FF2B5EF4-FFF2-40B4-BE49-F238E27FC236}">
              <a16:creationId xmlns="" xmlns:a16="http://schemas.microsoft.com/office/drawing/2014/main" id="{00000000-0008-0000-0000-000039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8" name="Rectangle 2">
          <a:extLst>
            <a:ext uri="{FF2B5EF4-FFF2-40B4-BE49-F238E27FC236}">
              <a16:creationId xmlns="" xmlns:a16="http://schemas.microsoft.com/office/drawing/2014/main" id="{00000000-0008-0000-0000-00003A00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13607</xdr:colOff>
      <xdr:row>97</xdr:row>
      <xdr:rowOff>0</xdr:rowOff>
    </xdr:from>
    <xdr:to>
      <xdr:col>8</xdr:col>
      <xdr:colOff>106965</xdr:colOff>
      <xdr:row>128</xdr:row>
      <xdr:rowOff>65041</xdr:rowOff>
    </xdr:to>
    <xdr:sp macro="" textlink="">
      <xdr:nvSpPr>
        <xdr:cNvPr id="59" name="Rectangle 1">
          <a:extLst>
            <a:ext uri="{FF2B5EF4-FFF2-40B4-BE49-F238E27FC236}">
              <a16:creationId xmlns="" xmlns:a16="http://schemas.microsoft.com/office/drawing/2014/main" id="{00000000-0008-0000-0000-00003B000000}"/>
            </a:ext>
          </a:extLst>
        </xdr:cNvPr>
        <xdr:cNvSpPr>
          <a:spLocks noChangeArrowheads="1"/>
        </xdr:cNvSpPr>
      </xdr:nvSpPr>
      <xdr:spPr bwMode="auto">
        <a:xfrm>
          <a:off x="8090807" y="65112900"/>
          <a:ext cx="93358" cy="13282566"/>
        </a:xfrm>
        <a:prstGeom prst="rect">
          <a:avLst/>
        </a:prstGeom>
        <a:noFill/>
        <a:ln w="9525">
          <a:noFill/>
          <a:miter lim="800000"/>
          <a:headEnd/>
          <a:tailEnd/>
        </a:ln>
      </xdr:spPr>
    </xdr:sp>
    <xdr:clientData/>
  </xdr:twoCellAnchor>
  <xdr:twoCellAnchor editAs="oneCell">
    <xdr:from>
      <xdr:col>8</xdr:col>
      <xdr:colOff>35719</xdr:colOff>
      <xdr:row>97</xdr:row>
      <xdr:rowOff>0</xdr:rowOff>
    </xdr:from>
    <xdr:to>
      <xdr:col>8</xdr:col>
      <xdr:colOff>197644</xdr:colOff>
      <xdr:row>114</xdr:row>
      <xdr:rowOff>91416</xdr:rowOff>
    </xdr:to>
    <xdr:sp macro="" textlink="">
      <xdr:nvSpPr>
        <xdr:cNvPr id="60" name="Rectangle 59">
          <a:extLst>
            <a:ext uri="{FF2B5EF4-FFF2-40B4-BE49-F238E27FC236}">
              <a16:creationId xmlns="" xmlns:a16="http://schemas.microsoft.com/office/drawing/2014/main" id="{00000000-0008-0000-0000-00003C000000}"/>
            </a:ext>
          </a:extLst>
        </xdr:cNvPr>
        <xdr:cNvSpPr>
          <a:spLocks noChangeArrowheads="1"/>
        </xdr:cNvSpPr>
      </xdr:nvSpPr>
      <xdr:spPr bwMode="auto">
        <a:xfrm>
          <a:off x="8112919" y="65112900"/>
          <a:ext cx="161925" cy="11048341"/>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114</xdr:row>
      <xdr:rowOff>13607</xdr:rowOff>
    </xdr:to>
    <xdr:sp macro="" textlink="">
      <xdr:nvSpPr>
        <xdr:cNvPr id="61" name="Rectangle 60">
          <a:extLst>
            <a:ext uri="{FF2B5EF4-FFF2-40B4-BE49-F238E27FC236}">
              <a16:creationId xmlns="" xmlns:a16="http://schemas.microsoft.com/office/drawing/2014/main" id="{00000000-0008-0000-0000-00003D000000}"/>
            </a:ext>
          </a:extLst>
        </xdr:cNvPr>
        <xdr:cNvSpPr>
          <a:spLocks noChangeArrowheads="1"/>
        </xdr:cNvSpPr>
      </xdr:nvSpPr>
      <xdr:spPr bwMode="auto">
        <a:xfrm>
          <a:off x="8077200" y="65112900"/>
          <a:ext cx="161925" cy="10970532"/>
        </a:xfrm>
        <a:prstGeom prst="rect">
          <a:avLst/>
        </a:prstGeom>
        <a:noFill/>
        <a:ln w="9525">
          <a:noFill/>
          <a:miter lim="800000"/>
          <a:headEnd/>
          <a:tailEnd/>
        </a:ln>
      </xdr:spPr>
    </xdr:sp>
    <xdr:clientData/>
  </xdr:twoCellAnchor>
  <xdr:twoCellAnchor editAs="oneCell">
    <xdr:from>
      <xdr:col>5</xdr:col>
      <xdr:colOff>962024</xdr:colOff>
      <xdr:row>97</xdr:row>
      <xdr:rowOff>0</xdr:rowOff>
    </xdr:from>
    <xdr:to>
      <xdr:col>5</xdr:col>
      <xdr:colOff>1116355</xdr:colOff>
      <xdr:row>122</xdr:row>
      <xdr:rowOff>142875</xdr:rowOff>
    </xdr:to>
    <xdr:sp macro="" textlink="">
      <xdr:nvSpPr>
        <xdr:cNvPr id="62" name="Rectangle 1">
          <a:extLst>
            <a:ext uri="{FF2B5EF4-FFF2-40B4-BE49-F238E27FC236}">
              <a16:creationId xmlns="" xmlns:a16="http://schemas.microsoft.com/office/drawing/2014/main" id="{00000000-0008-0000-0000-00003E000000}"/>
            </a:ext>
          </a:extLst>
        </xdr:cNvPr>
        <xdr:cNvSpPr>
          <a:spLocks noChangeArrowheads="1"/>
        </xdr:cNvSpPr>
      </xdr:nvSpPr>
      <xdr:spPr bwMode="auto">
        <a:xfrm>
          <a:off x="6238874" y="65112900"/>
          <a:ext cx="154331"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63" name="Rectangle 1">
          <a:extLst>
            <a:ext uri="{FF2B5EF4-FFF2-40B4-BE49-F238E27FC236}">
              <a16:creationId xmlns="" xmlns:a16="http://schemas.microsoft.com/office/drawing/2014/main" id="{00000000-0008-0000-0000-00003F00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64" name="Rectangle 1">
          <a:extLst>
            <a:ext uri="{FF2B5EF4-FFF2-40B4-BE49-F238E27FC236}">
              <a16:creationId xmlns="" xmlns:a16="http://schemas.microsoft.com/office/drawing/2014/main" id="{00000000-0008-0000-0000-00004000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65" name="Rectangle 1">
          <a:extLst>
            <a:ext uri="{FF2B5EF4-FFF2-40B4-BE49-F238E27FC236}">
              <a16:creationId xmlns="" xmlns:a16="http://schemas.microsoft.com/office/drawing/2014/main" id="{00000000-0008-0000-0000-00004100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128</xdr:row>
      <xdr:rowOff>64360</xdr:rowOff>
    </xdr:to>
    <xdr:sp macro="" textlink="">
      <xdr:nvSpPr>
        <xdr:cNvPr id="66" name="Rectangle 1">
          <a:extLst>
            <a:ext uri="{FF2B5EF4-FFF2-40B4-BE49-F238E27FC236}">
              <a16:creationId xmlns="" xmlns:a16="http://schemas.microsoft.com/office/drawing/2014/main" id="{00000000-0008-0000-0000-000042000000}"/>
            </a:ext>
          </a:extLst>
        </xdr:cNvPr>
        <xdr:cNvSpPr>
          <a:spLocks noChangeArrowheads="1"/>
        </xdr:cNvSpPr>
      </xdr:nvSpPr>
      <xdr:spPr bwMode="auto">
        <a:xfrm>
          <a:off x="7867650" y="65112900"/>
          <a:ext cx="94201" cy="13281885"/>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128</xdr:row>
      <xdr:rowOff>64360</xdr:rowOff>
    </xdr:to>
    <xdr:sp macro="" textlink="">
      <xdr:nvSpPr>
        <xdr:cNvPr id="67" name="Rectangle 1">
          <a:extLst>
            <a:ext uri="{FF2B5EF4-FFF2-40B4-BE49-F238E27FC236}">
              <a16:creationId xmlns="" xmlns:a16="http://schemas.microsoft.com/office/drawing/2014/main" id="{00000000-0008-0000-0000-000043000000}"/>
            </a:ext>
          </a:extLst>
        </xdr:cNvPr>
        <xdr:cNvSpPr>
          <a:spLocks noChangeArrowheads="1"/>
        </xdr:cNvSpPr>
      </xdr:nvSpPr>
      <xdr:spPr bwMode="auto">
        <a:xfrm>
          <a:off x="7867650" y="65112900"/>
          <a:ext cx="94201" cy="1328188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68" name="Rectangle 1">
          <a:extLst>
            <a:ext uri="{FF2B5EF4-FFF2-40B4-BE49-F238E27FC236}">
              <a16:creationId xmlns="" xmlns:a16="http://schemas.microsoft.com/office/drawing/2014/main" id="{00000000-0008-0000-0000-00004400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69" name="Rectangle 1">
          <a:extLst>
            <a:ext uri="{FF2B5EF4-FFF2-40B4-BE49-F238E27FC236}">
              <a16:creationId xmlns="" xmlns:a16="http://schemas.microsoft.com/office/drawing/2014/main" id="{00000000-0008-0000-0000-00004500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70" name="Rectangle 1">
          <a:extLst>
            <a:ext uri="{FF2B5EF4-FFF2-40B4-BE49-F238E27FC236}">
              <a16:creationId xmlns="" xmlns:a16="http://schemas.microsoft.com/office/drawing/2014/main" id="{00000000-0008-0000-0000-00004600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71" name="Rectangle 1">
          <a:extLst>
            <a:ext uri="{FF2B5EF4-FFF2-40B4-BE49-F238E27FC236}">
              <a16:creationId xmlns="" xmlns:a16="http://schemas.microsoft.com/office/drawing/2014/main" id="{00000000-0008-0000-0000-00004700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72" name="Rectangle 1">
          <a:extLst>
            <a:ext uri="{FF2B5EF4-FFF2-40B4-BE49-F238E27FC236}">
              <a16:creationId xmlns="" xmlns:a16="http://schemas.microsoft.com/office/drawing/2014/main" id="{00000000-0008-0000-0000-00004800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57313</xdr:rowOff>
    </xdr:to>
    <xdr:sp macro="" textlink="">
      <xdr:nvSpPr>
        <xdr:cNvPr id="73" name="Rectangle 1">
          <a:extLst>
            <a:ext uri="{FF2B5EF4-FFF2-40B4-BE49-F238E27FC236}">
              <a16:creationId xmlns="" xmlns:a16="http://schemas.microsoft.com/office/drawing/2014/main" id="{00000000-0008-0000-0000-000049000000}"/>
            </a:ext>
          </a:extLst>
        </xdr:cNvPr>
        <xdr:cNvSpPr>
          <a:spLocks noChangeArrowheads="1"/>
        </xdr:cNvSpPr>
      </xdr:nvSpPr>
      <xdr:spPr bwMode="auto">
        <a:xfrm>
          <a:off x="6505575" y="65112900"/>
          <a:ext cx="161925" cy="1327483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74" name="Rectangle 1">
          <a:extLst>
            <a:ext uri="{FF2B5EF4-FFF2-40B4-BE49-F238E27FC236}">
              <a16:creationId xmlns="" xmlns:a16="http://schemas.microsoft.com/office/drawing/2014/main" id="{00000000-0008-0000-0000-00004A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75" name="Rectangle 1">
          <a:extLst>
            <a:ext uri="{FF2B5EF4-FFF2-40B4-BE49-F238E27FC236}">
              <a16:creationId xmlns="" xmlns:a16="http://schemas.microsoft.com/office/drawing/2014/main" id="{00000000-0008-0000-0000-00004B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76" name="Rectangle 1">
          <a:extLst>
            <a:ext uri="{FF2B5EF4-FFF2-40B4-BE49-F238E27FC236}">
              <a16:creationId xmlns="" xmlns:a16="http://schemas.microsoft.com/office/drawing/2014/main" id="{00000000-0008-0000-0000-00004C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152</xdr:row>
      <xdr:rowOff>78692</xdr:rowOff>
    </xdr:to>
    <xdr:sp macro="" textlink="">
      <xdr:nvSpPr>
        <xdr:cNvPr id="77" name="Rectangle 1">
          <a:extLst>
            <a:ext uri="{FF2B5EF4-FFF2-40B4-BE49-F238E27FC236}">
              <a16:creationId xmlns="" xmlns:a16="http://schemas.microsoft.com/office/drawing/2014/main" id="{00000000-0008-0000-0000-00004D000000}"/>
            </a:ext>
          </a:extLst>
        </xdr:cNvPr>
        <xdr:cNvSpPr>
          <a:spLocks noChangeArrowheads="1"/>
        </xdr:cNvSpPr>
      </xdr:nvSpPr>
      <xdr:spPr bwMode="auto">
        <a:xfrm>
          <a:off x="6496050"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78" name="Rectangle 1">
          <a:extLst>
            <a:ext uri="{FF2B5EF4-FFF2-40B4-BE49-F238E27FC236}">
              <a16:creationId xmlns="" xmlns:a16="http://schemas.microsoft.com/office/drawing/2014/main" id="{00000000-0008-0000-0000-00004E00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79" name="Rectangle 1">
          <a:extLst>
            <a:ext uri="{FF2B5EF4-FFF2-40B4-BE49-F238E27FC236}">
              <a16:creationId xmlns="" xmlns:a16="http://schemas.microsoft.com/office/drawing/2014/main" id="{00000000-0008-0000-0000-00004F00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80" name="Rectangle 1">
          <a:extLst>
            <a:ext uri="{FF2B5EF4-FFF2-40B4-BE49-F238E27FC236}">
              <a16:creationId xmlns="" xmlns:a16="http://schemas.microsoft.com/office/drawing/2014/main" id="{00000000-0008-0000-0000-00005000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1" name="Rectangle 1">
          <a:extLst>
            <a:ext uri="{FF2B5EF4-FFF2-40B4-BE49-F238E27FC236}">
              <a16:creationId xmlns="" xmlns:a16="http://schemas.microsoft.com/office/drawing/2014/main" id="{00000000-0008-0000-0000-000051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2" name="Rectangle 1">
          <a:extLst>
            <a:ext uri="{FF2B5EF4-FFF2-40B4-BE49-F238E27FC236}">
              <a16:creationId xmlns="" xmlns:a16="http://schemas.microsoft.com/office/drawing/2014/main" id="{00000000-0008-0000-0000-000052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3" name="Rectangle 1">
          <a:extLst>
            <a:ext uri="{FF2B5EF4-FFF2-40B4-BE49-F238E27FC236}">
              <a16:creationId xmlns="" xmlns:a16="http://schemas.microsoft.com/office/drawing/2014/main" id="{00000000-0008-0000-0000-000053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4" name="Rectangle 1">
          <a:extLst>
            <a:ext uri="{FF2B5EF4-FFF2-40B4-BE49-F238E27FC236}">
              <a16:creationId xmlns="" xmlns:a16="http://schemas.microsoft.com/office/drawing/2014/main" id="{00000000-0008-0000-0000-000054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5" name="Rectangle 1">
          <a:extLst>
            <a:ext uri="{FF2B5EF4-FFF2-40B4-BE49-F238E27FC236}">
              <a16:creationId xmlns="" xmlns:a16="http://schemas.microsoft.com/office/drawing/2014/main" id="{00000000-0008-0000-0000-000055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6" name="Rectangle 1">
          <a:extLst>
            <a:ext uri="{FF2B5EF4-FFF2-40B4-BE49-F238E27FC236}">
              <a16:creationId xmlns="" xmlns:a16="http://schemas.microsoft.com/office/drawing/2014/main" id="{00000000-0008-0000-0000-000056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7" name="Rectangle 1">
          <a:extLst>
            <a:ext uri="{FF2B5EF4-FFF2-40B4-BE49-F238E27FC236}">
              <a16:creationId xmlns="" xmlns:a16="http://schemas.microsoft.com/office/drawing/2014/main" id="{00000000-0008-0000-0000-000057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 name="Rectangle 1">
          <a:extLst>
            <a:ext uri="{FF2B5EF4-FFF2-40B4-BE49-F238E27FC236}">
              <a16:creationId xmlns="" xmlns:a16="http://schemas.microsoft.com/office/drawing/2014/main" id="{00000000-0008-0000-0000-000058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 name="Rectangle 1">
          <a:extLst>
            <a:ext uri="{FF2B5EF4-FFF2-40B4-BE49-F238E27FC236}">
              <a16:creationId xmlns="" xmlns:a16="http://schemas.microsoft.com/office/drawing/2014/main" id="{00000000-0008-0000-0000-000059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 name="Rectangle 1">
          <a:extLst>
            <a:ext uri="{FF2B5EF4-FFF2-40B4-BE49-F238E27FC236}">
              <a16:creationId xmlns="" xmlns:a16="http://schemas.microsoft.com/office/drawing/2014/main" id="{00000000-0008-0000-0000-00005A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1" name="Rectangle 1">
          <a:extLst>
            <a:ext uri="{FF2B5EF4-FFF2-40B4-BE49-F238E27FC236}">
              <a16:creationId xmlns="" xmlns:a16="http://schemas.microsoft.com/office/drawing/2014/main" id="{00000000-0008-0000-0000-00005B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2" name="Rectangle 1">
          <a:extLst>
            <a:ext uri="{FF2B5EF4-FFF2-40B4-BE49-F238E27FC236}">
              <a16:creationId xmlns="" xmlns:a16="http://schemas.microsoft.com/office/drawing/2014/main" id="{00000000-0008-0000-0000-00005C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3" name="Rectangle 1">
          <a:extLst>
            <a:ext uri="{FF2B5EF4-FFF2-40B4-BE49-F238E27FC236}">
              <a16:creationId xmlns="" xmlns:a16="http://schemas.microsoft.com/office/drawing/2014/main" id="{00000000-0008-0000-0000-00005D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4" name="Rectangle 1">
          <a:extLst>
            <a:ext uri="{FF2B5EF4-FFF2-40B4-BE49-F238E27FC236}">
              <a16:creationId xmlns="" xmlns:a16="http://schemas.microsoft.com/office/drawing/2014/main" id="{00000000-0008-0000-0000-00005E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5" name="Rectangle 1">
          <a:extLst>
            <a:ext uri="{FF2B5EF4-FFF2-40B4-BE49-F238E27FC236}">
              <a16:creationId xmlns="" xmlns:a16="http://schemas.microsoft.com/office/drawing/2014/main" id="{00000000-0008-0000-0000-00005F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6" name="Rectangle 1">
          <a:extLst>
            <a:ext uri="{FF2B5EF4-FFF2-40B4-BE49-F238E27FC236}">
              <a16:creationId xmlns="" xmlns:a16="http://schemas.microsoft.com/office/drawing/2014/main" id="{00000000-0008-0000-0000-000060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7" name="Rectangle 1">
          <a:extLst>
            <a:ext uri="{FF2B5EF4-FFF2-40B4-BE49-F238E27FC236}">
              <a16:creationId xmlns="" xmlns:a16="http://schemas.microsoft.com/office/drawing/2014/main" id="{00000000-0008-0000-0000-000061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8" name="Rectangle 1">
          <a:extLst>
            <a:ext uri="{FF2B5EF4-FFF2-40B4-BE49-F238E27FC236}">
              <a16:creationId xmlns="" xmlns:a16="http://schemas.microsoft.com/office/drawing/2014/main" id="{00000000-0008-0000-0000-000062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9" name="Rectangle 1">
          <a:extLst>
            <a:ext uri="{FF2B5EF4-FFF2-40B4-BE49-F238E27FC236}">
              <a16:creationId xmlns="" xmlns:a16="http://schemas.microsoft.com/office/drawing/2014/main" id="{00000000-0008-0000-0000-000063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0" name="Rectangle 1">
          <a:extLst>
            <a:ext uri="{FF2B5EF4-FFF2-40B4-BE49-F238E27FC236}">
              <a16:creationId xmlns="" xmlns:a16="http://schemas.microsoft.com/office/drawing/2014/main" id="{00000000-0008-0000-0000-000064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1" name="Rectangle 1">
          <a:extLst>
            <a:ext uri="{FF2B5EF4-FFF2-40B4-BE49-F238E27FC236}">
              <a16:creationId xmlns="" xmlns:a16="http://schemas.microsoft.com/office/drawing/2014/main" id="{00000000-0008-0000-0000-000065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2" name="Rectangle 1">
          <a:extLst>
            <a:ext uri="{FF2B5EF4-FFF2-40B4-BE49-F238E27FC236}">
              <a16:creationId xmlns="" xmlns:a16="http://schemas.microsoft.com/office/drawing/2014/main" id="{00000000-0008-0000-0000-000066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3" name="Rectangle 1">
          <a:extLst>
            <a:ext uri="{FF2B5EF4-FFF2-40B4-BE49-F238E27FC236}">
              <a16:creationId xmlns="" xmlns:a16="http://schemas.microsoft.com/office/drawing/2014/main" id="{00000000-0008-0000-0000-000067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4" name="Rectangle 1">
          <a:extLst>
            <a:ext uri="{FF2B5EF4-FFF2-40B4-BE49-F238E27FC236}">
              <a16:creationId xmlns="" xmlns:a16="http://schemas.microsoft.com/office/drawing/2014/main" id="{00000000-0008-0000-0000-000068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5" name="Rectangle 1">
          <a:extLst>
            <a:ext uri="{FF2B5EF4-FFF2-40B4-BE49-F238E27FC236}">
              <a16:creationId xmlns="" xmlns:a16="http://schemas.microsoft.com/office/drawing/2014/main" id="{00000000-0008-0000-0000-000069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6" name="Rectangle 1">
          <a:extLst>
            <a:ext uri="{FF2B5EF4-FFF2-40B4-BE49-F238E27FC236}">
              <a16:creationId xmlns="" xmlns:a16="http://schemas.microsoft.com/office/drawing/2014/main" id="{00000000-0008-0000-0000-00006A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7" name="Rectangle 1">
          <a:extLst>
            <a:ext uri="{FF2B5EF4-FFF2-40B4-BE49-F238E27FC236}">
              <a16:creationId xmlns="" xmlns:a16="http://schemas.microsoft.com/office/drawing/2014/main" id="{00000000-0008-0000-0000-00006B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8" name="Rectangle 1">
          <a:extLst>
            <a:ext uri="{FF2B5EF4-FFF2-40B4-BE49-F238E27FC236}">
              <a16:creationId xmlns="" xmlns:a16="http://schemas.microsoft.com/office/drawing/2014/main" id="{00000000-0008-0000-0000-00006C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09" name="Rectangle 1">
          <a:extLst>
            <a:ext uri="{FF2B5EF4-FFF2-40B4-BE49-F238E27FC236}">
              <a16:creationId xmlns="" xmlns:a16="http://schemas.microsoft.com/office/drawing/2014/main" id="{00000000-0008-0000-0000-00006D00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0" name="Rectangle 1">
          <a:extLst>
            <a:ext uri="{FF2B5EF4-FFF2-40B4-BE49-F238E27FC236}">
              <a16:creationId xmlns="" xmlns:a16="http://schemas.microsoft.com/office/drawing/2014/main" id="{00000000-0008-0000-0000-00006E00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1" name="Rectangle 1">
          <a:extLst>
            <a:ext uri="{FF2B5EF4-FFF2-40B4-BE49-F238E27FC236}">
              <a16:creationId xmlns="" xmlns:a16="http://schemas.microsoft.com/office/drawing/2014/main" id="{00000000-0008-0000-0000-00006F00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2" name="Rectangle 1">
          <a:extLst>
            <a:ext uri="{FF2B5EF4-FFF2-40B4-BE49-F238E27FC236}">
              <a16:creationId xmlns="" xmlns:a16="http://schemas.microsoft.com/office/drawing/2014/main" id="{00000000-0008-0000-0000-00007000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3" name="Rectangle 1">
          <a:extLst>
            <a:ext uri="{FF2B5EF4-FFF2-40B4-BE49-F238E27FC236}">
              <a16:creationId xmlns="" xmlns:a16="http://schemas.microsoft.com/office/drawing/2014/main" id="{00000000-0008-0000-0000-00007100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4" name="Rectangle 1">
          <a:extLst>
            <a:ext uri="{FF2B5EF4-FFF2-40B4-BE49-F238E27FC236}">
              <a16:creationId xmlns="" xmlns:a16="http://schemas.microsoft.com/office/drawing/2014/main" id="{00000000-0008-0000-0000-00007200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5" name="Rectangle 1">
          <a:extLst>
            <a:ext uri="{FF2B5EF4-FFF2-40B4-BE49-F238E27FC236}">
              <a16:creationId xmlns="" xmlns:a16="http://schemas.microsoft.com/office/drawing/2014/main" id="{00000000-0008-0000-0000-000073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6" name="Rectangle 1">
          <a:extLst>
            <a:ext uri="{FF2B5EF4-FFF2-40B4-BE49-F238E27FC236}">
              <a16:creationId xmlns="" xmlns:a16="http://schemas.microsoft.com/office/drawing/2014/main" id="{00000000-0008-0000-0000-000074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7" name="Rectangle 1">
          <a:extLst>
            <a:ext uri="{FF2B5EF4-FFF2-40B4-BE49-F238E27FC236}">
              <a16:creationId xmlns="" xmlns:a16="http://schemas.microsoft.com/office/drawing/2014/main" id="{00000000-0008-0000-0000-000075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 name="Rectangle 1">
          <a:extLst>
            <a:ext uri="{FF2B5EF4-FFF2-40B4-BE49-F238E27FC236}">
              <a16:creationId xmlns="" xmlns:a16="http://schemas.microsoft.com/office/drawing/2014/main" id="{00000000-0008-0000-0000-000076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 name="Rectangle 1">
          <a:extLst>
            <a:ext uri="{FF2B5EF4-FFF2-40B4-BE49-F238E27FC236}">
              <a16:creationId xmlns="" xmlns:a16="http://schemas.microsoft.com/office/drawing/2014/main" id="{00000000-0008-0000-0000-000077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0" name="Rectangle 1">
          <a:extLst>
            <a:ext uri="{FF2B5EF4-FFF2-40B4-BE49-F238E27FC236}">
              <a16:creationId xmlns="" xmlns:a16="http://schemas.microsoft.com/office/drawing/2014/main" id="{00000000-0008-0000-0000-000078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1" name="Rectangle 1">
          <a:extLst>
            <a:ext uri="{FF2B5EF4-FFF2-40B4-BE49-F238E27FC236}">
              <a16:creationId xmlns="" xmlns:a16="http://schemas.microsoft.com/office/drawing/2014/main" id="{00000000-0008-0000-0000-000079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2" name="Rectangle 1">
          <a:extLst>
            <a:ext uri="{FF2B5EF4-FFF2-40B4-BE49-F238E27FC236}">
              <a16:creationId xmlns="" xmlns:a16="http://schemas.microsoft.com/office/drawing/2014/main" id="{00000000-0008-0000-0000-00007A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3" name="Rectangle 1">
          <a:extLst>
            <a:ext uri="{FF2B5EF4-FFF2-40B4-BE49-F238E27FC236}">
              <a16:creationId xmlns="" xmlns:a16="http://schemas.microsoft.com/office/drawing/2014/main" id="{00000000-0008-0000-0000-00007B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4" name="Rectangle 1">
          <a:extLst>
            <a:ext uri="{FF2B5EF4-FFF2-40B4-BE49-F238E27FC236}">
              <a16:creationId xmlns="" xmlns:a16="http://schemas.microsoft.com/office/drawing/2014/main" id="{00000000-0008-0000-0000-00007C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5" name="Rectangle 1">
          <a:extLst>
            <a:ext uri="{FF2B5EF4-FFF2-40B4-BE49-F238E27FC236}">
              <a16:creationId xmlns="" xmlns:a16="http://schemas.microsoft.com/office/drawing/2014/main" id="{00000000-0008-0000-0000-00007D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6" name="Rectangle 1">
          <a:extLst>
            <a:ext uri="{FF2B5EF4-FFF2-40B4-BE49-F238E27FC236}">
              <a16:creationId xmlns="" xmlns:a16="http://schemas.microsoft.com/office/drawing/2014/main" id="{00000000-0008-0000-0000-00007E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7" name="Rectangle 1">
          <a:extLst>
            <a:ext uri="{FF2B5EF4-FFF2-40B4-BE49-F238E27FC236}">
              <a16:creationId xmlns="" xmlns:a16="http://schemas.microsoft.com/office/drawing/2014/main" id="{00000000-0008-0000-0000-00007F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8" name="Rectangle 1">
          <a:extLst>
            <a:ext uri="{FF2B5EF4-FFF2-40B4-BE49-F238E27FC236}">
              <a16:creationId xmlns="" xmlns:a16="http://schemas.microsoft.com/office/drawing/2014/main" id="{00000000-0008-0000-0000-000080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9" name="Rectangle 1">
          <a:extLst>
            <a:ext uri="{FF2B5EF4-FFF2-40B4-BE49-F238E27FC236}">
              <a16:creationId xmlns="" xmlns:a16="http://schemas.microsoft.com/office/drawing/2014/main" id="{00000000-0008-0000-0000-000081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30" name="Rectangle 1">
          <a:extLst>
            <a:ext uri="{FF2B5EF4-FFF2-40B4-BE49-F238E27FC236}">
              <a16:creationId xmlns="" xmlns:a16="http://schemas.microsoft.com/office/drawing/2014/main" id="{00000000-0008-0000-0000-000082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31" name="Rectangle 1">
          <a:extLst>
            <a:ext uri="{FF2B5EF4-FFF2-40B4-BE49-F238E27FC236}">
              <a16:creationId xmlns="" xmlns:a16="http://schemas.microsoft.com/office/drawing/2014/main" id="{00000000-0008-0000-0000-000083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32" name="Rectangle 1">
          <a:extLst>
            <a:ext uri="{FF2B5EF4-FFF2-40B4-BE49-F238E27FC236}">
              <a16:creationId xmlns="" xmlns:a16="http://schemas.microsoft.com/office/drawing/2014/main" id="{00000000-0008-0000-0000-000084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33" name="Rectangle 1">
          <a:extLst>
            <a:ext uri="{FF2B5EF4-FFF2-40B4-BE49-F238E27FC236}">
              <a16:creationId xmlns="" xmlns:a16="http://schemas.microsoft.com/office/drawing/2014/main" id="{00000000-0008-0000-0000-000085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34" name="Rectangle 1">
          <a:extLst>
            <a:ext uri="{FF2B5EF4-FFF2-40B4-BE49-F238E27FC236}">
              <a16:creationId xmlns="" xmlns:a16="http://schemas.microsoft.com/office/drawing/2014/main" id="{00000000-0008-0000-0000-000086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35" name="Rectangle 1">
          <a:extLst>
            <a:ext uri="{FF2B5EF4-FFF2-40B4-BE49-F238E27FC236}">
              <a16:creationId xmlns="" xmlns:a16="http://schemas.microsoft.com/office/drawing/2014/main" id="{00000000-0008-0000-0000-000087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36" name="Rectangle 1">
          <a:extLst>
            <a:ext uri="{FF2B5EF4-FFF2-40B4-BE49-F238E27FC236}">
              <a16:creationId xmlns="" xmlns:a16="http://schemas.microsoft.com/office/drawing/2014/main" id="{00000000-0008-0000-0000-00008800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122</xdr:row>
      <xdr:rowOff>120066</xdr:rowOff>
    </xdr:to>
    <xdr:sp macro="" textlink="">
      <xdr:nvSpPr>
        <xdr:cNvPr id="137" name="Rectangle 1">
          <a:extLst>
            <a:ext uri="{FF2B5EF4-FFF2-40B4-BE49-F238E27FC236}">
              <a16:creationId xmlns="" xmlns:a16="http://schemas.microsoft.com/office/drawing/2014/main" id="{00000000-0008-0000-0000-000089000000}"/>
            </a:ext>
          </a:extLst>
        </xdr:cNvPr>
        <xdr:cNvSpPr>
          <a:spLocks noChangeArrowheads="1"/>
        </xdr:cNvSpPr>
      </xdr:nvSpPr>
      <xdr:spPr bwMode="auto">
        <a:xfrm>
          <a:off x="7867650" y="65112900"/>
          <a:ext cx="94201" cy="1236604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109</xdr:row>
      <xdr:rowOff>253176</xdr:rowOff>
    </xdr:to>
    <xdr:sp macro="" textlink="">
      <xdr:nvSpPr>
        <xdr:cNvPr id="138" name="Rectangle 1">
          <a:extLst>
            <a:ext uri="{FF2B5EF4-FFF2-40B4-BE49-F238E27FC236}">
              <a16:creationId xmlns="" xmlns:a16="http://schemas.microsoft.com/office/drawing/2014/main" id="{00000000-0008-0000-0000-00008A000000}"/>
            </a:ext>
          </a:extLst>
        </xdr:cNvPr>
        <xdr:cNvSpPr>
          <a:spLocks noChangeArrowheads="1"/>
        </xdr:cNvSpPr>
      </xdr:nvSpPr>
      <xdr:spPr bwMode="auto">
        <a:xfrm>
          <a:off x="7867650" y="65112900"/>
          <a:ext cx="94201" cy="82160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122</xdr:row>
      <xdr:rowOff>120066</xdr:rowOff>
    </xdr:to>
    <xdr:sp macro="" textlink="">
      <xdr:nvSpPr>
        <xdr:cNvPr id="139" name="Rectangle 1">
          <a:extLst>
            <a:ext uri="{FF2B5EF4-FFF2-40B4-BE49-F238E27FC236}">
              <a16:creationId xmlns="" xmlns:a16="http://schemas.microsoft.com/office/drawing/2014/main" id="{00000000-0008-0000-0000-00008B000000}"/>
            </a:ext>
          </a:extLst>
        </xdr:cNvPr>
        <xdr:cNvSpPr>
          <a:spLocks noChangeArrowheads="1"/>
        </xdr:cNvSpPr>
      </xdr:nvSpPr>
      <xdr:spPr bwMode="auto">
        <a:xfrm>
          <a:off x="7867650" y="65112900"/>
          <a:ext cx="94201" cy="1236604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774559</xdr:colOff>
      <xdr:row>117</xdr:row>
      <xdr:rowOff>63386</xdr:rowOff>
    </xdr:to>
    <xdr:sp macro="" textlink="">
      <xdr:nvSpPr>
        <xdr:cNvPr id="140" name="Rectangle 1">
          <a:extLst>
            <a:ext uri="{FF2B5EF4-FFF2-40B4-BE49-F238E27FC236}">
              <a16:creationId xmlns="" xmlns:a16="http://schemas.microsoft.com/office/drawing/2014/main" id="{00000000-0008-0000-0000-00008C000000}"/>
            </a:ext>
          </a:extLst>
        </xdr:cNvPr>
        <xdr:cNvSpPr>
          <a:spLocks noChangeArrowheads="1"/>
        </xdr:cNvSpPr>
      </xdr:nvSpPr>
      <xdr:spPr bwMode="auto">
        <a:xfrm>
          <a:off x="7820025" y="65112900"/>
          <a:ext cx="60184" cy="11499736"/>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205</xdr:row>
      <xdr:rowOff>130899</xdr:rowOff>
    </xdr:to>
    <xdr:sp macro="" textlink="">
      <xdr:nvSpPr>
        <xdr:cNvPr id="141" name="Rectangle 1">
          <a:extLst>
            <a:ext uri="{FF2B5EF4-FFF2-40B4-BE49-F238E27FC236}">
              <a16:creationId xmlns="" xmlns:a16="http://schemas.microsoft.com/office/drawing/2014/main" id="{00000000-0008-0000-0000-00008D000000}"/>
            </a:ext>
          </a:extLst>
        </xdr:cNvPr>
        <xdr:cNvSpPr>
          <a:spLocks noChangeArrowheads="1"/>
        </xdr:cNvSpPr>
      </xdr:nvSpPr>
      <xdr:spPr bwMode="auto">
        <a:xfrm>
          <a:off x="6496050" y="65112900"/>
          <a:ext cx="161925" cy="2581664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205</xdr:row>
      <xdr:rowOff>130899</xdr:rowOff>
    </xdr:to>
    <xdr:sp macro="" textlink="">
      <xdr:nvSpPr>
        <xdr:cNvPr id="142" name="Rectangle 1">
          <a:extLst>
            <a:ext uri="{FF2B5EF4-FFF2-40B4-BE49-F238E27FC236}">
              <a16:creationId xmlns="" xmlns:a16="http://schemas.microsoft.com/office/drawing/2014/main" id="{00000000-0008-0000-0000-00008E000000}"/>
            </a:ext>
          </a:extLst>
        </xdr:cNvPr>
        <xdr:cNvSpPr>
          <a:spLocks noChangeArrowheads="1"/>
        </xdr:cNvSpPr>
      </xdr:nvSpPr>
      <xdr:spPr bwMode="auto">
        <a:xfrm>
          <a:off x="6505575" y="65112900"/>
          <a:ext cx="161925" cy="2581664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205</xdr:row>
      <xdr:rowOff>130899</xdr:rowOff>
    </xdr:to>
    <xdr:sp macro="" textlink="">
      <xdr:nvSpPr>
        <xdr:cNvPr id="143" name="Rectangle 1">
          <a:extLst>
            <a:ext uri="{FF2B5EF4-FFF2-40B4-BE49-F238E27FC236}">
              <a16:creationId xmlns="" xmlns:a16="http://schemas.microsoft.com/office/drawing/2014/main" id="{00000000-0008-0000-0000-00008F000000}"/>
            </a:ext>
          </a:extLst>
        </xdr:cNvPr>
        <xdr:cNvSpPr>
          <a:spLocks noChangeArrowheads="1"/>
        </xdr:cNvSpPr>
      </xdr:nvSpPr>
      <xdr:spPr bwMode="auto">
        <a:xfrm>
          <a:off x="6505575" y="65112900"/>
          <a:ext cx="161925" cy="2581664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205</xdr:row>
      <xdr:rowOff>130899</xdr:rowOff>
    </xdr:to>
    <xdr:sp macro="" textlink="">
      <xdr:nvSpPr>
        <xdr:cNvPr id="144" name="Rectangle 1">
          <a:extLst>
            <a:ext uri="{FF2B5EF4-FFF2-40B4-BE49-F238E27FC236}">
              <a16:creationId xmlns="" xmlns:a16="http://schemas.microsoft.com/office/drawing/2014/main" id="{00000000-0008-0000-0000-000090000000}"/>
            </a:ext>
          </a:extLst>
        </xdr:cNvPr>
        <xdr:cNvSpPr>
          <a:spLocks noChangeArrowheads="1"/>
        </xdr:cNvSpPr>
      </xdr:nvSpPr>
      <xdr:spPr bwMode="auto">
        <a:xfrm>
          <a:off x="6505575" y="65112900"/>
          <a:ext cx="161925" cy="2581664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45" name="Rectangle 1">
          <a:extLst>
            <a:ext uri="{FF2B5EF4-FFF2-40B4-BE49-F238E27FC236}">
              <a16:creationId xmlns="" xmlns:a16="http://schemas.microsoft.com/office/drawing/2014/main" id="{00000000-0008-0000-0000-00009100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8</xdr:col>
      <xdr:colOff>23812</xdr:colOff>
      <xdr:row>97</xdr:row>
      <xdr:rowOff>0</xdr:rowOff>
    </xdr:from>
    <xdr:to>
      <xdr:col>8</xdr:col>
      <xdr:colOff>127325</xdr:colOff>
      <xdr:row>174</xdr:row>
      <xdr:rowOff>125351</xdr:rowOff>
    </xdr:to>
    <xdr:sp macro="" textlink="">
      <xdr:nvSpPr>
        <xdr:cNvPr id="146" name="Rectangle 1">
          <a:extLst>
            <a:ext uri="{FF2B5EF4-FFF2-40B4-BE49-F238E27FC236}">
              <a16:creationId xmlns="" xmlns:a16="http://schemas.microsoft.com/office/drawing/2014/main" id="{00000000-0008-0000-0000-000092000000}"/>
            </a:ext>
          </a:extLst>
        </xdr:cNvPr>
        <xdr:cNvSpPr>
          <a:spLocks noChangeArrowheads="1"/>
        </xdr:cNvSpPr>
      </xdr:nvSpPr>
      <xdr:spPr bwMode="auto">
        <a:xfrm>
          <a:off x="8101012" y="65112900"/>
          <a:ext cx="103513" cy="2079142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47" name="Rectangle 1">
          <a:extLst>
            <a:ext uri="{FF2B5EF4-FFF2-40B4-BE49-F238E27FC236}">
              <a16:creationId xmlns="" xmlns:a16="http://schemas.microsoft.com/office/drawing/2014/main" id="{00000000-0008-0000-0000-00009300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10</xdr:col>
      <xdr:colOff>61359</xdr:colOff>
      <xdr:row>97</xdr:row>
      <xdr:rowOff>0</xdr:rowOff>
    </xdr:from>
    <xdr:to>
      <xdr:col>10</xdr:col>
      <xdr:colOff>170142</xdr:colOff>
      <xdr:row>174</xdr:row>
      <xdr:rowOff>125351</xdr:rowOff>
    </xdr:to>
    <xdr:sp macro="" textlink="">
      <xdr:nvSpPr>
        <xdr:cNvPr id="148" name="Rectangle 1">
          <a:extLst>
            <a:ext uri="{FF2B5EF4-FFF2-40B4-BE49-F238E27FC236}">
              <a16:creationId xmlns="" xmlns:a16="http://schemas.microsoft.com/office/drawing/2014/main" id="{00000000-0008-0000-0000-000094000000}"/>
            </a:ext>
          </a:extLst>
        </xdr:cNvPr>
        <xdr:cNvSpPr>
          <a:spLocks noChangeArrowheads="1"/>
        </xdr:cNvSpPr>
      </xdr:nvSpPr>
      <xdr:spPr bwMode="auto">
        <a:xfrm>
          <a:off x="9834009" y="65112900"/>
          <a:ext cx="108783" cy="2079142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49" name="Rectangle 1">
          <a:extLst>
            <a:ext uri="{FF2B5EF4-FFF2-40B4-BE49-F238E27FC236}">
              <a16:creationId xmlns="" xmlns:a16="http://schemas.microsoft.com/office/drawing/2014/main" id="{00000000-0008-0000-0000-00009500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50" name="Rectangle 1">
          <a:extLst>
            <a:ext uri="{FF2B5EF4-FFF2-40B4-BE49-F238E27FC236}">
              <a16:creationId xmlns="" xmlns:a16="http://schemas.microsoft.com/office/drawing/2014/main" id="{00000000-0008-0000-0000-00009600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51" name="Rectangle 1">
          <a:extLst>
            <a:ext uri="{FF2B5EF4-FFF2-40B4-BE49-F238E27FC236}">
              <a16:creationId xmlns="" xmlns:a16="http://schemas.microsoft.com/office/drawing/2014/main" id="{00000000-0008-0000-0000-00009700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52" name="Rectangle 1">
          <a:extLst>
            <a:ext uri="{FF2B5EF4-FFF2-40B4-BE49-F238E27FC236}">
              <a16:creationId xmlns="" xmlns:a16="http://schemas.microsoft.com/office/drawing/2014/main" id="{00000000-0008-0000-0000-00009800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110</xdr:row>
      <xdr:rowOff>28452</xdr:rowOff>
    </xdr:to>
    <xdr:sp macro="" textlink="">
      <xdr:nvSpPr>
        <xdr:cNvPr id="153" name="Rectangle 1">
          <a:extLst>
            <a:ext uri="{FF2B5EF4-FFF2-40B4-BE49-F238E27FC236}">
              <a16:creationId xmlns="" xmlns:a16="http://schemas.microsoft.com/office/drawing/2014/main" id="{00000000-0008-0000-0000-000099000000}"/>
            </a:ext>
          </a:extLst>
        </xdr:cNvPr>
        <xdr:cNvSpPr>
          <a:spLocks noChangeArrowheads="1"/>
        </xdr:cNvSpPr>
      </xdr:nvSpPr>
      <xdr:spPr bwMode="auto">
        <a:xfrm>
          <a:off x="6505575" y="65112900"/>
          <a:ext cx="161925" cy="859460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54" name="Rectangle 1">
          <a:extLst>
            <a:ext uri="{FF2B5EF4-FFF2-40B4-BE49-F238E27FC236}">
              <a16:creationId xmlns="" xmlns:a16="http://schemas.microsoft.com/office/drawing/2014/main" id="{00000000-0008-0000-0000-00009A00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55" name="Rectangle 1">
          <a:extLst>
            <a:ext uri="{FF2B5EF4-FFF2-40B4-BE49-F238E27FC236}">
              <a16:creationId xmlns="" xmlns:a16="http://schemas.microsoft.com/office/drawing/2014/main" id="{00000000-0008-0000-0000-00009B00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56" name="Rectangle 1">
          <a:extLst>
            <a:ext uri="{FF2B5EF4-FFF2-40B4-BE49-F238E27FC236}">
              <a16:creationId xmlns="" xmlns:a16="http://schemas.microsoft.com/office/drawing/2014/main" id="{00000000-0008-0000-0000-00009C00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57" name="Rectangle 1">
          <a:extLst>
            <a:ext uri="{FF2B5EF4-FFF2-40B4-BE49-F238E27FC236}">
              <a16:creationId xmlns="" xmlns:a16="http://schemas.microsoft.com/office/drawing/2014/main" id="{00000000-0008-0000-0000-00009D00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58" name="Rectangle 1">
          <a:extLst>
            <a:ext uri="{FF2B5EF4-FFF2-40B4-BE49-F238E27FC236}">
              <a16:creationId xmlns="" xmlns:a16="http://schemas.microsoft.com/office/drawing/2014/main" id="{00000000-0008-0000-0000-00009E00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59" name="Rectangle 1">
          <a:extLst>
            <a:ext uri="{FF2B5EF4-FFF2-40B4-BE49-F238E27FC236}">
              <a16:creationId xmlns="" xmlns:a16="http://schemas.microsoft.com/office/drawing/2014/main" id="{00000000-0008-0000-0000-00009F00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60" name="Rectangle 1">
          <a:extLst>
            <a:ext uri="{FF2B5EF4-FFF2-40B4-BE49-F238E27FC236}">
              <a16:creationId xmlns="" xmlns:a16="http://schemas.microsoft.com/office/drawing/2014/main" id="{00000000-0008-0000-0000-0000A000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61" name="Rectangle 1">
          <a:extLst>
            <a:ext uri="{FF2B5EF4-FFF2-40B4-BE49-F238E27FC236}">
              <a16:creationId xmlns="" xmlns:a16="http://schemas.microsoft.com/office/drawing/2014/main" id="{00000000-0008-0000-0000-0000A100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62" name="Rectangle 1">
          <a:extLst>
            <a:ext uri="{FF2B5EF4-FFF2-40B4-BE49-F238E27FC236}">
              <a16:creationId xmlns="" xmlns:a16="http://schemas.microsoft.com/office/drawing/2014/main" id="{00000000-0008-0000-0000-0000A200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63" name="Rectangle 1">
          <a:extLst>
            <a:ext uri="{FF2B5EF4-FFF2-40B4-BE49-F238E27FC236}">
              <a16:creationId xmlns="" xmlns:a16="http://schemas.microsoft.com/office/drawing/2014/main" id="{00000000-0008-0000-0000-0000A300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164" name="Rectangle 163">
          <a:extLst>
            <a:ext uri="{FF2B5EF4-FFF2-40B4-BE49-F238E27FC236}">
              <a16:creationId xmlns="" xmlns:a16="http://schemas.microsoft.com/office/drawing/2014/main" id="{00000000-0008-0000-0000-0000A400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165" name="Rectangle 164">
          <a:extLst>
            <a:ext uri="{FF2B5EF4-FFF2-40B4-BE49-F238E27FC236}">
              <a16:creationId xmlns="" xmlns:a16="http://schemas.microsoft.com/office/drawing/2014/main" id="{00000000-0008-0000-0000-0000A500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19050</xdr:colOff>
      <xdr:row>97</xdr:row>
      <xdr:rowOff>0</xdr:rowOff>
    </xdr:from>
    <xdr:to>
      <xdr:col>8</xdr:col>
      <xdr:colOff>180975</xdr:colOff>
      <xdr:row>125</xdr:row>
      <xdr:rowOff>117928</xdr:rowOff>
    </xdr:to>
    <xdr:sp macro="" textlink="">
      <xdr:nvSpPr>
        <xdr:cNvPr id="166" name="Rectangle 165">
          <a:extLst>
            <a:ext uri="{FF2B5EF4-FFF2-40B4-BE49-F238E27FC236}">
              <a16:creationId xmlns="" xmlns:a16="http://schemas.microsoft.com/office/drawing/2014/main" id="{00000000-0008-0000-0000-0000A6000000}"/>
            </a:ext>
          </a:extLst>
        </xdr:cNvPr>
        <xdr:cNvSpPr>
          <a:spLocks noChangeArrowheads="1"/>
        </xdr:cNvSpPr>
      </xdr:nvSpPr>
      <xdr:spPr bwMode="auto">
        <a:xfrm>
          <a:off x="809625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167" name="Rectangle 166">
          <a:extLst>
            <a:ext uri="{FF2B5EF4-FFF2-40B4-BE49-F238E27FC236}">
              <a16:creationId xmlns="" xmlns:a16="http://schemas.microsoft.com/office/drawing/2014/main" id="{00000000-0008-0000-0000-0000A700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168" name="Rectangle 167">
          <a:extLst>
            <a:ext uri="{FF2B5EF4-FFF2-40B4-BE49-F238E27FC236}">
              <a16:creationId xmlns="" xmlns:a16="http://schemas.microsoft.com/office/drawing/2014/main" id="{00000000-0008-0000-0000-0000A800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169" name="Rectangle 168">
          <a:extLst>
            <a:ext uri="{FF2B5EF4-FFF2-40B4-BE49-F238E27FC236}">
              <a16:creationId xmlns="" xmlns:a16="http://schemas.microsoft.com/office/drawing/2014/main" id="{00000000-0008-0000-0000-0000A900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70" name="Rectangle 1">
          <a:extLst>
            <a:ext uri="{FF2B5EF4-FFF2-40B4-BE49-F238E27FC236}">
              <a16:creationId xmlns="" xmlns:a16="http://schemas.microsoft.com/office/drawing/2014/main" id="{00000000-0008-0000-0000-0000AA00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71" name="Rectangle 1">
          <a:extLst>
            <a:ext uri="{FF2B5EF4-FFF2-40B4-BE49-F238E27FC236}">
              <a16:creationId xmlns="" xmlns:a16="http://schemas.microsoft.com/office/drawing/2014/main" id="{00000000-0008-0000-0000-0000AB00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72" name="Rectangle 1">
          <a:extLst>
            <a:ext uri="{FF2B5EF4-FFF2-40B4-BE49-F238E27FC236}">
              <a16:creationId xmlns="" xmlns:a16="http://schemas.microsoft.com/office/drawing/2014/main" id="{00000000-0008-0000-0000-0000AC00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73" name="Rectangle 1">
          <a:extLst>
            <a:ext uri="{FF2B5EF4-FFF2-40B4-BE49-F238E27FC236}">
              <a16:creationId xmlns="" xmlns:a16="http://schemas.microsoft.com/office/drawing/2014/main" id="{00000000-0008-0000-0000-0000AD00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74" name="Rectangle 1">
          <a:extLst>
            <a:ext uri="{FF2B5EF4-FFF2-40B4-BE49-F238E27FC236}">
              <a16:creationId xmlns="" xmlns:a16="http://schemas.microsoft.com/office/drawing/2014/main" id="{00000000-0008-0000-0000-0000AE00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75" name="Rectangle 1">
          <a:extLst>
            <a:ext uri="{FF2B5EF4-FFF2-40B4-BE49-F238E27FC236}">
              <a16:creationId xmlns="" xmlns:a16="http://schemas.microsoft.com/office/drawing/2014/main" id="{00000000-0008-0000-0000-0000AF00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133</xdr:row>
      <xdr:rowOff>131310</xdr:rowOff>
    </xdr:to>
    <xdr:sp macro="" textlink="">
      <xdr:nvSpPr>
        <xdr:cNvPr id="176" name="Rectangle 1">
          <a:extLst>
            <a:ext uri="{FF2B5EF4-FFF2-40B4-BE49-F238E27FC236}">
              <a16:creationId xmlns="" xmlns:a16="http://schemas.microsoft.com/office/drawing/2014/main" id="{00000000-0008-0000-0000-0000B0000000}"/>
            </a:ext>
          </a:extLst>
        </xdr:cNvPr>
        <xdr:cNvSpPr>
          <a:spLocks noChangeArrowheads="1"/>
        </xdr:cNvSpPr>
      </xdr:nvSpPr>
      <xdr:spPr bwMode="auto">
        <a:xfrm>
          <a:off x="6505575" y="65112900"/>
          <a:ext cx="161925" cy="1415846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77" name="Rectangle 1">
          <a:extLst>
            <a:ext uri="{FF2B5EF4-FFF2-40B4-BE49-F238E27FC236}">
              <a16:creationId xmlns="" xmlns:a16="http://schemas.microsoft.com/office/drawing/2014/main" id="{00000000-0008-0000-0000-0000B100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78" name="Rectangle 1">
          <a:extLst>
            <a:ext uri="{FF2B5EF4-FFF2-40B4-BE49-F238E27FC236}">
              <a16:creationId xmlns="" xmlns:a16="http://schemas.microsoft.com/office/drawing/2014/main" id="{00000000-0008-0000-0000-0000B200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79" name="Rectangle 1">
          <a:extLst>
            <a:ext uri="{FF2B5EF4-FFF2-40B4-BE49-F238E27FC236}">
              <a16:creationId xmlns="" xmlns:a16="http://schemas.microsoft.com/office/drawing/2014/main" id="{00000000-0008-0000-0000-0000B300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80" name="Rectangle 1">
          <a:extLst>
            <a:ext uri="{FF2B5EF4-FFF2-40B4-BE49-F238E27FC236}">
              <a16:creationId xmlns="" xmlns:a16="http://schemas.microsoft.com/office/drawing/2014/main" id="{00000000-0008-0000-0000-0000B400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81" name="Rectangle 1">
          <a:extLst>
            <a:ext uri="{FF2B5EF4-FFF2-40B4-BE49-F238E27FC236}">
              <a16:creationId xmlns="" xmlns:a16="http://schemas.microsoft.com/office/drawing/2014/main" id="{00000000-0008-0000-0000-0000B500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82" name="Rectangle 1">
          <a:extLst>
            <a:ext uri="{FF2B5EF4-FFF2-40B4-BE49-F238E27FC236}">
              <a16:creationId xmlns="" xmlns:a16="http://schemas.microsoft.com/office/drawing/2014/main" id="{00000000-0008-0000-0000-0000B600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83" name="Rectangle 1">
          <a:extLst>
            <a:ext uri="{FF2B5EF4-FFF2-40B4-BE49-F238E27FC236}">
              <a16:creationId xmlns="" xmlns:a16="http://schemas.microsoft.com/office/drawing/2014/main" id="{00000000-0008-0000-0000-0000B700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84" name="Rectangle 1">
          <a:extLst>
            <a:ext uri="{FF2B5EF4-FFF2-40B4-BE49-F238E27FC236}">
              <a16:creationId xmlns="" xmlns:a16="http://schemas.microsoft.com/office/drawing/2014/main" id="{00000000-0008-0000-0000-0000B800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85" name="Rectangle 1">
          <a:extLst>
            <a:ext uri="{FF2B5EF4-FFF2-40B4-BE49-F238E27FC236}">
              <a16:creationId xmlns="" xmlns:a16="http://schemas.microsoft.com/office/drawing/2014/main" id="{00000000-0008-0000-0000-0000B900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34224</xdr:rowOff>
    </xdr:to>
    <xdr:sp macro="" textlink="">
      <xdr:nvSpPr>
        <xdr:cNvPr id="186" name="Rectangle 1">
          <a:extLst>
            <a:ext uri="{FF2B5EF4-FFF2-40B4-BE49-F238E27FC236}">
              <a16:creationId xmlns="" xmlns:a16="http://schemas.microsoft.com/office/drawing/2014/main" id="{00000000-0008-0000-0000-0000BA000000}"/>
            </a:ext>
          </a:extLst>
        </xdr:cNvPr>
        <xdr:cNvSpPr>
          <a:spLocks noChangeArrowheads="1"/>
        </xdr:cNvSpPr>
      </xdr:nvSpPr>
      <xdr:spPr bwMode="auto">
        <a:xfrm>
          <a:off x="7867650" y="65112900"/>
          <a:ext cx="98964" cy="1406137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34224</xdr:rowOff>
    </xdr:to>
    <xdr:sp macro="" textlink="">
      <xdr:nvSpPr>
        <xdr:cNvPr id="187" name="Rectangle 1">
          <a:extLst>
            <a:ext uri="{FF2B5EF4-FFF2-40B4-BE49-F238E27FC236}">
              <a16:creationId xmlns="" xmlns:a16="http://schemas.microsoft.com/office/drawing/2014/main" id="{00000000-0008-0000-0000-0000BB000000}"/>
            </a:ext>
          </a:extLst>
        </xdr:cNvPr>
        <xdr:cNvSpPr>
          <a:spLocks noChangeArrowheads="1"/>
        </xdr:cNvSpPr>
      </xdr:nvSpPr>
      <xdr:spPr bwMode="auto">
        <a:xfrm>
          <a:off x="7867650" y="65112900"/>
          <a:ext cx="98964" cy="1406137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88" name="Rectangle 1">
          <a:extLst>
            <a:ext uri="{FF2B5EF4-FFF2-40B4-BE49-F238E27FC236}">
              <a16:creationId xmlns="" xmlns:a16="http://schemas.microsoft.com/office/drawing/2014/main" id="{00000000-0008-0000-0000-0000BC00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89" name="Rectangle 1">
          <a:extLst>
            <a:ext uri="{FF2B5EF4-FFF2-40B4-BE49-F238E27FC236}">
              <a16:creationId xmlns="" xmlns:a16="http://schemas.microsoft.com/office/drawing/2014/main" id="{00000000-0008-0000-0000-0000BD00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90" name="Rectangle 1">
          <a:extLst>
            <a:ext uri="{FF2B5EF4-FFF2-40B4-BE49-F238E27FC236}">
              <a16:creationId xmlns="" xmlns:a16="http://schemas.microsoft.com/office/drawing/2014/main" id="{00000000-0008-0000-0000-0000BE00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91" name="Rectangle 1">
          <a:extLst>
            <a:ext uri="{FF2B5EF4-FFF2-40B4-BE49-F238E27FC236}">
              <a16:creationId xmlns="" xmlns:a16="http://schemas.microsoft.com/office/drawing/2014/main" id="{00000000-0008-0000-0000-0000BF00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92" name="Rectangle 1">
          <a:extLst>
            <a:ext uri="{FF2B5EF4-FFF2-40B4-BE49-F238E27FC236}">
              <a16:creationId xmlns="" xmlns:a16="http://schemas.microsoft.com/office/drawing/2014/main" id="{00000000-0008-0000-0000-0000C000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93" name="Rectangle 1">
          <a:extLst>
            <a:ext uri="{FF2B5EF4-FFF2-40B4-BE49-F238E27FC236}">
              <a16:creationId xmlns="" xmlns:a16="http://schemas.microsoft.com/office/drawing/2014/main" id="{00000000-0008-0000-0000-0000C100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94" name="Rectangle 1">
          <a:extLst>
            <a:ext uri="{FF2B5EF4-FFF2-40B4-BE49-F238E27FC236}">
              <a16:creationId xmlns="" xmlns:a16="http://schemas.microsoft.com/office/drawing/2014/main" id="{00000000-0008-0000-0000-0000C200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95" name="Rectangle 1">
          <a:extLst>
            <a:ext uri="{FF2B5EF4-FFF2-40B4-BE49-F238E27FC236}">
              <a16:creationId xmlns="" xmlns:a16="http://schemas.microsoft.com/office/drawing/2014/main" id="{00000000-0008-0000-0000-0000C300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96" name="Rectangle 1">
          <a:extLst>
            <a:ext uri="{FF2B5EF4-FFF2-40B4-BE49-F238E27FC236}">
              <a16:creationId xmlns="" xmlns:a16="http://schemas.microsoft.com/office/drawing/2014/main" id="{00000000-0008-0000-0000-0000C400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179</xdr:row>
      <xdr:rowOff>13822</xdr:rowOff>
    </xdr:to>
    <xdr:sp macro="" textlink="">
      <xdr:nvSpPr>
        <xdr:cNvPr id="197" name="Rectangle 1">
          <a:extLst>
            <a:ext uri="{FF2B5EF4-FFF2-40B4-BE49-F238E27FC236}">
              <a16:creationId xmlns="" xmlns:a16="http://schemas.microsoft.com/office/drawing/2014/main" id="{00000000-0008-0000-0000-0000C5000000}"/>
            </a:ext>
          </a:extLst>
        </xdr:cNvPr>
        <xdr:cNvSpPr>
          <a:spLocks noChangeArrowheads="1"/>
        </xdr:cNvSpPr>
      </xdr:nvSpPr>
      <xdr:spPr bwMode="auto">
        <a:xfrm>
          <a:off x="6496050"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198" name="Rectangle 1">
          <a:extLst>
            <a:ext uri="{FF2B5EF4-FFF2-40B4-BE49-F238E27FC236}">
              <a16:creationId xmlns="" xmlns:a16="http://schemas.microsoft.com/office/drawing/2014/main" id="{00000000-0008-0000-0000-0000C600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199" name="Rectangle 1">
          <a:extLst>
            <a:ext uri="{FF2B5EF4-FFF2-40B4-BE49-F238E27FC236}">
              <a16:creationId xmlns="" xmlns:a16="http://schemas.microsoft.com/office/drawing/2014/main" id="{00000000-0008-0000-0000-0000C700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200" name="Rectangle 1">
          <a:extLst>
            <a:ext uri="{FF2B5EF4-FFF2-40B4-BE49-F238E27FC236}">
              <a16:creationId xmlns="" xmlns:a16="http://schemas.microsoft.com/office/drawing/2014/main" id="{00000000-0008-0000-0000-0000C800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1" name="Rectangle 1">
          <a:extLst>
            <a:ext uri="{FF2B5EF4-FFF2-40B4-BE49-F238E27FC236}">
              <a16:creationId xmlns="" xmlns:a16="http://schemas.microsoft.com/office/drawing/2014/main" id="{00000000-0008-0000-0000-0000C9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2" name="Rectangle 1">
          <a:extLst>
            <a:ext uri="{FF2B5EF4-FFF2-40B4-BE49-F238E27FC236}">
              <a16:creationId xmlns="" xmlns:a16="http://schemas.microsoft.com/office/drawing/2014/main" id="{00000000-0008-0000-0000-0000CA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3" name="Rectangle 1">
          <a:extLst>
            <a:ext uri="{FF2B5EF4-FFF2-40B4-BE49-F238E27FC236}">
              <a16:creationId xmlns="" xmlns:a16="http://schemas.microsoft.com/office/drawing/2014/main" id="{00000000-0008-0000-0000-0000CB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4" name="Rectangle 1">
          <a:extLst>
            <a:ext uri="{FF2B5EF4-FFF2-40B4-BE49-F238E27FC236}">
              <a16:creationId xmlns="" xmlns:a16="http://schemas.microsoft.com/office/drawing/2014/main" id="{00000000-0008-0000-0000-0000CC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5" name="Rectangle 1">
          <a:extLst>
            <a:ext uri="{FF2B5EF4-FFF2-40B4-BE49-F238E27FC236}">
              <a16:creationId xmlns="" xmlns:a16="http://schemas.microsoft.com/office/drawing/2014/main" id="{00000000-0008-0000-0000-0000CD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6" name="Rectangle 1">
          <a:extLst>
            <a:ext uri="{FF2B5EF4-FFF2-40B4-BE49-F238E27FC236}">
              <a16:creationId xmlns="" xmlns:a16="http://schemas.microsoft.com/office/drawing/2014/main" id="{00000000-0008-0000-0000-0000CE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7" name="Rectangle 1">
          <a:extLst>
            <a:ext uri="{FF2B5EF4-FFF2-40B4-BE49-F238E27FC236}">
              <a16:creationId xmlns="" xmlns:a16="http://schemas.microsoft.com/office/drawing/2014/main" id="{00000000-0008-0000-0000-0000CF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8" name="Rectangle 1">
          <a:extLst>
            <a:ext uri="{FF2B5EF4-FFF2-40B4-BE49-F238E27FC236}">
              <a16:creationId xmlns="" xmlns:a16="http://schemas.microsoft.com/office/drawing/2014/main" id="{00000000-0008-0000-0000-0000D0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09" name="Rectangle 1">
          <a:extLst>
            <a:ext uri="{FF2B5EF4-FFF2-40B4-BE49-F238E27FC236}">
              <a16:creationId xmlns="" xmlns:a16="http://schemas.microsoft.com/office/drawing/2014/main" id="{00000000-0008-0000-0000-0000D1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0" name="Rectangle 1">
          <a:extLst>
            <a:ext uri="{FF2B5EF4-FFF2-40B4-BE49-F238E27FC236}">
              <a16:creationId xmlns="" xmlns:a16="http://schemas.microsoft.com/office/drawing/2014/main" id="{00000000-0008-0000-0000-0000D2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1" name="Rectangle 1">
          <a:extLst>
            <a:ext uri="{FF2B5EF4-FFF2-40B4-BE49-F238E27FC236}">
              <a16:creationId xmlns="" xmlns:a16="http://schemas.microsoft.com/office/drawing/2014/main" id="{00000000-0008-0000-0000-0000D3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2" name="Rectangle 1">
          <a:extLst>
            <a:ext uri="{FF2B5EF4-FFF2-40B4-BE49-F238E27FC236}">
              <a16:creationId xmlns="" xmlns:a16="http://schemas.microsoft.com/office/drawing/2014/main" id="{00000000-0008-0000-0000-0000D4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3" name="Rectangle 1">
          <a:extLst>
            <a:ext uri="{FF2B5EF4-FFF2-40B4-BE49-F238E27FC236}">
              <a16:creationId xmlns="" xmlns:a16="http://schemas.microsoft.com/office/drawing/2014/main" id="{00000000-0008-0000-0000-0000D5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4" name="Rectangle 1">
          <a:extLst>
            <a:ext uri="{FF2B5EF4-FFF2-40B4-BE49-F238E27FC236}">
              <a16:creationId xmlns="" xmlns:a16="http://schemas.microsoft.com/office/drawing/2014/main" id="{00000000-0008-0000-0000-0000D6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5" name="Rectangle 1">
          <a:extLst>
            <a:ext uri="{FF2B5EF4-FFF2-40B4-BE49-F238E27FC236}">
              <a16:creationId xmlns="" xmlns:a16="http://schemas.microsoft.com/office/drawing/2014/main" id="{00000000-0008-0000-0000-0000D7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6" name="Rectangle 1">
          <a:extLst>
            <a:ext uri="{FF2B5EF4-FFF2-40B4-BE49-F238E27FC236}">
              <a16:creationId xmlns="" xmlns:a16="http://schemas.microsoft.com/office/drawing/2014/main" id="{00000000-0008-0000-0000-0000D8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7" name="Rectangle 1">
          <a:extLst>
            <a:ext uri="{FF2B5EF4-FFF2-40B4-BE49-F238E27FC236}">
              <a16:creationId xmlns="" xmlns:a16="http://schemas.microsoft.com/office/drawing/2014/main" id="{00000000-0008-0000-0000-0000D9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8" name="Rectangle 1">
          <a:extLst>
            <a:ext uri="{FF2B5EF4-FFF2-40B4-BE49-F238E27FC236}">
              <a16:creationId xmlns="" xmlns:a16="http://schemas.microsoft.com/office/drawing/2014/main" id="{00000000-0008-0000-0000-0000DA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19" name="Rectangle 1">
          <a:extLst>
            <a:ext uri="{FF2B5EF4-FFF2-40B4-BE49-F238E27FC236}">
              <a16:creationId xmlns="" xmlns:a16="http://schemas.microsoft.com/office/drawing/2014/main" id="{00000000-0008-0000-0000-0000DB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0" name="Rectangle 1">
          <a:extLst>
            <a:ext uri="{FF2B5EF4-FFF2-40B4-BE49-F238E27FC236}">
              <a16:creationId xmlns="" xmlns:a16="http://schemas.microsoft.com/office/drawing/2014/main" id="{00000000-0008-0000-0000-0000DC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1" name="Rectangle 1">
          <a:extLst>
            <a:ext uri="{FF2B5EF4-FFF2-40B4-BE49-F238E27FC236}">
              <a16:creationId xmlns="" xmlns:a16="http://schemas.microsoft.com/office/drawing/2014/main" id="{00000000-0008-0000-0000-0000DD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2" name="Rectangle 1">
          <a:extLst>
            <a:ext uri="{FF2B5EF4-FFF2-40B4-BE49-F238E27FC236}">
              <a16:creationId xmlns="" xmlns:a16="http://schemas.microsoft.com/office/drawing/2014/main" id="{00000000-0008-0000-0000-0000DE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3" name="Rectangle 1">
          <a:extLst>
            <a:ext uri="{FF2B5EF4-FFF2-40B4-BE49-F238E27FC236}">
              <a16:creationId xmlns="" xmlns:a16="http://schemas.microsoft.com/office/drawing/2014/main" id="{00000000-0008-0000-0000-0000DF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4" name="Rectangle 1">
          <a:extLst>
            <a:ext uri="{FF2B5EF4-FFF2-40B4-BE49-F238E27FC236}">
              <a16:creationId xmlns="" xmlns:a16="http://schemas.microsoft.com/office/drawing/2014/main" id="{00000000-0008-0000-0000-0000E0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5" name="Rectangle 1">
          <a:extLst>
            <a:ext uri="{FF2B5EF4-FFF2-40B4-BE49-F238E27FC236}">
              <a16:creationId xmlns="" xmlns:a16="http://schemas.microsoft.com/office/drawing/2014/main" id="{00000000-0008-0000-0000-0000E1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6" name="Rectangle 1">
          <a:extLst>
            <a:ext uri="{FF2B5EF4-FFF2-40B4-BE49-F238E27FC236}">
              <a16:creationId xmlns="" xmlns:a16="http://schemas.microsoft.com/office/drawing/2014/main" id="{00000000-0008-0000-0000-0000E2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7" name="Rectangle 1">
          <a:extLst>
            <a:ext uri="{FF2B5EF4-FFF2-40B4-BE49-F238E27FC236}">
              <a16:creationId xmlns="" xmlns:a16="http://schemas.microsoft.com/office/drawing/2014/main" id="{00000000-0008-0000-0000-0000E3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8" name="Rectangle 1">
          <a:extLst>
            <a:ext uri="{FF2B5EF4-FFF2-40B4-BE49-F238E27FC236}">
              <a16:creationId xmlns="" xmlns:a16="http://schemas.microsoft.com/office/drawing/2014/main" id="{00000000-0008-0000-0000-0000E4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229" name="Rectangle 1">
          <a:extLst>
            <a:ext uri="{FF2B5EF4-FFF2-40B4-BE49-F238E27FC236}">
              <a16:creationId xmlns="" xmlns:a16="http://schemas.microsoft.com/office/drawing/2014/main" id="{00000000-0008-0000-0000-0000E500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230" name="Rectangle 1">
          <a:extLst>
            <a:ext uri="{FF2B5EF4-FFF2-40B4-BE49-F238E27FC236}">
              <a16:creationId xmlns="" xmlns:a16="http://schemas.microsoft.com/office/drawing/2014/main" id="{00000000-0008-0000-0000-0000E600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231" name="Rectangle 1">
          <a:extLst>
            <a:ext uri="{FF2B5EF4-FFF2-40B4-BE49-F238E27FC236}">
              <a16:creationId xmlns="" xmlns:a16="http://schemas.microsoft.com/office/drawing/2014/main" id="{00000000-0008-0000-0000-0000E700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232" name="Rectangle 1">
          <a:extLst>
            <a:ext uri="{FF2B5EF4-FFF2-40B4-BE49-F238E27FC236}">
              <a16:creationId xmlns="" xmlns:a16="http://schemas.microsoft.com/office/drawing/2014/main" id="{00000000-0008-0000-0000-0000E800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233" name="Rectangle 1">
          <a:extLst>
            <a:ext uri="{FF2B5EF4-FFF2-40B4-BE49-F238E27FC236}">
              <a16:creationId xmlns="" xmlns:a16="http://schemas.microsoft.com/office/drawing/2014/main" id="{00000000-0008-0000-0000-0000E900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234" name="Rectangle 1">
          <a:extLst>
            <a:ext uri="{FF2B5EF4-FFF2-40B4-BE49-F238E27FC236}">
              <a16:creationId xmlns="" xmlns:a16="http://schemas.microsoft.com/office/drawing/2014/main" id="{00000000-0008-0000-0000-0000EA00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35" name="Rectangle 1">
          <a:extLst>
            <a:ext uri="{FF2B5EF4-FFF2-40B4-BE49-F238E27FC236}">
              <a16:creationId xmlns="" xmlns:a16="http://schemas.microsoft.com/office/drawing/2014/main" id="{00000000-0008-0000-0000-0000EB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36" name="Rectangle 1">
          <a:extLst>
            <a:ext uri="{FF2B5EF4-FFF2-40B4-BE49-F238E27FC236}">
              <a16:creationId xmlns="" xmlns:a16="http://schemas.microsoft.com/office/drawing/2014/main" id="{00000000-0008-0000-0000-0000EC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37" name="Rectangle 1">
          <a:extLst>
            <a:ext uri="{FF2B5EF4-FFF2-40B4-BE49-F238E27FC236}">
              <a16:creationId xmlns="" xmlns:a16="http://schemas.microsoft.com/office/drawing/2014/main" id="{00000000-0008-0000-0000-0000ED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38" name="Rectangle 1">
          <a:extLst>
            <a:ext uri="{FF2B5EF4-FFF2-40B4-BE49-F238E27FC236}">
              <a16:creationId xmlns="" xmlns:a16="http://schemas.microsoft.com/office/drawing/2014/main" id="{00000000-0008-0000-0000-0000EE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39" name="Rectangle 1">
          <a:extLst>
            <a:ext uri="{FF2B5EF4-FFF2-40B4-BE49-F238E27FC236}">
              <a16:creationId xmlns="" xmlns:a16="http://schemas.microsoft.com/office/drawing/2014/main" id="{00000000-0008-0000-0000-0000EF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0" name="Rectangle 1">
          <a:extLst>
            <a:ext uri="{FF2B5EF4-FFF2-40B4-BE49-F238E27FC236}">
              <a16:creationId xmlns="" xmlns:a16="http://schemas.microsoft.com/office/drawing/2014/main" id="{00000000-0008-0000-0000-0000F0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1" name="Rectangle 1">
          <a:extLst>
            <a:ext uri="{FF2B5EF4-FFF2-40B4-BE49-F238E27FC236}">
              <a16:creationId xmlns="" xmlns:a16="http://schemas.microsoft.com/office/drawing/2014/main" id="{00000000-0008-0000-0000-0000F1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2" name="Rectangle 1">
          <a:extLst>
            <a:ext uri="{FF2B5EF4-FFF2-40B4-BE49-F238E27FC236}">
              <a16:creationId xmlns="" xmlns:a16="http://schemas.microsoft.com/office/drawing/2014/main" id="{00000000-0008-0000-0000-0000F2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3" name="Rectangle 1">
          <a:extLst>
            <a:ext uri="{FF2B5EF4-FFF2-40B4-BE49-F238E27FC236}">
              <a16:creationId xmlns="" xmlns:a16="http://schemas.microsoft.com/office/drawing/2014/main" id="{00000000-0008-0000-0000-0000F3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4" name="Rectangle 1">
          <a:extLst>
            <a:ext uri="{FF2B5EF4-FFF2-40B4-BE49-F238E27FC236}">
              <a16:creationId xmlns="" xmlns:a16="http://schemas.microsoft.com/office/drawing/2014/main" id="{00000000-0008-0000-0000-0000F4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5" name="Rectangle 1">
          <a:extLst>
            <a:ext uri="{FF2B5EF4-FFF2-40B4-BE49-F238E27FC236}">
              <a16:creationId xmlns="" xmlns:a16="http://schemas.microsoft.com/office/drawing/2014/main" id="{00000000-0008-0000-0000-0000F5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6" name="Rectangle 1">
          <a:extLst>
            <a:ext uri="{FF2B5EF4-FFF2-40B4-BE49-F238E27FC236}">
              <a16:creationId xmlns="" xmlns:a16="http://schemas.microsoft.com/office/drawing/2014/main" id="{00000000-0008-0000-0000-0000F6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7" name="Rectangle 1">
          <a:extLst>
            <a:ext uri="{FF2B5EF4-FFF2-40B4-BE49-F238E27FC236}">
              <a16:creationId xmlns="" xmlns:a16="http://schemas.microsoft.com/office/drawing/2014/main" id="{00000000-0008-0000-0000-0000F7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8" name="Rectangle 1">
          <a:extLst>
            <a:ext uri="{FF2B5EF4-FFF2-40B4-BE49-F238E27FC236}">
              <a16:creationId xmlns="" xmlns:a16="http://schemas.microsoft.com/office/drawing/2014/main" id="{00000000-0008-0000-0000-0000F8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49" name="Rectangle 1">
          <a:extLst>
            <a:ext uri="{FF2B5EF4-FFF2-40B4-BE49-F238E27FC236}">
              <a16:creationId xmlns="" xmlns:a16="http://schemas.microsoft.com/office/drawing/2014/main" id="{00000000-0008-0000-0000-0000F9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50" name="Rectangle 1">
          <a:extLst>
            <a:ext uri="{FF2B5EF4-FFF2-40B4-BE49-F238E27FC236}">
              <a16:creationId xmlns="" xmlns:a16="http://schemas.microsoft.com/office/drawing/2014/main" id="{00000000-0008-0000-0000-0000FA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51" name="Rectangle 1">
          <a:extLst>
            <a:ext uri="{FF2B5EF4-FFF2-40B4-BE49-F238E27FC236}">
              <a16:creationId xmlns="" xmlns:a16="http://schemas.microsoft.com/office/drawing/2014/main" id="{00000000-0008-0000-0000-0000FB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52" name="Rectangle 1">
          <a:extLst>
            <a:ext uri="{FF2B5EF4-FFF2-40B4-BE49-F238E27FC236}">
              <a16:creationId xmlns="" xmlns:a16="http://schemas.microsoft.com/office/drawing/2014/main" id="{00000000-0008-0000-0000-0000FC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53" name="Rectangle 1">
          <a:extLst>
            <a:ext uri="{FF2B5EF4-FFF2-40B4-BE49-F238E27FC236}">
              <a16:creationId xmlns="" xmlns:a16="http://schemas.microsoft.com/office/drawing/2014/main" id="{00000000-0008-0000-0000-0000FD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54" name="Rectangle 1">
          <a:extLst>
            <a:ext uri="{FF2B5EF4-FFF2-40B4-BE49-F238E27FC236}">
              <a16:creationId xmlns="" xmlns:a16="http://schemas.microsoft.com/office/drawing/2014/main" id="{00000000-0008-0000-0000-0000FE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55" name="Rectangle 1">
          <a:extLst>
            <a:ext uri="{FF2B5EF4-FFF2-40B4-BE49-F238E27FC236}">
              <a16:creationId xmlns="" xmlns:a16="http://schemas.microsoft.com/office/drawing/2014/main" id="{00000000-0008-0000-0000-0000FF00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256" name="Rectangle 1">
          <a:extLst>
            <a:ext uri="{FF2B5EF4-FFF2-40B4-BE49-F238E27FC236}">
              <a16:creationId xmlns="" xmlns:a16="http://schemas.microsoft.com/office/drawing/2014/main" id="{00000000-0008-0000-0000-000000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128</xdr:row>
      <xdr:rowOff>60736</xdr:rowOff>
    </xdr:to>
    <xdr:sp macro="" textlink="">
      <xdr:nvSpPr>
        <xdr:cNvPr id="257" name="Rectangle 1">
          <a:extLst>
            <a:ext uri="{FF2B5EF4-FFF2-40B4-BE49-F238E27FC236}">
              <a16:creationId xmlns="" xmlns:a16="http://schemas.microsoft.com/office/drawing/2014/main" id="{00000000-0008-0000-0000-000001010000}"/>
            </a:ext>
          </a:extLst>
        </xdr:cNvPr>
        <xdr:cNvSpPr>
          <a:spLocks noChangeArrowheads="1"/>
        </xdr:cNvSpPr>
      </xdr:nvSpPr>
      <xdr:spPr bwMode="auto">
        <a:xfrm>
          <a:off x="7867650" y="65112900"/>
          <a:ext cx="98964"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114</xdr:row>
      <xdr:rowOff>40850</xdr:rowOff>
    </xdr:to>
    <xdr:sp macro="" textlink="">
      <xdr:nvSpPr>
        <xdr:cNvPr id="258" name="Rectangle 1">
          <a:extLst>
            <a:ext uri="{FF2B5EF4-FFF2-40B4-BE49-F238E27FC236}">
              <a16:creationId xmlns="" xmlns:a16="http://schemas.microsoft.com/office/drawing/2014/main" id="{00000000-0008-0000-0000-000002010000}"/>
            </a:ext>
          </a:extLst>
        </xdr:cNvPr>
        <xdr:cNvSpPr>
          <a:spLocks noChangeArrowheads="1"/>
        </xdr:cNvSpPr>
      </xdr:nvSpPr>
      <xdr:spPr bwMode="auto">
        <a:xfrm>
          <a:off x="7867650" y="65112900"/>
          <a:ext cx="98964" cy="10997775"/>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110</xdr:row>
      <xdr:rowOff>73436</xdr:rowOff>
    </xdr:to>
    <xdr:sp macro="" textlink="">
      <xdr:nvSpPr>
        <xdr:cNvPr id="259" name="Rectangle 1">
          <a:extLst>
            <a:ext uri="{FF2B5EF4-FFF2-40B4-BE49-F238E27FC236}">
              <a16:creationId xmlns="" xmlns:a16="http://schemas.microsoft.com/office/drawing/2014/main" id="{00000000-0008-0000-0000-000003010000}"/>
            </a:ext>
          </a:extLst>
        </xdr:cNvPr>
        <xdr:cNvSpPr>
          <a:spLocks noChangeArrowheads="1"/>
        </xdr:cNvSpPr>
      </xdr:nvSpPr>
      <xdr:spPr bwMode="auto">
        <a:xfrm>
          <a:off x="7820025" y="65112900"/>
          <a:ext cx="64947" cy="863958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128</xdr:row>
      <xdr:rowOff>60736</xdr:rowOff>
    </xdr:to>
    <xdr:sp macro="" textlink="">
      <xdr:nvSpPr>
        <xdr:cNvPr id="260" name="Rectangle 1">
          <a:extLst>
            <a:ext uri="{FF2B5EF4-FFF2-40B4-BE49-F238E27FC236}">
              <a16:creationId xmlns="" xmlns:a16="http://schemas.microsoft.com/office/drawing/2014/main" id="{00000000-0008-0000-0000-000004010000}"/>
            </a:ext>
          </a:extLst>
        </xdr:cNvPr>
        <xdr:cNvSpPr>
          <a:spLocks noChangeArrowheads="1"/>
        </xdr:cNvSpPr>
      </xdr:nvSpPr>
      <xdr:spPr bwMode="auto">
        <a:xfrm>
          <a:off x="7867650" y="65112900"/>
          <a:ext cx="98964" cy="1327826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128</xdr:row>
      <xdr:rowOff>60736</xdr:rowOff>
    </xdr:to>
    <xdr:sp macro="" textlink="">
      <xdr:nvSpPr>
        <xdr:cNvPr id="261" name="Rectangle 1">
          <a:extLst>
            <a:ext uri="{FF2B5EF4-FFF2-40B4-BE49-F238E27FC236}">
              <a16:creationId xmlns="" xmlns:a16="http://schemas.microsoft.com/office/drawing/2014/main" id="{00000000-0008-0000-0000-000005010000}"/>
            </a:ext>
          </a:extLst>
        </xdr:cNvPr>
        <xdr:cNvSpPr>
          <a:spLocks noChangeArrowheads="1"/>
        </xdr:cNvSpPr>
      </xdr:nvSpPr>
      <xdr:spPr bwMode="auto">
        <a:xfrm>
          <a:off x="7820025" y="65112900"/>
          <a:ext cx="64947"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262" name="Rectangle 1">
          <a:extLst>
            <a:ext uri="{FF2B5EF4-FFF2-40B4-BE49-F238E27FC236}">
              <a16:creationId xmlns="" xmlns:a16="http://schemas.microsoft.com/office/drawing/2014/main" id="{00000000-0008-0000-0000-00000601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263" name="Rectangle 1">
          <a:extLst>
            <a:ext uri="{FF2B5EF4-FFF2-40B4-BE49-F238E27FC236}">
              <a16:creationId xmlns="" xmlns:a16="http://schemas.microsoft.com/office/drawing/2014/main" id="{00000000-0008-0000-0000-00000701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264" name="Rectangle 1">
          <a:extLst>
            <a:ext uri="{FF2B5EF4-FFF2-40B4-BE49-F238E27FC236}">
              <a16:creationId xmlns="" xmlns:a16="http://schemas.microsoft.com/office/drawing/2014/main" id="{00000000-0008-0000-0000-00000801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265" name="Rectangle 1">
          <a:extLst>
            <a:ext uri="{FF2B5EF4-FFF2-40B4-BE49-F238E27FC236}">
              <a16:creationId xmlns="" xmlns:a16="http://schemas.microsoft.com/office/drawing/2014/main" id="{00000000-0008-0000-0000-00000901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266" name="Rectangle 1">
          <a:extLst>
            <a:ext uri="{FF2B5EF4-FFF2-40B4-BE49-F238E27FC236}">
              <a16:creationId xmlns="" xmlns:a16="http://schemas.microsoft.com/office/drawing/2014/main" id="{00000000-0008-0000-0000-00000A01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796018</xdr:colOff>
      <xdr:row>97</xdr:row>
      <xdr:rowOff>0</xdr:rowOff>
    </xdr:from>
    <xdr:to>
      <xdr:col>7</xdr:col>
      <xdr:colOff>894982</xdr:colOff>
      <xdr:row>194</xdr:row>
      <xdr:rowOff>154844</xdr:rowOff>
    </xdr:to>
    <xdr:sp macro="" textlink="">
      <xdr:nvSpPr>
        <xdr:cNvPr id="267" name="Rectangle 1">
          <a:extLst>
            <a:ext uri="{FF2B5EF4-FFF2-40B4-BE49-F238E27FC236}">
              <a16:creationId xmlns="" xmlns:a16="http://schemas.microsoft.com/office/drawing/2014/main" id="{00000000-0008-0000-0000-00000B010000}"/>
            </a:ext>
          </a:extLst>
        </xdr:cNvPr>
        <xdr:cNvSpPr>
          <a:spLocks noChangeArrowheads="1"/>
        </xdr:cNvSpPr>
      </xdr:nvSpPr>
      <xdr:spPr bwMode="auto">
        <a:xfrm>
          <a:off x="7901668" y="65112900"/>
          <a:ext cx="98964" cy="24059419"/>
        </a:xfrm>
        <a:prstGeom prst="rect">
          <a:avLst/>
        </a:prstGeom>
        <a:noFill/>
        <a:ln w="9525">
          <a:noFill/>
          <a:miter lim="800000"/>
          <a:headEnd/>
          <a:tailEnd/>
        </a:ln>
      </xdr:spPr>
    </xdr:sp>
    <xdr:clientData/>
  </xdr:twoCellAnchor>
  <xdr:twoCellAnchor editAs="oneCell">
    <xdr:from>
      <xdr:col>2</xdr:col>
      <xdr:colOff>892249</xdr:colOff>
      <xdr:row>109</xdr:row>
      <xdr:rowOff>0</xdr:rowOff>
    </xdr:from>
    <xdr:to>
      <xdr:col>2</xdr:col>
      <xdr:colOff>920824</xdr:colOff>
      <xdr:row>134</xdr:row>
      <xdr:rowOff>123387</xdr:rowOff>
    </xdr:to>
    <xdr:sp macro="" textlink="">
      <xdr:nvSpPr>
        <xdr:cNvPr id="268" name="Rectangle 2">
          <a:extLst>
            <a:ext uri="{FF2B5EF4-FFF2-40B4-BE49-F238E27FC236}">
              <a16:creationId xmlns="" xmlns:a16="http://schemas.microsoft.com/office/drawing/2014/main" id="{00000000-0008-0000-0000-00000C010000}"/>
            </a:ext>
          </a:extLst>
        </xdr:cNvPr>
        <xdr:cNvSpPr>
          <a:spLocks noChangeArrowheads="1"/>
        </xdr:cNvSpPr>
      </xdr:nvSpPr>
      <xdr:spPr bwMode="auto">
        <a:xfrm>
          <a:off x="2416249" y="73266300"/>
          <a:ext cx="28575" cy="6352737"/>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69" name="Rectangle 3">
          <a:extLst>
            <a:ext uri="{FF2B5EF4-FFF2-40B4-BE49-F238E27FC236}">
              <a16:creationId xmlns="" xmlns:a16="http://schemas.microsoft.com/office/drawing/2014/main" id="{00000000-0008-0000-0000-00000D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70" name="Rectangle 2">
          <a:extLst>
            <a:ext uri="{FF2B5EF4-FFF2-40B4-BE49-F238E27FC236}">
              <a16:creationId xmlns="" xmlns:a16="http://schemas.microsoft.com/office/drawing/2014/main" id="{00000000-0008-0000-0000-00000E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71" name="Rectangle 2">
          <a:extLst>
            <a:ext uri="{FF2B5EF4-FFF2-40B4-BE49-F238E27FC236}">
              <a16:creationId xmlns="" xmlns:a16="http://schemas.microsoft.com/office/drawing/2014/main" id="{00000000-0008-0000-0000-00000F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72" name="Rectangle 2">
          <a:extLst>
            <a:ext uri="{FF2B5EF4-FFF2-40B4-BE49-F238E27FC236}">
              <a16:creationId xmlns="" xmlns:a16="http://schemas.microsoft.com/office/drawing/2014/main" id="{00000000-0008-0000-0000-000010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73" name="Rectangle 2">
          <a:extLst>
            <a:ext uri="{FF2B5EF4-FFF2-40B4-BE49-F238E27FC236}">
              <a16:creationId xmlns="" xmlns:a16="http://schemas.microsoft.com/office/drawing/2014/main" id="{00000000-0008-0000-0000-000011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74" name="Rectangle 2">
          <a:extLst>
            <a:ext uri="{FF2B5EF4-FFF2-40B4-BE49-F238E27FC236}">
              <a16:creationId xmlns="" xmlns:a16="http://schemas.microsoft.com/office/drawing/2014/main" id="{00000000-0008-0000-0000-000012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75" name="Rectangle 2">
          <a:extLst>
            <a:ext uri="{FF2B5EF4-FFF2-40B4-BE49-F238E27FC236}">
              <a16:creationId xmlns="" xmlns:a16="http://schemas.microsoft.com/office/drawing/2014/main" id="{00000000-0008-0000-0000-000013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76" name="Rectangle 2">
          <a:extLst>
            <a:ext uri="{FF2B5EF4-FFF2-40B4-BE49-F238E27FC236}">
              <a16:creationId xmlns="" xmlns:a16="http://schemas.microsoft.com/office/drawing/2014/main" id="{00000000-0008-0000-0000-000014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77" name="Rectangle 3">
          <a:extLst>
            <a:ext uri="{FF2B5EF4-FFF2-40B4-BE49-F238E27FC236}">
              <a16:creationId xmlns="" xmlns:a16="http://schemas.microsoft.com/office/drawing/2014/main" id="{00000000-0008-0000-0000-000015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78" name="Rectangle 2">
          <a:extLst>
            <a:ext uri="{FF2B5EF4-FFF2-40B4-BE49-F238E27FC236}">
              <a16:creationId xmlns="" xmlns:a16="http://schemas.microsoft.com/office/drawing/2014/main" id="{00000000-0008-0000-0000-000016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79" name="Rectangle 2">
          <a:extLst>
            <a:ext uri="{FF2B5EF4-FFF2-40B4-BE49-F238E27FC236}">
              <a16:creationId xmlns="" xmlns:a16="http://schemas.microsoft.com/office/drawing/2014/main" id="{00000000-0008-0000-0000-000017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80" name="Rectangle 2">
          <a:extLst>
            <a:ext uri="{FF2B5EF4-FFF2-40B4-BE49-F238E27FC236}">
              <a16:creationId xmlns="" xmlns:a16="http://schemas.microsoft.com/office/drawing/2014/main" id="{00000000-0008-0000-0000-000018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81" name="Rectangle 2">
          <a:extLst>
            <a:ext uri="{FF2B5EF4-FFF2-40B4-BE49-F238E27FC236}">
              <a16:creationId xmlns="" xmlns:a16="http://schemas.microsoft.com/office/drawing/2014/main" id="{00000000-0008-0000-0000-000019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82" name="Rectangle 2">
          <a:extLst>
            <a:ext uri="{FF2B5EF4-FFF2-40B4-BE49-F238E27FC236}">
              <a16:creationId xmlns="" xmlns:a16="http://schemas.microsoft.com/office/drawing/2014/main" id="{00000000-0008-0000-0000-00001A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283" name="Rectangle 2">
          <a:extLst>
            <a:ext uri="{FF2B5EF4-FFF2-40B4-BE49-F238E27FC236}">
              <a16:creationId xmlns="" xmlns:a16="http://schemas.microsoft.com/office/drawing/2014/main" id="{00000000-0008-0000-0000-00001B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284" name="Rectangle 2">
          <a:extLst>
            <a:ext uri="{FF2B5EF4-FFF2-40B4-BE49-F238E27FC236}">
              <a16:creationId xmlns="" xmlns:a16="http://schemas.microsoft.com/office/drawing/2014/main" id="{00000000-0008-0000-0000-00001C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285" name="Rectangle 2">
          <a:extLst>
            <a:ext uri="{FF2B5EF4-FFF2-40B4-BE49-F238E27FC236}">
              <a16:creationId xmlns="" xmlns:a16="http://schemas.microsoft.com/office/drawing/2014/main" id="{00000000-0008-0000-0000-00001D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286" name="Rectangle 2">
          <a:extLst>
            <a:ext uri="{FF2B5EF4-FFF2-40B4-BE49-F238E27FC236}">
              <a16:creationId xmlns="" xmlns:a16="http://schemas.microsoft.com/office/drawing/2014/main" id="{00000000-0008-0000-0000-00001E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287" name="Rectangle 2">
          <a:extLst>
            <a:ext uri="{FF2B5EF4-FFF2-40B4-BE49-F238E27FC236}">
              <a16:creationId xmlns="" xmlns:a16="http://schemas.microsoft.com/office/drawing/2014/main" id="{00000000-0008-0000-0000-00001F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88" name="Rectangle 2">
          <a:extLst>
            <a:ext uri="{FF2B5EF4-FFF2-40B4-BE49-F238E27FC236}">
              <a16:creationId xmlns="" xmlns:a16="http://schemas.microsoft.com/office/drawing/2014/main" id="{00000000-0008-0000-0000-00002001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89" name="Rectangle 2">
          <a:extLst>
            <a:ext uri="{FF2B5EF4-FFF2-40B4-BE49-F238E27FC236}">
              <a16:creationId xmlns="" xmlns:a16="http://schemas.microsoft.com/office/drawing/2014/main" id="{00000000-0008-0000-0000-00002101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90" name="Rectangle 2">
          <a:extLst>
            <a:ext uri="{FF2B5EF4-FFF2-40B4-BE49-F238E27FC236}">
              <a16:creationId xmlns="" xmlns:a16="http://schemas.microsoft.com/office/drawing/2014/main" id="{00000000-0008-0000-0000-00002201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291" name="Rectangle 2">
          <a:extLst>
            <a:ext uri="{FF2B5EF4-FFF2-40B4-BE49-F238E27FC236}">
              <a16:creationId xmlns="" xmlns:a16="http://schemas.microsoft.com/office/drawing/2014/main" id="{00000000-0008-0000-0000-00002301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92" name="Rectangle 2">
          <a:extLst>
            <a:ext uri="{FF2B5EF4-FFF2-40B4-BE49-F238E27FC236}">
              <a16:creationId xmlns="" xmlns:a16="http://schemas.microsoft.com/office/drawing/2014/main" id="{00000000-0008-0000-0000-000024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93" name="Rectangle 2">
          <a:extLst>
            <a:ext uri="{FF2B5EF4-FFF2-40B4-BE49-F238E27FC236}">
              <a16:creationId xmlns="" xmlns:a16="http://schemas.microsoft.com/office/drawing/2014/main" id="{00000000-0008-0000-0000-000025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94" name="Rectangle 2">
          <a:extLst>
            <a:ext uri="{FF2B5EF4-FFF2-40B4-BE49-F238E27FC236}">
              <a16:creationId xmlns="" xmlns:a16="http://schemas.microsoft.com/office/drawing/2014/main" id="{00000000-0008-0000-0000-000026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295" name="Rectangle 2">
          <a:extLst>
            <a:ext uri="{FF2B5EF4-FFF2-40B4-BE49-F238E27FC236}">
              <a16:creationId xmlns="" xmlns:a16="http://schemas.microsoft.com/office/drawing/2014/main" id="{00000000-0008-0000-0000-000027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609600</xdr:colOff>
      <xdr:row>167</xdr:row>
      <xdr:rowOff>110920</xdr:rowOff>
    </xdr:to>
    <xdr:sp macro="" textlink="">
      <xdr:nvSpPr>
        <xdr:cNvPr id="296" name="Rectangle 2">
          <a:extLst>
            <a:ext uri="{FF2B5EF4-FFF2-40B4-BE49-F238E27FC236}">
              <a16:creationId xmlns="" xmlns:a16="http://schemas.microsoft.com/office/drawing/2014/main" id="{00000000-0008-0000-0000-000028010000}"/>
            </a:ext>
          </a:extLst>
        </xdr:cNvPr>
        <xdr:cNvSpPr>
          <a:spLocks noChangeArrowheads="1"/>
        </xdr:cNvSpPr>
      </xdr:nvSpPr>
      <xdr:spPr bwMode="auto">
        <a:xfrm>
          <a:off x="1962150" y="65112900"/>
          <a:ext cx="171450" cy="19643520"/>
        </a:xfrm>
        <a:prstGeom prst="rect">
          <a:avLst/>
        </a:prstGeom>
        <a:noFill/>
        <a:ln w="9525">
          <a:noFill/>
          <a:miter lim="800000"/>
          <a:headEnd/>
          <a:tailEnd/>
        </a:ln>
      </xdr:spPr>
    </xdr:sp>
    <xdr:clientData/>
  </xdr:twoCellAnchor>
  <xdr:twoCellAnchor editAs="oneCell">
    <xdr:from>
      <xdr:col>2</xdr:col>
      <xdr:colOff>550910</xdr:colOff>
      <xdr:row>97</xdr:row>
      <xdr:rowOff>0</xdr:rowOff>
    </xdr:from>
    <xdr:to>
      <xdr:col>2</xdr:col>
      <xdr:colOff>722360</xdr:colOff>
      <xdr:row>226</xdr:row>
      <xdr:rowOff>93942</xdr:rowOff>
    </xdr:to>
    <xdr:sp macro="" textlink="">
      <xdr:nvSpPr>
        <xdr:cNvPr id="297" name="Rectangle 2">
          <a:extLst>
            <a:ext uri="{FF2B5EF4-FFF2-40B4-BE49-F238E27FC236}">
              <a16:creationId xmlns="" xmlns:a16="http://schemas.microsoft.com/office/drawing/2014/main" id="{00000000-0008-0000-0000-000029010000}"/>
            </a:ext>
          </a:extLst>
        </xdr:cNvPr>
        <xdr:cNvSpPr>
          <a:spLocks noChangeArrowheads="1"/>
        </xdr:cNvSpPr>
      </xdr:nvSpPr>
      <xdr:spPr bwMode="auto">
        <a:xfrm>
          <a:off x="2074910" y="65112900"/>
          <a:ext cx="171450" cy="29180117"/>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98" name="Rectangle 2">
          <a:extLst>
            <a:ext uri="{FF2B5EF4-FFF2-40B4-BE49-F238E27FC236}">
              <a16:creationId xmlns="" xmlns:a16="http://schemas.microsoft.com/office/drawing/2014/main" id="{00000000-0008-0000-0000-00002A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299" name="Rectangle 3">
          <a:extLst>
            <a:ext uri="{FF2B5EF4-FFF2-40B4-BE49-F238E27FC236}">
              <a16:creationId xmlns="" xmlns:a16="http://schemas.microsoft.com/office/drawing/2014/main" id="{00000000-0008-0000-0000-00002B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00" name="Rectangle 2">
          <a:extLst>
            <a:ext uri="{FF2B5EF4-FFF2-40B4-BE49-F238E27FC236}">
              <a16:creationId xmlns="" xmlns:a16="http://schemas.microsoft.com/office/drawing/2014/main" id="{00000000-0008-0000-0000-00002C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01" name="Rectangle 2">
          <a:extLst>
            <a:ext uri="{FF2B5EF4-FFF2-40B4-BE49-F238E27FC236}">
              <a16:creationId xmlns="" xmlns:a16="http://schemas.microsoft.com/office/drawing/2014/main" id="{00000000-0008-0000-0000-00002D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02" name="Rectangle 2">
          <a:extLst>
            <a:ext uri="{FF2B5EF4-FFF2-40B4-BE49-F238E27FC236}">
              <a16:creationId xmlns="" xmlns:a16="http://schemas.microsoft.com/office/drawing/2014/main" id="{00000000-0008-0000-0000-00002E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03" name="Rectangle 2">
          <a:extLst>
            <a:ext uri="{FF2B5EF4-FFF2-40B4-BE49-F238E27FC236}">
              <a16:creationId xmlns="" xmlns:a16="http://schemas.microsoft.com/office/drawing/2014/main" id="{00000000-0008-0000-0000-00002F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04" name="Rectangle 2">
          <a:extLst>
            <a:ext uri="{FF2B5EF4-FFF2-40B4-BE49-F238E27FC236}">
              <a16:creationId xmlns="" xmlns:a16="http://schemas.microsoft.com/office/drawing/2014/main" id="{00000000-0008-0000-0000-000030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305" name="Rectangle 2">
          <a:extLst>
            <a:ext uri="{FF2B5EF4-FFF2-40B4-BE49-F238E27FC236}">
              <a16:creationId xmlns="" xmlns:a16="http://schemas.microsoft.com/office/drawing/2014/main" id="{00000000-0008-0000-0000-00003101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06" name="Rectangle 2">
          <a:extLst>
            <a:ext uri="{FF2B5EF4-FFF2-40B4-BE49-F238E27FC236}">
              <a16:creationId xmlns="" xmlns:a16="http://schemas.microsoft.com/office/drawing/2014/main" id="{00000000-0008-0000-0000-000032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07" name="Rectangle 3">
          <a:extLst>
            <a:ext uri="{FF2B5EF4-FFF2-40B4-BE49-F238E27FC236}">
              <a16:creationId xmlns="" xmlns:a16="http://schemas.microsoft.com/office/drawing/2014/main" id="{00000000-0008-0000-0000-000033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08" name="Rectangle 2">
          <a:extLst>
            <a:ext uri="{FF2B5EF4-FFF2-40B4-BE49-F238E27FC236}">
              <a16:creationId xmlns="" xmlns:a16="http://schemas.microsoft.com/office/drawing/2014/main" id="{00000000-0008-0000-0000-000034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09" name="Rectangle 2">
          <a:extLst>
            <a:ext uri="{FF2B5EF4-FFF2-40B4-BE49-F238E27FC236}">
              <a16:creationId xmlns="" xmlns:a16="http://schemas.microsoft.com/office/drawing/2014/main" id="{00000000-0008-0000-0000-000035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10" name="Rectangle 2">
          <a:extLst>
            <a:ext uri="{FF2B5EF4-FFF2-40B4-BE49-F238E27FC236}">
              <a16:creationId xmlns="" xmlns:a16="http://schemas.microsoft.com/office/drawing/2014/main" id="{00000000-0008-0000-0000-000036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11" name="Rectangle 2">
          <a:extLst>
            <a:ext uri="{FF2B5EF4-FFF2-40B4-BE49-F238E27FC236}">
              <a16:creationId xmlns="" xmlns:a16="http://schemas.microsoft.com/office/drawing/2014/main" id="{00000000-0008-0000-0000-000037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12" name="Rectangle 2">
          <a:extLst>
            <a:ext uri="{FF2B5EF4-FFF2-40B4-BE49-F238E27FC236}">
              <a16:creationId xmlns="" xmlns:a16="http://schemas.microsoft.com/office/drawing/2014/main" id="{00000000-0008-0000-0000-000038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313" name="Rectangle 2">
          <a:extLst>
            <a:ext uri="{FF2B5EF4-FFF2-40B4-BE49-F238E27FC236}">
              <a16:creationId xmlns="" xmlns:a16="http://schemas.microsoft.com/office/drawing/2014/main" id="{00000000-0008-0000-0000-00003901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314" name="Rectangle 2">
          <a:extLst>
            <a:ext uri="{FF2B5EF4-FFF2-40B4-BE49-F238E27FC236}">
              <a16:creationId xmlns="" xmlns:a16="http://schemas.microsoft.com/office/drawing/2014/main" id="{00000000-0008-0000-0000-00003A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315" name="Rectangle 2">
          <a:extLst>
            <a:ext uri="{FF2B5EF4-FFF2-40B4-BE49-F238E27FC236}">
              <a16:creationId xmlns="" xmlns:a16="http://schemas.microsoft.com/office/drawing/2014/main" id="{00000000-0008-0000-0000-00003B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316" name="Rectangle 2">
          <a:extLst>
            <a:ext uri="{FF2B5EF4-FFF2-40B4-BE49-F238E27FC236}">
              <a16:creationId xmlns="" xmlns:a16="http://schemas.microsoft.com/office/drawing/2014/main" id="{00000000-0008-0000-0000-00003C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317" name="Rectangle 2">
          <a:extLst>
            <a:ext uri="{FF2B5EF4-FFF2-40B4-BE49-F238E27FC236}">
              <a16:creationId xmlns="" xmlns:a16="http://schemas.microsoft.com/office/drawing/2014/main" id="{00000000-0008-0000-0000-00003D01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318" name="Rectangle 2">
          <a:extLst>
            <a:ext uri="{FF2B5EF4-FFF2-40B4-BE49-F238E27FC236}">
              <a16:creationId xmlns="" xmlns:a16="http://schemas.microsoft.com/office/drawing/2014/main" id="{00000000-0008-0000-0000-00003E01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319" name="Rectangle 2">
          <a:extLst>
            <a:ext uri="{FF2B5EF4-FFF2-40B4-BE49-F238E27FC236}">
              <a16:creationId xmlns="" xmlns:a16="http://schemas.microsoft.com/office/drawing/2014/main" id="{00000000-0008-0000-0000-00003F01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320" name="Rectangle 2">
          <a:extLst>
            <a:ext uri="{FF2B5EF4-FFF2-40B4-BE49-F238E27FC236}">
              <a16:creationId xmlns="" xmlns:a16="http://schemas.microsoft.com/office/drawing/2014/main" id="{00000000-0008-0000-0000-00004001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321" name="Rectangle 2">
          <a:extLst>
            <a:ext uri="{FF2B5EF4-FFF2-40B4-BE49-F238E27FC236}">
              <a16:creationId xmlns="" xmlns:a16="http://schemas.microsoft.com/office/drawing/2014/main" id="{00000000-0008-0000-0000-00004101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322" name="Rectangle 2">
          <a:extLst>
            <a:ext uri="{FF2B5EF4-FFF2-40B4-BE49-F238E27FC236}">
              <a16:creationId xmlns="" xmlns:a16="http://schemas.microsoft.com/office/drawing/2014/main" id="{00000000-0008-0000-0000-000042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323" name="Rectangle 2">
          <a:extLst>
            <a:ext uri="{FF2B5EF4-FFF2-40B4-BE49-F238E27FC236}">
              <a16:creationId xmlns="" xmlns:a16="http://schemas.microsoft.com/office/drawing/2014/main" id="{00000000-0008-0000-0000-000043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324" name="Rectangle 2">
          <a:extLst>
            <a:ext uri="{FF2B5EF4-FFF2-40B4-BE49-F238E27FC236}">
              <a16:creationId xmlns="" xmlns:a16="http://schemas.microsoft.com/office/drawing/2014/main" id="{00000000-0008-0000-0000-000044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325" name="Rectangle 2">
          <a:extLst>
            <a:ext uri="{FF2B5EF4-FFF2-40B4-BE49-F238E27FC236}">
              <a16:creationId xmlns="" xmlns:a16="http://schemas.microsoft.com/office/drawing/2014/main" id="{00000000-0008-0000-0000-00004501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13607</xdr:colOff>
      <xdr:row>97</xdr:row>
      <xdr:rowOff>0</xdr:rowOff>
    </xdr:from>
    <xdr:to>
      <xdr:col>8</xdr:col>
      <xdr:colOff>106965</xdr:colOff>
      <xdr:row>128</xdr:row>
      <xdr:rowOff>65041</xdr:rowOff>
    </xdr:to>
    <xdr:sp macro="" textlink="">
      <xdr:nvSpPr>
        <xdr:cNvPr id="326" name="Rectangle 1">
          <a:extLst>
            <a:ext uri="{FF2B5EF4-FFF2-40B4-BE49-F238E27FC236}">
              <a16:creationId xmlns="" xmlns:a16="http://schemas.microsoft.com/office/drawing/2014/main" id="{00000000-0008-0000-0000-000046010000}"/>
            </a:ext>
          </a:extLst>
        </xdr:cNvPr>
        <xdr:cNvSpPr>
          <a:spLocks noChangeArrowheads="1"/>
        </xdr:cNvSpPr>
      </xdr:nvSpPr>
      <xdr:spPr bwMode="auto">
        <a:xfrm>
          <a:off x="8090807" y="65112900"/>
          <a:ext cx="93358" cy="13282566"/>
        </a:xfrm>
        <a:prstGeom prst="rect">
          <a:avLst/>
        </a:prstGeom>
        <a:noFill/>
        <a:ln w="9525">
          <a:noFill/>
          <a:miter lim="800000"/>
          <a:headEnd/>
          <a:tailEnd/>
        </a:ln>
      </xdr:spPr>
    </xdr:sp>
    <xdr:clientData/>
  </xdr:twoCellAnchor>
  <xdr:twoCellAnchor editAs="oneCell">
    <xdr:from>
      <xdr:col>8</xdr:col>
      <xdr:colOff>35719</xdr:colOff>
      <xdr:row>97</xdr:row>
      <xdr:rowOff>0</xdr:rowOff>
    </xdr:from>
    <xdr:to>
      <xdr:col>8</xdr:col>
      <xdr:colOff>197644</xdr:colOff>
      <xdr:row>114</xdr:row>
      <xdr:rowOff>91416</xdr:rowOff>
    </xdr:to>
    <xdr:sp macro="" textlink="">
      <xdr:nvSpPr>
        <xdr:cNvPr id="327" name="Rectangle 326">
          <a:extLst>
            <a:ext uri="{FF2B5EF4-FFF2-40B4-BE49-F238E27FC236}">
              <a16:creationId xmlns="" xmlns:a16="http://schemas.microsoft.com/office/drawing/2014/main" id="{00000000-0008-0000-0000-000047010000}"/>
            </a:ext>
          </a:extLst>
        </xdr:cNvPr>
        <xdr:cNvSpPr>
          <a:spLocks noChangeArrowheads="1"/>
        </xdr:cNvSpPr>
      </xdr:nvSpPr>
      <xdr:spPr bwMode="auto">
        <a:xfrm>
          <a:off x="8112919" y="65112900"/>
          <a:ext cx="161925" cy="11048341"/>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114</xdr:row>
      <xdr:rowOff>13607</xdr:rowOff>
    </xdr:to>
    <xdr:sp macro="" textlink="">
      <xdr:nvSpPr>
        <xdr:cNvPr id="328" name="Rectangle 327">
          <a:extLst>
            <a:ext uri="{FF2B5EF4-FFF2-40B4-BE49-F238E27FC236}">
              <a16:creationId xmlns="" xmlns:a16="http://schemas.microsoft.com/office/drawing/2014/main" id="{00000000-0008-0000-0000-000048010000}"/>
            </a:ext>
          </a:extLst>
        </xdr:cNvPr>
        <xdr:cNvSpPr>
          <a:spLocks noChangeArrowheads="1"/>
        </xdr:cNvSpPr>
      </xdr:nvSpPr>
      <xdr:spPr bwMode="auto">
        <a:xfrm>
          <a:off x="8077200" y="65112900"/>
          <a:ext cx="161925" cy="10970532"/>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329" name="Rectangle 1">
          <a:extLst>
            <a:ext uri="{FF2B5EF4-FFF2-40B4-BE49-F238E27FC236}">
              <a16:creationId xmlns="" xmlns:a16="http://schemas.microsoft.com/office/drawing/2014/main" id="{00000000-0008-0000-0000-00004901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330" name="Rectangle 1">
          <a:extLst>
            <a:ext uri="{FF2B5EF4-FFF2-40B4-BE49-F238E27FC236}">
              <a16:creationId xmlns="" xmlns:a16="http://schemas.microsoft.com/office/drawing/2014/main" id="{00000000-0008-0000-0000-00004A01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331" name="Rectangle 1">
          <a:extLst>
            <a:ext uri="{FF2B5EF4-FFF2-40B4-BE49-F238E27FC236}">
              <a16:creationId xmlns="" xmlns:a16="http://schemas.microsoft.com/office/drawing/2014/main" id="{00000000-0008-0000-0000-00004B01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332" name="Rectangle 1">
          <a:extLst>
            <a:ext uri="{FF2B5EF4-FFF2-40B4-BE49-F238E27FC236}">
              <a16:creationId xmlns="" xmlns:a16="http://schemas.microsoft.com/office/drawing/2014/main" id="{00000000-0008-0000-0000-00004C01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128</xdr:row>
      <xdr:rowOff>64360</xdr:rowOff>
    </xdr:to>
    <xdr:sp macro="" textlink="">
      <xdr:nvSpPr>
        <xdr:cNvPr id="333" name="Rectangle 1">
          <a:extLst>
            <a:ext uri="{FF2B5EF4-FFF2-40B4-BE49-F238E27FC236}">
              <a16:creationId xmlns="" xmlns:a16="http://schemas.microsoft.com/office/drawing/2014/main" id="{00000000-0008-0000-0000-00004D010000}"/>
            </a:ext>
          </a:extLst>
        </xdr:cNvPr>
        <xdr:cNvSpPr>
          <a:spLocks noChangeArrowheads="1"/>
        </xdr:cNvSpPr>
      </xdr:nvSpPr>
      <xdr:spPr bwMode="auto">
        <a:xfrm>
          <a:off x="7867650" y="65112900"/>
          <a:ext cx="94202" cy="13281885"/>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128</xdr:row>
      <xdr:rowOff>64360</xdr:rowOff>
    </xdr:to>
    <xdr:sp macro="" textlink="">
      <xdr:nvSpPr>
        <xdr:cNvPr id="334" name="Rectangle 1">
          <a:extLst>
            <a:ext uri="{FF2B5EF4-FFF2-40B4-BE49-F238E27FC236}">
              <a16:creationId xmlns="" xmlns:a16="http://schemas.microsoft.com/office/drawing/2014/main" id="{00000000-0008-0000-0000-00004E010000}"/>
            </a:ext>
          </a:extLst>
        </xdr:cNvPr>
        <xdr:cNvSpPr>
          <a:spLocks noChangeArrowheads="1"/>
        </xdr:cNvSpPr>
      </xdr:nvSpPr>
      <xdr:spPr bwMode="auto">
        <a:xfrm>
          <a:off x="7867650" y="65112900"/>
          <a:ext cx="94202" cy="1328188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335" name="Rectangle 1">
          <a:extLst>
            <a:ext uri="{FF2B5EF4-FFF2-40B4-BE49-F238E27FC236}">
              <a16:creationId xmlns="" xmlns:a16="http://schemas.microsoft.com/office/drawing/2014/main" id="{00000000-0008-0000-0000-00004F01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336" name="Rectangle 1">
          <a:extLst>
            <a:ext uri="{FF2B5EF4-FFF2-40B4-BE49-F238E27FC236}">
              <a16:creationId xmlns="" xmlns:a16="http://schemas.microsoft.com/office/drawing/2014/main" id="{00000000-0008-0000-0000-00005001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337" name="Rectangle 1">
          <a:extLst>
            <a:ext uri="{FF2B5EF4-FFF2-40B4-BE49-F238E27FC236}">
              <a16:creationId xmlns="" xmlns:a16="http://schemas.microsoft.com/office/drawing/2014/main" id="{00000000-0008-0000-0000-00005101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338" name="Rectangle 1">
          <a:extLst>
            <a:ext uri="{FF2B5EF4-FFF2-40B4-BE49-F238E27FC236}">
              <a16:creationId xmlns="" xmlns:a16="http://schemas.microsoft.com/office/drawing/2014/main" id="{00000000-0008-0000-0000-00005201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339" name="Rectangle 1">
          <a:extLst>
            <a:ext uri="{FF2B5EF4-FFF2-40B4-BE49-F238E27FC236}">
              <a16:creationId xmlns="" xmlns:a16="http://schemas.microsoft.com/office/drawing/2014/main" id="{00000000-0008-0000-0000-00005301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57313</xdr:rowOff>
    </xdr:to>
    <xdr:sp macro="" textlink="">
      <xdr:nvSpPr>
        <xdr:cNvPr id="340" name="Rectangle 1">
          <a:extLst>
            <a:ext uri="{FF2B5EF4-FFF2-40B4-BE49-F238E27FC236}">
              <a16:creationId xmlns="" xmlns:a16="http://schemas.microsoft.com/office/drawing/2014/main" id="{00000000-0008-0000-0000-000054010000}"/>
            </a:ext>
          </a:extLst>
        </xdr:cNvPr>
        <xdr:cNvSpPr>
          <a:spLocks noChangeArrowheads="1"/>
        </xdr:cNvSpPr>
      </xdr:nvSpPr>
      <xdr:spPr bwMode="auto">
        <a:xfrm>
          <a:off x="6505575" y="65112900"/>
          <a:ext cx="161925" cy="1327483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341" name="Rectangle 1">
          <a:extLst>
            <a:ext uri="{FF2B5EF4-FFF2-40B4-BE49-F238E27FC236}">
              <a16:creationId xmlns="" xmlns:a16="http://schemas.microsoft.com/office/drawing/2014/main" id="{00000000-0008-0000-0000-000055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342" name="Rectangle 1">
          <a:extLst>
            <a:ext uri="{FF2B5EF4-FFF2-40B4-BE49-F238E27FC236}">
              <a16:creationId xmlns="" xmlns:a16="http://schemas.microsoft.com/office/drawing/2014/main" id="{00000000-0008-0000-0000-000056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343" name="Rectangle 1">
          <a:extLst>
            <a:ext uri="{FF2B5EF4-FFF2-40B4-BE49-F238E27FC236}">
              <a16:creationId xmlns="" xmlns:a16="http://schemas.microsoft.com/office/drawing/2014/main" id="{00000000-0008-0000-0000-000057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152</xdr:row>
      <xdr:rowOff>78692</xdr:rowOff>
    </xdr:to>
    <xdr:sp macro="" textlink="">
      <xdr:nvSpPr>
        <xdr:cNvPr id="344" name="Rectangle 1">
          <a:extLst>
            <a:ext uri="{FF2B5EF4-FFF2-40B4-BE49-F238E27FC236}">
              <a16:creationId xmlns="" xmlns:a16="http://schemas.microsoft.com/office/drawing/2014/main" id="{00000000-0008-0000-0000-000058010000}"/>
            </a:ext>
          </a:extLst>
        </xdr:cNvPr>
        <xdr:cNvSpPr>
          <a:spLocks noChangeArrowheads="1"/>
        </xdr:cNvSpPr>
      </xdr:nvSpPr>
      <xdr:spPr bwMode="auto">
        <a:xfrm>
          <a:off x="6496050"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345" name="Rectangle 1">
          <a:extLst>
            <a:ext uri="{FF2B5EF4-FFF2-40B4-BE49-F238E27FC236}">
              <a16:creationId xmlns="" xmlns:a16="http://schemas.microsoft.com/office/drawing/2014/main" id="{00000000-0008-0000-0000-00005901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346" name="Rectangle 1">
          <a:extLst>
            <a:ext uri="{FF2B5EF4-FFF2-40B4-BE49-F238E27FC236}">
              <a16:creationId xmlns="" xmlns:a16="http://schemas.microsoft.com/office/drawing/2014/main" id="{00000000-0008-0000-0000-00005A01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347" name="Rectangle 1">
          <a:extLst>
            <a:ext uri="{FF2B5EF4-FFF2-40B4-BE49-F238E27FC236}">
              <a16:creationId xmlns="" xmlns:a16="http://schemas.microsoft.com/office/drawing/2014/main" id="{00000000-0008-0000-0000-00005B01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48" name="Rectangle 1">
          <a:extLst>
            <a:ext uri="{FF2B5EF4-FFF2-40B4-BE49-F238E27FC236}">
              <a16:creationId xmlns="" xmlns:a16="http://schemas.microsoft.com/office/drawing/2014/main" id="{00000000-0008-0000-0000-00005C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49" name="Rectangle 1">
          <a:extLst>
            <a:ext uri="{FF2B5EF4-FFF2-40B4-BE49-F238E27FC236}">
              <a16:creationId xmlns="" xmlns:a16="http://schemas.microsoft.com/office/drawing/2014/main" id="{00000000-0008-0000-0000-00005D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0" name="Rectangle 1">
          <a:extLst>
            <a:ext uri="{FF2B5EF4-FFF2-40B4-BE49-F238E27FC236}">
              <a16:creationId xmlns="" xmlns:a16="http://schemas.microsoft.com/office/drawing/2014/main" id="{00000000-0008-0000-0000-00005E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1" name="Rectangle 1">
          <a:extLst>
            <a:ext uri="{FF2B5EF4-FFF2-40B4-BE49-F238E27FC236}">
              <a16:creationId xmlns="" xmlns:a16="http://schemas.microsoft.com/office/drawing/2014/main" id="{00000000-0008-0000-0000-00005F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2" name="Rectangle 1">
          <a:extLst>
            <a:ext uri="{FF2B5EF4-FFF2-40B4-BE49-F238E27FC236}">
              <a16:creationId xmlns="" xmlns:a16="http://schemas.microsoft.com/office/drawing/2014/main" id="{00000000-0008-0000-0000-000060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3" name="Rectangle 1">
          <a:extLst>
            <a:ext uri="{FF2B5EF4-FFF2-40B4-BE49-F238E27FC236}">
              <a16:creationId xmlns="" xmlns:a16="http://schemas.microsoft.com/office/drawing/2014/main" id="{00000000-0008-0000-0000-000061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4" name="Rectangle 1">
          <a:extLst>
            <a:ext uri="{FF2B5EF4-FFF2-40B4-BE49-F238E27FC236}">
              <a16:creationId xmlns="" xmlns:a16="http://schemas.microsoft.com/office/drawing/2014/main" id="{00000000-0008-0000-0000-000062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5" name="Rectangle 1">
          <a:extLst>
            <a:ext uri="{FF2B5EF4-FFF2-40B4-BE49-F238E27FC236}">
              <a16:creationId xmlns="" xmlns:a16="http://schemas.microsoft.com/office/drawing/2014/main" id="{00000000-0008-0000-0000-000063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6" name="Rectangle 1">
          <a:extLst>
            <a:ext uri="{FF2B5EF4-FFF2-40B4-BE49-F238E27FC236}">
              <a16:creationId xmlns="" xmlns:a16="http://schemas.microsoft.com/office/drawing/2014/main" id="{00000000-0008-0000-0000-000064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7" name="Rectangle 1">
          <a:extLst>
            <a:ext uri="{FF2B5EF4-FFF2-40B4-BE49-F238E27FC236}">
              <a16:creationId xmlns="" xmlns:a16="http://schemas.microsoft.com/office/drawing/2014/main" id="{00000000-0008-0000-0000-000065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8" name="Rectangle 1">
          <a:extLst>
            <a:ext uri="{FF2B5EF4-FFF2-40B4-BE49-F238E27FC236}">
              <a16:creationId xmlns="" xmlns:a16="http://schemas.microsoft.com/office/drawing/2014/main" id="{00000000-0008-0000-0000-000066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59" name="Rectangle 1">
          <a:extLst>
            <a:ext uri="{FF2B5EF4-FFF2-40B4-BE49-F238E27FC236}">
              <a16:creationId xmlns="" xmlns:a16="http://schemas.microsoft.com/office/drawing/2014/main" id="{00000000-0008-0000-0000-000067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0" name="Rectangle 1">
          <a:extLst>
            <a:ext uri="{FF2B5EF4-FFF2-40B4-BE49-F238E27FC236}">
              <a16:creationId xmlns="" xmlns:a16="http://schemas.microsoft.com/office/drawing/2014/main" id="{00000000-0008-0000-0000-000068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1" name="Rectangle 1">
          <a:extLst>
            <a:ext uri="{FF2B5EF4-FFF2-40B4-BE49-F238E27FC236}">
              <a16:creationId xmlns="" xmlns:a16="http://schemas.microsoft.com/office/drawing/2014/main" id="{00000000-0008-0000-0000-000069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2" name="Rectangle 1">
          <a:extLst>
            <a:ext uri="{FF2B5EF4-FFF2-40B4-BE49-F238E27FC236}">
              <a16:creationId xmlns="" xmlns:a16="http://schemas.microsoft.com/office/drawing/2014/main" id="{00000000-0008-0000-0000-00006A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3" name="Rectangle 1">
          <a:extLst>
            <a:ext uri="{FF2B5EF4-FFF2-40B4-BE49-F238E27FC236}">
              <a16:creationId xmlns="" xmlns:a16="http://schemas.microsoft.com/office/drawing/2014/main" id="{00000000-0008-0000-0000-00006B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4" name="Rectangle 1">
          <a:extLst>
            <a:ext uri="{FF2B5EF4-FFF2-40B4-BE49-F238E27FC236}">
              <a16:creationId xmlns="" xmlns:a16="http://schemas.microsoft.com/office/drawing/2014/main" id="{00000000-0008-0000-0000-00006C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5" name="Rectangle 1">
          <a:extLst>
            <a:ext uri="{FF2B5EF4-FFF2-40B4-BE49-F238E27FC236}">
              <a16:creationId xmlns="" xmlns:a16="http://schemas.microsoft.com/office/drawing/2014/main" id="{00000000-0008-0000-0000-00006D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6" name="Rectangle 1">
          <a:extLst>
            <a:ext uri="{FF2B5EF4-FFF2-40B4-BE49-F238E27FC236}">
              <a16:creationId xmlns="" xmlns:a16="http://schemas.microsoft.com/office/drawing/2014/main" id="{00000000-0008-0000-0000-00006E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7" name="Rectangle 1">
          <a:extLst>
            <a:ext uri="{FF2B5EF4-FFF2-40B4-BE49-F238E27FC236}">
              <a16:creationId xmlns="" xmlns:a16="http://schemas.microsoft.com/office/drawing/2014/main" id="{00000000-0008-0000-0000-00006F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8" name="Rectangle 1">
          <a:extLst>
            <a:ext uri="{FF2B5EF4-FFF2-40B4-BE49-F238E27FC236}">
              <a16:creationId xmlns="" xmlns:a16="http://schemas.microsoft.com/office/drawing/2014/main" id="{00000000-0008-0000-0000-000070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69" name="Rectangle 1">
          <a:extLst>
            <a:ext uri="{FF2B5EF4-FFF2-40B4-BE49-F238E27FC236}">
              <a16:creationId xmlns="" xmlns:a16="http://schemas.microsoft.com/office/drawing/2014/main" id="{00000000-0008-0000-0000-000071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70" name="Rectangle 1">
          <a:extLst>
            <a:ext uri="{FF2B5EF4-FFF2-40B4-BE49-F238E27FC236}">
              <a16:creationId xmlns="" xmlns:a16="http://schemas.microsoft.com/office/drawing/2014/main" id="{00000000-0008-0000-0000-000072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71" name="Rectangle 1">
          <a:extLst>
            <a:ext uri="{FF2B5EF4-FFF2-40B4-BE49-F238E27FC236}">
              <a16:creationId xmlns="" xmlns:a16="http://schemas.microsoft.com/office/drawing/2014/main" id="{00000000-0008-0000-0000-000073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72" name="Rectangle 1">
          <a:extLst>
            <a:ext uri="{FF2B5EF4-FFF2-40B4-BE49-F238E27FC236}">
              <a16:creationId xmlns="" xmlns:a16="http://schemas.microsoft.com/office/drawing/2014/main" id="{00000000-0008-0000-0000-000074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73" name="Rectangle 1">
          <a:extLst>
            <a:ext uri="{FF2B5EF4-FFF2-40B4-BE49-F238E27FC236}">
              <a16:creationId xmlns="" xmlns:a16="http://schemas.microsoft.com/office/drawing/2014/main" id="{00000000-0008-0000-0000-000075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74" name="Rectangle 1">
          <a:extLst>
            <a:ext uri="{FF2B5EF4-FFF2-40B4-BE49-F238E27FC236}">
              <a16:creationId xmlns="" xmlns:a16="http://schemas.microsoft.com/office/drawing/2014/main" id="{00000000-0008-0000-0000-000076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75" name="Rectangle 1">
          <a:extLst>
            <a:ext uri="{FF2B5EF4-FFF2-40B4-BE49-F238E27FC236}">
              <a16:creationId xmlns="" xmlns:a16="http://schemas.microsoft.com/office/drawing/2014/main" id="{00000000-0008-0000-0000-000077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376" name="Rectangle 1">
          <a:extLst>
            <a:ext uri="{FF2B5EF4-FFF2-40B4-BE49-F238E27FC236}">
              <a16:creationId xmlns="" xmlns:a16="http://schemas.microsoft.com/office/drawing/2014/main" id="{00000000-0008-0000-0000-00007801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377" name="Rectangle 1">
          <a:extLst>
            <a:ext uri="{FF2B5EF4-FFF2-40B4-BE49-F238E27FC236}">
              <a16:creationId xmlns="" xmlns:a16="http://schemas.microsoft.com/office/drawing/2014/main" id="{00000000-0008-0000-0000-00007901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378" name="Rectangle 1">
          <a:extLst>
            <a:ext uri="{FF2B5EF4-FFF2-40B4-BE49-F238E27FC236}">
              <a16:creationId xmlns="" xmlns:a16="http://schemas.microsoft.com/office/drawing/2014/main" id="{00000000-0008-0000-0000-00007A01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379" name="Rectangle 1">
          <a:extLst>
            <a:ext uri="{FF2B5EF4-FFF2-40B4-BE49-F238E27FC236}">
              <a16:creationId xmlns="" xmlns:a16="http://schemas.microsoft.com/office/drawing/2014/main" id="{00000000-0008-0000-0000-00007B01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380" name="Rectangle 1">
          <a:extLst>
            <a:ext uri="{FF2B5EF4-FFF2-40B4-BE49-F238E27FC236}">
              <a16:creationId xmlns="" xmlns:a16="http://schemas.microsoft.com/office/drawing/2014/main" id="{00000000-0008-0000-0000-00007C01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381" name="Rectangle 1">
          <a:extLst>
            <a:ext uri="{FF2B5EF4-FFF2-40B4-BE49-F238E27FC236}">
              <a16:creationId xmlns="" xmlns:a16="http://schemas.microsoft.com/office/drawing/2014/main" id="{00000000-0008-0000-0000-00007D01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2" name="Rectangle 1">
          <a:extLst>
            <a:ext uri="{FF2B5EF4-FFF2-40B4-BE49-F238E27FC236}">
              <a16:creationId xmlns="" xmlns:a16="http://schemas.microsoft.com/office/drawing/2014/main" id="{00000000-0008-0000-0000-00007E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3" name="Rectangle 1">
          <a:extLst>
            <a:ext uri="{FF2B5EF4-FFF2-40B4-BE49-F238E27FC236}">
              <a16:creationId xmlns="" xmlns:a16="http://schemas.microsoft.com/office/drawing/2014/main" id="{00000000-0008-0000-0000-00007F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4" name="Rectangle 1">
          <a:extLst>
            <a:ext uri="{FF2B5EF4-FFF2-40B4-BE49-F238E27FC236}">
              <a16:creationId xmlns="" xmlns:a16="http://schemas.microsoft.com/office/drawing/2014/main" id="{00000000-0008-0000-0000-000080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5" name="Rectangle 1">
          <a:extLst>
            <a:ext uri="{FF2B5EF4-FFF2-40B4-BE49-F238E27FC236}">
              <a16:creationId xmlns="" xmlns:a16="http://schemas.microsoft.com/office/drawing/2014/main" id="{00000000-0008-0000-0000-000081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6" name="Rectangle 1">
          <a:extLst>
            <a:ext uri="{FF2B5EF4-FFF2-40B4-BE49-F238E27FC236}">
              <a16:creationId xmlns="" xmlns:a16="http://schemas.microsoft.com/office/drawing/2014/main" id="{00000000-0008-0000-0000-000082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7" name="Rectangle 1">
          <a:extLst>
            <a:ext uri="{FF2B5EF4-FFF2-40B4-BE49-F238E27FC236}">
              <a16:creationId xmlns="" xmlns:a16="http://schemas.microsoft.com/office/drawing/2014/main" id="{00000000-0008-0000-0000-000083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8" name="Rectangle 1">
          <a:extLst>
            <a:ext uri="{FF2B5EF4-FFF2-40B4-BE49-F238E27FC236}">
              <a16:creationId xmlns="" xmlns:a16="http://schemas.microsoft.com/office/drawing/2014/main" id="{00000000-0008-0000-0000-000084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89" name="Rectangle 1">
          <a:extLst>
            <a:ext uri="{FF2B5EF4-FFF2-40B4-BE49-F238E27FC236}">
              <a16:creationId xmlns="" xmlns:a16="http://schemas.microsoft.com/office/drawing/2014/main" id="{00000000-0008-0000-0000-000085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0" name="Rectangle 1">
          <a:extLst>
            <a:ext uri="{FF2B5EF4-FFF2-40B4-BE49-F238E27FC236}">
              <a16:creationId xmlns="" xmlns:a16="http://schemas.microsoft.com/office/drawing/2014/main" id="{00000000-0008-0000-0000-000086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1" name="Rectangle 1">
          <a:extLst>
            <a:ext uri="{FF2B5EF4-FFF2-40B4-BE49-F238E27FC236}">
              <a16:creationId xmlns="" xmlns:a16="http://schemas.microsoft.com/office/drawing/2014/main" id="{00000000-0008-0000-0000-000087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2" name="Rectangle 1">
          <a:extLst>
            <a:ext uri="{FF2B5EF4-FFF2-40B4-BE49-F238E27FC236}">
              <a16:creationId xmlns="" xmlns:a16="http://schemas.microsoft.com/office/drawing/2014/main" id="{00000000-0008-0000-0000-000088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3" name="Rectangle 1">
          <a:extLst>
            <a:ext uri="{FF2B5EF4-FFF2-40B4-BE49-F238E27FC236}">
              <a16:creationId xmlns="" xmlns:a16="http://schemas.microsoft.com/office/drawing/2014/main" id="{00000000-0008-0000-0000-000089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4" name="Rectangle 1">
          <a:extLst>
            <a:ext uri="{FF2B5EF4-FFF2-40B4-BE49-F238E27FC236}">
              <a16:creationId xmlns="" xmlns:a16="http://schemas.microsoft.com/office/drawing/2014/main" id="{00000000-0008-0000-0000-00008A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5" name="Rectangle 1">
          <a:extLst>
            <a:ext uri="{FF2B5EF4-FFF2-40B4-BE49-F238E27FC236}">
              <a16:creationId xmlns="" xmlns:a16="http://schemas.microsoft.com/office/drawing/2014/main" id="{00000000-0008-0000-0000-00008B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6" name="Rectangle 1">
          <a:extLst>
            <a:ext uri="{FF2B5EF4-FFF2-40B4-BE49-F238E27FC236}">
              <a16:creationId xmlns="" xmlns:a16="http://schemas.microsoft.com/office/drawing/2014/main" id="{00000000-0008-0000-0000-00008C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7" name="Rectangle 1">
          <a:extLst>
            <a:ext uri="{FF2B5EF4-FFF2-40B4-BE49-F238E27FC236}">
              <a16:creationId xmlns="" xmlns:a16="http://schemas.microsoft.com/office/drawing/2014/main" id="{00000000-0008-0000-0000-00008D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8" name="Rectangle 1">
          <a:extLst>
            <a:ext uri="{FF2B5EF4-FFF2-40B4-BE49-F238E27FC236}">
              <a16:creationId xmlns="" xmlns:a16="http://schemas.microsoft.com/office/drawing/2014/main" id="{00000000-0008-0000-0000-00008E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399" name="Rectangle 1">
          <a:extLst>
            <a:ext uri="{FF2B5EF4-FFF2-40B4-BE49-F238E27FC236}">
              <a16:creationId xmlns="" xmlns:a16="http://schemas.microsoft.com/office/drawing/2014/main" id="{00000000-0008-0000-0000-00008F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400" name="Rectangle 1">
          <a:extLst>
            <a:ext uri="{FF2B5EF4-FFF2-40B4-BE49-F238E27FC236}">
              <a16:creationId xmlns="" xmlns:a16="http://schemas.microsoft.com/office/drawing/2014/main" id="{00000000-0008-0000-0000-000090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401" name="Rectangle 1">
          <a:extLst>
            <a:ext uri="{FF2B5EF4-FFF2-40B4-BE49-F238E27FC236}">
              <a16:creationId xmlns="" xmlns:a16="http://schemas.microsoft.com/office/drawing/2014/main" id="{00000000-0008-0000-0000-000091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402" name="Rectangle 1">
          <a:extLst>
            <a:ext uri="{FF2B5EF4-FFF2-40B4-BE49-F238E27FC236}">
              <a16:creationId xmlns="" xmlns:a16="http://schemas.microsoft.com/office/drawing/2014/main" id="{00000000-0008-0000-0000-000092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403" name="Rectangle 1">
          <a:extLst>
            <a:ext uri="{FF2B5EF4-FFF2-40B4-BE49-F238E27FC236}">
              <a16:creationId xmlns="" xmlns:a16="http://schemas.microsoft.com/office/drawing/2014/main" id="{00000000-0008-0000-0000-00009301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122</xdr:row>
      <xdr:rowOff>120066</xdr:rowOff>
    </xdr:to>
    <xdr:sp macro="" textlink="">
      <xdr:nvSpPr>
        <xdr:cNvPr id="404" name="Rectangle 1">
          <a:extLst>
            <a:ext uri="{FF2B5EF4-FFF2-40B4-BE49-F238E27FC236}">
              <a16:creationId xmlns="" xmlns:a16="http://schemas.microsoft.com/office/drawing/2014/main" id="{00000000-0008-0000-0000-000094010000}"/>
            </a:ext>
          </a:extLst>
        </xdr:cNvPr>
        <xdr:cNvSpPr>
          <a:spLocks noChangeArrowheads="1"/>
        </xdr:cNvSpPr>
      </xdr:nvSpPr>
      <xdr:spPr bwMode="auto">
        <a:xfrm>
          <a:off x="7867650" y="65112900"/>
          <a:ext cx="94202" cy="1236604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109</xdr:row>
      <xdr:rowOff>253176</xdr:rowOff>
    </xdr:to>
    <xdr:sp macro="" textlink="">
      <xdr:nvSpPr>
        <xdr:cNvPr id="405" name="Rectangle 1">
          <a:extLst>
            <a:ext uri="{FF2B5EF4-FFF2-40B4-BE49-F238E27FC236}">
              <a16:creationId xmlns="" xmlns:a16="http://schemas.microsoft.com/office/drawing/2014/main" id="{00000000-0008-0000-0000-000095010000}"/>
            </a:ext>
          </a:extLst>
        </xdr:cNvPr>
        <xdr:cNvSpPr>
          <a:spLocks noChangeArrowheads="1"/>
        </xdr:cNvSpPr>
      </xdr:nvSpPr>
      <xdr:spPr bwMode="auto">
        <a:xfrm>
          <a:off x="7867650" y="65112900"/>
          <a:ext cx="94202" cy="82160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122</xdr:row>
      <xdr:rowOff>120066</xdr:rowOff>
    </xdr:to>
    <xdr:sp macro="" textlink="">
      <xdr:nvSpPr>
        <xdr:cNvPr id="406" name="Rectangle 1">
          <a:extLst>
            <a:ext uri="{FF2B5EF4-FFF2-40B4-BE49-F238E27FC236}">
              <a16:creationId xmlns="" xmlns:a16="http://schemas.microsoft.com/office/drawing/2014/main" id="{00000000-0008-0000-0000-000096010000}"/>
            </a:ext>
          </a:extLst>
        </xdr:cNvPr>
        <xdr:cNvSpPr>
          <a:spLocks noChangeArrowheads="1"/>
        </xdr:cNvSpPr>
      </xdr:nvSpPr>
      <xdr:spPr bwMode="auto">
        <a:xfrm>
          <a:off x="7867650" y="65112900"/>
          <a:ext cx="94202" cy="1236604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774559</xdr:colOff>
      <xdr:row>117</xdr:row>
      <xdr:rowOff>63386</xdr:rowOff>
    </xdr:to>
    <xdr:sp macro="" textlink="">
      <xdr:nvSpPr>
        <xdr:cNvPr id="407" name="Rectangle 1">
          <a:extLst>
            <a:ext uri="{FF2B5EF4-FFF2-40B4-BE49-F238E27FC236}">
              <a16:creationId xmlns="" xmlns:a16="http://schemas.microsoft.com/office/drawing/2014/main" id="{00000000-0008-0000-0000-000097010000}"/>
            </a:ext>
          </a:extLst>
        </xdr:cNvPr>
        <xdr:cNvSpPr>
          <a:spLocks noChangeArrowheads="1"/>
        </xdr:cNvSpPr>
      </xdr:nvSpPr>
      <xdr:spPr bwMode="auto">
        <a:xfrm>
          <a:off x="7820025" y="65112900"/>
          <a:ext cx="60184" cy="11499736"/>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206</xdr:row>
      <xdr:rowOff>47552</xdr:rowOff>
    </xdr:to>
    <xdr:sp macro="" textlink="">
      <xdr:nvSpPr>
        <xdr:cNvPr id="408" name="Rectangle 1">
          <a:extLst>
            <a:ext uri="{FF2B5EF4-FFF2-40B4-BE49-F238E27FC236}">
              <a16:creationId xmlns="" xmlns:a16="http://schemas.microsoft.com/office/drawing/2014/main" id="{00000000-0008-0000-0000-000098010000}"/>
            </a:ext>
          </a:extLst>
        </xdr:cNvPr>
        <xdr:cNvSpPr>
          <a:spLocks noChangeArrowheads="1"/>
        </xdr:cNvSpPr>
      </xdr:nvSpPr>
      <xdr:spPr bwMode="auto">
        <a:xfrm>
          <a:off x="6496050" y="65112900"/>
          <a:ext cx="161925" cy="2589522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206</xdr:row>
      <xdr:rowOff>47552</xdr:rowOff>
    </xdr:to>
    <xdr:sp macro="" textlink="">
      <xdr:nvSpPr>
        <xdr:cNvPr id="409" name="Rectangle 1">
          <a:extLst>
            <a:ext uri="{FF2B5EF4-FFF2-40B4-BE49-F238E27FC236}">
              <a16:creationId xmlns="" xmlns:a16="http://schemas.microsoft.com/office/drawing/2014/main" id="{00000000-0008-0000-0000-000099010000}"/>
            </a:ext>
          </a:extLst>
        </xdr:cNvPr>
        <xdr:cNvSpPr>
          <a:spLocks noChangeArrowheads="1"/>
        </xdr:cNvSpPr>
      </xdr:nvSpPr>
      <xdr:spPr bwMode="auto">
        <a:xfrm>
          <a:off x="6505575" y="65112900"/>
          <a:ext cx="161925" cy="2589522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206</xdr:row>
      <xdr:rowOff>47552</xdr:rowOff>
    </xdr:to>
    <xdr:sp macro="" textlink="">
      <xdr:nvSpPr>
        <xdr:cNvPr id="410" name="Rectangle 1">
          <a:extLst>
            <a:ext uri="{FF2B5EF4-FFF2-40B4-BE49-F238E27FC236}">
              <a16:creationId xmlns="" xmlns:a16="http://schemas.microsoft.com/office/drawing/2014/main" id="{00000000-0008-0000-0000-00009A010000}"/>
            </a:ext>
          </a:extLst>
        </xdr:cNvPr>
        <xdr:cNvSpPr>
          <a:spLocks noChangeArrowheads="1"/>
        </xdr:cNvSpPr>
      </xdr:nvSpPr>
      <xdr:spPr bwMode="auto">
        <a:xfrm>
          <a:off x="6505575" y="65112900"/>
          <a:ext cx="161925" cy="2589522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206</xdr:row>
      <xdr:rowOff>47552</xdr:rowOff>
    </xdr:to>
    <xdr:sp macro="" textlink="">
      <xdr:nvSpPr>
        <xdr:cNvPr id="411" name="Rectangle 1">
          <a:extLst>
            <a:ext uri="{FF2B5EF4-FFF2-40B4-BE49-F238E27FC236}">
              <a16:creationId xmlns="" xmlns:a16="http://schemas.microsoft.com/office/drawing/2014/main" id="{00000000-0008-0000-0000-00009B010000}"/>
            </a:ext>
          </a:extLst>
        </xdr:cNvPr>
        <xdr:cNvSpPr>
          <a:spLocks noChangeArrowheads="1"/>
        </xdr:cNvSpPr>
      </xdr:nvSpPr>
      <xdr:spPr bwMode="auto">
        <a:xfrm>
          <a:off x="6505575" y="65112900"/>
          <a:ext cx="161925" cy="2589522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174</xdr:row>
      <xdr:rowOff>146279</xdr:rowOff>
    </xdr:to>
    <xdr:sp macro="" textlink="">
      <xdr:nvSpPr>
        <xdr:cNvPr id="412" name="Rectangle 1">
          <a:extLst>
            <a:ext uri="{FF2B5EF4-FFF2-40B4-BE49-F238E27FC236}">
              <a16:creationId xmlns="" xmlns:a16="http://schemas.microsoft.com/office/drawing/2014/main" id="{00000000-0008-0000-0000-00009C010000}"/>
            </a:ext>
          </a:extLst>
        </xdr:cNvPr>
        <xdr:cNvSpPr>
          <a:spLocks noChangeArrowheads="1"/>
        </xdr:cNvSpPr>
      </xdr:nvSpPr>
      <xdr:spPr bwMode="auto">
        <a:xfrm>
          <a:off x="7867650" y="65112900"/>
          <a:ext cx="94202" cy="20812354"/>
        </a:xfrm>
        <a:prstGeom prst="rect">
          <a:avLst/>
        </a:prstGeom>
        <a:noFill/>
        <a:ln w="9525">
          <a:noFill/>
          <a:miter lim="800000"/>
          <a:headEnd/>
          <a:tailEnd/>
        </a:ln>
      </xdr:spPr>
    </xdr:sp>
    <xdr:clientData/>
  </xdr:twoCellAnchor>
  <xdr:twoCellAnchor editAs="oneCell">
    <xdr:from>
      <xdr:col>8</xdr:col>
      <xdr:colOff>23812</xdr:colOff>
      <xdr:row>97</xdr:row>
      <xdr:rowOff>0</xdr:rowOff>
    </xdr:from>
    <xdr:to>
      <xdr:col>8</xdr:col>
      <xdr:colOff>127325</xdr:colOff>
      <xdr:row>174</xdr:row>
      <xdr:rowOff>125351</xdr:rowOff>
    </xdr:to>
    <xdr:sp macro="" textlink="">
      <xdr:nvSpPr>
        <xdr:cNvPr id="413" name="Rectangle 1">
          <a:extLst>
            <a:ext uri="{FF2B5EF4-FFF2-40B4-BE49-F238E27FC236}">
              <a16:creationId xmlns="" xmlns:a16="http://schemas.microsoft.com/office/drawing/2014/main" id="{00000000-0008-0000-0000-00009D010000}"/>
            </a:ext>
          </a:extLst>
        </xdr:cNvPr>
        <xdr:cNvSpPr>
          <a:spLocks noChangeArrowheads="1"/>
        </xdr:cNvSpPr>
      </xdr:nvSpPr>
      <xdr:spPr bwMode="auto">
        <a:xfrm>
          <a:off x="8101012" y="65112900"/>
          <a:ext cx="103513" cy="2079142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174</xdr:row>
      <xdr:rowOff>146279</xdr:rowOff>
    </xdr:to>
    <xdr:sp macro="" textlink="">
      <xdr:nvSpPr>
        <xdr:cNvPr id="414" name="Rectangle 1">
          <a:extLst>
            <a:ext uri="{FF2B5EF4-FFF2-40B4-BE49-F238E27FC236}">
              <a16:creationId xmlns="" xmlns:a16="http://schemas.microsoft.com/office/drawing/2014/main" id="{00000000-0008-0000-0000-00009E010000}"/>
            </a:ext>
          </a:extLst>
        </xdr:cNvPr>
        <xdr:cNvSpPr>
          <a:spLocks noChangeArrowheads="1"/>
        </xdr:cNvSpPr>
      </xdr:nvSpPr>
      <xdr:spPr bwMode="auto">
        <a:xfrm>
          <a:off x="7867650" y="65112900"/>
          <a:ext cx="94202"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174</xdr:row>
      <xdr:rowOff>146279</xdr:rowOff>
    </xdr:to>
    <xdr:sp macro="" textlink="">
      <xdr:nvSpPr>
        <xdr:cNvPr id="415" name="Rectangle 1">
          <a:extLst>
            <a:ext uri="{FF2B5EF4-FFF2-40B4-BE49-F238E27FC236}">
              <a16:creationId xmlns="" xmlns:a16="http://schemas.microsoft.com/office/drawing/2014/main" id="{00000000-0008-0000-0000-00009F010000}"/>
            </a:ext>
          </a:extLst>
        </xdr:cNvPr>
        <xdr:cNvSpPr>
          <a:spLocks noChangeArrowheads="1"/>
        </xdr:cNvSpPr>
      </xdr:nvSpPr>
      <xdr:spPr bwMode="auto">
        <a:xfrm>
          <a:off x="7867650" y="65112900"/>
          <a:ext cx="94202"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174</xdr:row>
      <xdr:rowOff>146279</xdr:rowOff>
    </xdr:to>
    <xdr:sp macro="" textlink="">
      <xdr:nvSpPr>
        <xdr:cNvPr id="416" name="Rectangle 1">
          <a:extLst>
            <a:ext uri="{FF2B5EF4-FFF2-40B4-BE49-F238E27FC236}">
              <a16:creationId xmlns="" xmlns:a16="http://schemas.microsoft.com/office/drawing/2014/main" id="{00000000-0008-0000-0000-0000A0010000}"/>
            </a:ext>
          </a:extLst>
        </xdr:cNvPr>
        <xdr:cNvSpPr>
          <a:spLocks noChangeArrowheads="1"/>
        </xdr:cNvSpPr>
      </xdr:nvSpPr>
      <xdr:spPr bwMode="auto">
        <a:xfrm>
          <a:off x="7867650" y="65112900"/>
          <a:ext cx="94202"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174</xdr:row>
      <xdr:rowOff>146279</xdr:rowOff>
    </xdr:to>
    <xdr:sp macro="" textlink="">
      <xdr:nvSpPr>
        <xdr:cNvPr id="417" name="Rectangle 1">
          <a:extLst>
            <a:ext uri="{FF2B5EF4-FFF2-40B4-BE49-F238E27FC236}">
              <a16:creationId xmlns="" xmlns:a16="http://schemas.microsoft.com/office/drawing/2014/main" id="{00000000-0008-0000-0000-0000A1010000}"/>
            </a:ext>
          </a:extLst>
        </xdr:cNvPr>
        <xdr:cNvSpPr>
          <a:spLocks noChangeArrowheads="1"/>
        </xdr:cNvSpPr>
      </xdr:nvSpPr>
      <xdr:spPr bwMode="auto">
        <a:xfrm>
          <a:off x="7867650" y="65112900"/>
          <a:ext cx="94202"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856202</xdr:colOff>
      <xdr:row>174</xdr:row>
      <xdr:rowOff>146279</xdr:rowOff>
    </xdr:to>
    <xdr:sp macro="" textlink="">
      <xdr:nvSpPr>
        <xdr:cNvPr id="418" name="Rectangle 1">
          <a:extLst>
            <a:ext uri="{FF2B5EF4-FFF2-40B4-BE49-F238E27FC236}">
              <a16:creationId xmlns="" xmlns:a16="http://schemas.microsoft.com/office/drawing/2014/main" id="{00000000-0008-0000-0000-0000A2010000}"/>
            </a:ext>
          </a:extLst>
        </xdr:cNvPr>
        <xdr:cNvSpPr>
          <a:spLocks noChangeArrowheads="1"/>
        </xdr:cNvSpPr>
      </xdr:nvSpPr>
      <xdr:spPr bwMode="auto">
        <a:xfrm>
          <a:off x="7867650" y="65112900"/>
          <a:ext cx="94202" cy="2081235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110</xdr:row>
      <xdr:rowOff>28452</xdr:rowOff>
    </xdr:to>
    <xdr:sp macro="" textlink="">
      <xdr:nvSpPr>
        <xdr:cNvPr id="419" name="Rectangle 1">
          <a:extLst>
            <a:ext uri="{FF2B5EF4-FFF2-40B4-BE49-F238E27FC236}">
              <a16:creationId xmlns="" xmlns:a16="http://schemas.microsoft.com/office/drawing/2014/main" id="{00000000-0008-0000-0000-0000A3010000}"/>
            </a:ext>
          </a:extLst>
        </xdr:cNvPr>
        <xdr:cNvSpPr>
          <a:spLocks noChangeArrowheads="1"/>
        </xdr:cNvSpPr>
      </xdr:nvSpPr>
      <xdr:spPr bwMode="auto">
        <a:xfrm>
          <a:off x="6505575" y="65112900"/>
          <a:ext cx="161925" cy="859460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420" name="Rectangle 1">
          <a:extLst>
            <a:ext uri="{FF2B5EF4-FFF2-40B4-BE49-F238E27FC236}">
              <a16:creationId xmlns="" xmlns:a16="http://schemas.microsoft.com/office/drawing/2014/main" id="{00000000-0008-0000-0000-0000A401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421" name="Rectangle 1">
          <a:extLst>
            <a:ext uri="{FF2B5EF4-FFF2-40B4-BE49-F238E27FC236}">
              <a16:creationId xmlns="" xmlns:a16="http://schemas.microsoft.com/office/drawing/2014/main" id="{00000000-0008-0000-0000-0000A501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422" name="Rectangle 1">
          <a:extLst>
            <a:ext uri="{FF2B5EF4-FFF2-40B4-BE49-F238E27FC236}">
              <a16:creationId xmlns="" xmlns:a16="http://schemas.microsoft.com/office/drawing/2014/main" id="{00000000-0008-0000-0000-0000A601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423" name="Rectangle 1">
          <a:extLst>
            <a:ext uri="{FF2B5EF4-FFF2-40B4-BE49-F238E27FC236}">
              <a16:creationId xmlns="" xmlns:a16="http://schemas.microsoft.com/office/drawing/2014/main" id="{00000000-0008-0000-0000-0000A701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95250</xdr:rowOff>
    </xdr:to>
    <xdr:sp macro="" textlink="">
      <xdr:nvSpPr>
        <xdr:cNvPr id="424" name="Rectangle 1">
          <a:extLst>
            <a:ext uri="{FF2B5EF4-FFF2-40B4-BE49-F238E27FC236}">
              <a16:creationId xmlns="" xmlns:a16="http://schemas.microsoft.com/office/drawing/2014/main" id="{00000000-0008-0000-0000-0000A8010000}"/>
            </a:ext>
          </a:extLst>
        </xdr:cNvPr>
        <xdr:cNvSpPr>
          <a:spLocks noChangeArrowheads="1"/>
        </xdr:cNvSpPr>
      </xdr:nvSpPr>
      <xdr:spPr bwMode="auto">
        <a:xfrm>
          <a:off x="7867650" y="65112900"/>
          <a:ext cx="98965"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95250</xdr:rowOff>
    </xdr:to>
    <xdr:sp macro="" textlink="">
      <xdr:nvSpPr>
        <xdr:cNvPr id="425" name="Rectangle 1">
          <a:extLst>
            <a:ext uri="{FF2B5EF4-FFF2-40B4-BE49-F238E27FC236}">
              <a16:creationId xmlns="" xmlns:a16="http://schemas.microsoft.com/office/drawing/2014/main" id="{00000000-0008-0000-0000-0000A9010000}"/>
            </a:ext>
          </a:extLst>
        </xdr:cNvPr>
        <xdr:cNvSpPr>
          <a:spLocks noChangeArrowheads="1"/>
        </xdr:cNvSpPr>
      </xdr:nvSpPr>
      <xdr:spPr bwMode="auto">
        <a:xfrm>
          <a:off x="7867650" y="65112900"/>
          <a:ext cx="98965"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95250</xdr:rowOff>
    </xdr:to>
    <xdr:sp macro="" textlink="">
      <xdr:nvSpPr>
        <xdr:cNvPr id="426" name="Rectangle 1">
          <a:extLst>
            <a:ext uri="{FF2B5EF4-FFF2-40B4-BE49-F238E27FC236}">
              <a16:creationId xmlns="" xmlns:a16="http://schemas.microsoft.com/office/drawing/2014/main" id="{00000000-0008-0000-0000-0000AA010000}"/>
            </a:ext>
          </a:extLst>
        </xdr:cNvPr>
        <xdr:cNvSpPr>
          <a:spLocks noChangeArrowheads="1"/>
        </xdr:cNvSpPr>
      </xdr:nvSpPr>
      <xdr:spPr bwMode="auto">
        <a:xfrm>
          <a:off x="7867650" y="65112900"/>
          <a:ext cx="98965"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95250</xdr:rowOff>
    </xdr:to>
    <xdr:sp macro="" textlink="">
      <xdr:nvSpPr>
        <xdr:cNvPr id="427" name="Rectangle 1">
          <a:extLst>
            <a:ext uri="{FF2B5EF4-FFF2-40B4-BE49-F238E27FC236}">
              <a16:creationId xmlns="" xmlns:a16="http://schemas.microsoft.com/office/drawing/2014/main" id="{00000000-0008-0000-0000-0000AB010000}"/>
            </a:ext>
          </a:extLst>
        </xdr:cNvPr>
        <xdr:cNvSpPr>
          <a:spLocks noChangeArrowheads="1"/>
        </xdr:cNvSpPr>
      </xdr:nvSpPr>
      <xdr:spPr bwMode="auto">
        <a:xfrm>
          <a:off x="7867650" y="65112900"/>
          <a:ext cx="98965"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95250</xdr:rowOff>
    </xdr:to>
    <xdr:sp macro="" textlink="">
      <xdr:nvSpPr>
        <xdr:cNvPr id="428" name="Rectangle 1">
          <a:extLst>
            <a:ext uri="{FF2B5EF4-FFF2-40B4-BE49-F238E27FC236}">
              <a16:creationId xmlns="" xmlns:a16="http://schemas.microsoft.com/office/drawing/2014/main" id="{00000000-0008-0000-0000-0000AC010000}"/>
            </a:ext>
          </a:extLst>
        </xdr:cNvPr>
        <xdr:cNvSpPr>
          <a:spLocks noChangeArrowheads="1"/>
        </xdr:cNvSpPr>
      </xdr:nvSpPr>
      <xdr:spPr bwMode="auto">
        <a:xfrm>
          <a:off x="7867650" y="65112900"/>
          <a:ext cx="98965"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95250</xdr:rowOff>
    </xdr:to>
    <xdr:sp macro="" textlink="">
      <xdr:nvSpPr>
        <xdr:cNvPr id="429" name="Rectangle 1">
          <a:extLst>
            <a:ext uri="{FF2B5EF4-FFF2-40B4-BE49-F238E27FC236}">
              <a16:creationId xmlns="" xmlns:a16="http://schemas.microsoft.com/office/drawing/2014/main" id="{00000000-0008-0000-0000-0000AD010000}"/>
            </a:ext>
          </a:extLst>
        </xdr:cNvPr>
        <xdr:cNvSpPr>
          <a:spLocks noChangeArrowheads="1"/>
        </xdr:cNvSpPr>
      </xdr:nvSpPr>
      <xdr:spPr bwMode="auto">
        <a:xfrm>
          <a:off x="7867650" y="65112900"/>
          <a:ext cx="98965" cy="141224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430" name="Rectangle 429">
          <a:extLst>
            <a:ext uri="{FF2B5EF4-FFF2-40B4-BE49-F238E27FC236}">
              <a16:creationId xmlns="" xmlns:a16="http://schemas.microsoft.com/office/drawing/2014/main" id="{00000000-0008-0000-0000-0000AE01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431" name="Rectangle 430">
          <a:extLst>
            <a:ext uri="{FF2B5EF4-FFF2-40B4-BE49-F238E27FC236}">
              <a16:creationId xmlns="" xmlns:a16="http://schemas.microsoft.com/office/drawing/2014/main" id="{00000000-0008-0000-0000-0000AF01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19050</xdr:colOff>
      <xdr:row>97</xdr:row>
      <xdr:rowOff>0</xdr:rowOff>
    </xdr:from>
    <xdr:to>
      <xdr:col>8</xdr:col>
      <xdr:colOff>180975</xdr:colOff>
      <xdr:row>125</xdr:row>
      <xdr:rowOff>117928</xdr:rowOff>
    </xdr:to>
    <xdr:sp macro="" textlink="">
      <xdr:nvSpPr>
        <xdr:cNvPr id="432" name="Rectangle 431">
          <a:extLst>
            <a:ext uri="{FF2B5EF4-FFF2-40B4-BE49-F238E27FC236}">
              <a16:creationId xmlns="" xmlns:a16="http://schemas.microsoft.com/office/drawing/2014/main" id="{00000000-0008-0000-0000-0000B0010000}"/>
            </a:ext>
          </a:extLst>
        </xdr:cNvPr>
        <xdr:cNvSpPr>
          <a:spLocks noChangeArrowheads="1"/>
        </xdr:cNvSpPr>
      </xdr:nvSpPr>
      <xdr:spPr bwMode="auto">
        <a:xfrm>
          <a:off x="809625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433" name="Rectangle 432">
          <a:extLst>
            <a:ext uri="{FF2B5EF4-FFF2-40B4-BE49-F238E27FC236}">
              <a16:creationId xmlns="" xmlns:a16="http://schemas.microsoft.com/office/drawing/2014/main" id="{00000000-0008-0000-0000-0000B101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434" name="Rectangle 433">
          <a:extLst>
            <a:ext uri="{FF2B5EF4-FFF2-40B4-BE49-F238E27FC236}">
              <a16:creationId xmlns="" xmlns:a16="http://schemas.microsoft.com/office/drawing/2014/main" id="{00000000-0008-0000-0000-0000B201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435" name="Rectangle 434">
          <a:extLst>
            <a:ext uri="{FF2B5EF4-FFF2-40B4-BE49-F238E27FC236}">
              <a16:creationId xmlns="" xmlns:a16="http://schemas.microsoft.com/office/drawing/2014/main" id="{00000000-0008-0000-0000-0000B301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436" name="Rectangle 1">
          <a:extLst>
            <a:ext uri="{FF2B5EF4-FFF2-40B4-BE49-F238E27FC236}">
              <a16:creationId xmlns="" xmlns:a16="http://schemas.microsoft.com/office/drawing/2014/main" id="{00000000-0008-0000-0000-0000B401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437" name="Rectangle 1">
          <a:extLst>
            <a:ext uri="{FF2B5EF4-FFF2-40B4-BE49-F238E27FC236}">
              <a16:creationId xmlns="" xmlns:a16="http://schemas.microsoft.com/office/drawing/2014/main" id="{00000000-0008-0000-0000-0000B501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438" name="Rectangle 1">
          <a:extLst>
            <a:ext uri="{FF2B5EF4-FFF2-40B4-BE49-F238E27FC236}">
              <a16:creationId xmlns="" xmlns:a16="http://schemas.microsoft.com/office/drawing/2014/main" id="{00000000-0008-0000-0000-0000B601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439" name="Rectangle 1">
          <a:extLst>
            <a:ext uri="{FF2B5EF4-FFF2-40B4-BE49-F238E27FC236}">
              <a16:creationId xmlns="" xmlns:a16="http://schemas.microsoft.com/office/drawing/2014/main" id="{00000000-0008-0000-0000-0000B701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440" name="Rectangle 1">
          <a:extLst>
            <a:ext uri="{FF2B5EF4-FFF2-40B4-BE49-F238E27FC236}">
              <a16:creationId xmlns="" xmlns:a16="http://schemas.microsoft.com/office/drawing/2014/main" id="{00000000-0008-0000-0000-0000B801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441" name="Rectangle 1">
          <a:extLst>
            <a:ext uri="{FF2B5EF4-FFF2-40B4-BE49-F238E27FC236}">
              <a16:creationId xmlns="" xmlns:a16="http://schemas.microsoft.com/office/drawing/2014/main" id="{00000000-0008-0000-0000-0000B901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133</xdr:row>
      <xdr:rowOff>131310</xdr:rowOff>
    </xdr:to>
    <xdr:sp macro="" textlink="">
      <xdr:nvSpPr>
        <xdr:cNvPr id="442" name="Rectangle 1">
          <a:extLst>
            <a:ext uri="{FF2B5EF4-FFF2-40B4-BE49-F238E27FC236}">
              <a16:creationId xmlns="" xmlns:a16="http://schemas.microsoft.com/office/drawing/2014/main" id="{00000000-0008-0000-0000-0000BA010000}"/>
            </a:ext>
          </a:extLst>
        </xdr:cNvPr>
        <xdr:cNvSpPr>
          <a:spLocks noChangeArrowheads="1"/>
        </xdr:cNvSpPr>
      </xdr:nvSpPr>
      <xdr:spPr bwMode="auto">
        <a:xfrm>
          <a:off x="6505575" y="65112900"/>
          <a:ext cx="161925" cy="1415846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443" name="Rectangle 1">
          <a:extLst>
            <a:ext uri="{FF2B5EF4-FFF2-40B4-BE49-F238E27FC236}">
              <a16:creationId xmlns="" xmlns:a16="http://schemas.microsoft.com/office/drawing/2014/main" id="{00000000-0008-0000-0000-0000BB01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444" name="Rectangle 1">
          <a:extLst>
            <a:ext uri="{FF2B5EF4-FFF2-40B4-BE49-F238E27FC236}">
              <a16:creationId xmlns="" xmlns:a16="http://schemas.microsoft.com/office/drawing/2014/main" id="{00000000-0008-0000-0000-0000BC01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445" name="Rectangle 1">
          <a:extLst>
            <a:ext uri="{FF2B5EF4-FFF2-40B4-BE49-F238E27FC236}">
              <a16:creationId xmlns="" xmlns:a16="http://schemas.microsoft.com/office/drawing/2014/main" id="{00000000-0008-0000-0000-0000BD01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446" name="Rectangle 1">
          <a:extLst>
            <a:ext uri="{FF2B5EF4-FFF2-40B4-BE49-F238E27FC236}">
              <a16:creationId xmlns="" xmlns:a16="http://schemas.microsoft.com/office/drawing/2014/main" id="{00000000-0008-0000-0000-0000BE01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447" name="Rectangle 1">
          <a:extLst>
            <a:ext uri="{FF2B5EF4-FFF2-40B4-BE49-F238E27FC236}">
              <a16:creationId xmlns="" xmlns:a16="http://schemas.microsoft.com/office/drawing/2014/main" id="{00000000-0008-0000-0000-0000BF01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448" name="Rectangle 1">
          <a:extLst>
            <a:ext uri="{FF2B5EF4-FFF2-40B4-BE49-F238E27FC236}">
              <a16:creationId xmlns="" xmlns:a16="http://schemas.microsoft.com/office/drawing/2014/main" id="{00000000-0008-0000-0000-0000C001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449" name="Rectangle 1">
          <a:extLst>
            <a:ext uri="{FF2B5EF4-FFF2-40B4-BE49-F238E27FC236}">
              <a16:creationId xmlns="" xmlns:a16="http://schemas.microsoft.com/office/drawing/2014/main" id="{00000000-0008-0000-0000-0000C101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450" name="Rectangle 1">
          <a:extLst>
            <a:ext uri="{FF2B5EF4-FFF2-40B4-BE49-F238E27FC236}">
              <a16:creationId xmlns="" xmlns:a16="http://schemas.microsoft.com/office/drawing/2014/main" id="{00000000-0008-0000-0000-0000C201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451" name="Rectangle 1">
          <a:extLst>
            <a:ext uri="{FF2B5EF4-FFF2-40B4-BE49-F238E27FC236}">
              <a16:creationId xmlns="" xmlns:a16="http://schemas.microsoft.com/office/drawing/2014/main" id="{00000000-0008-0000-0000-0000C301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34224</xdr:rowOff>
    </xdr:to>
    <xdr:sp macro="" textlink="">
      <xdr:nvSpPr>
        <xdr:cNvPr id="452" name="Rectangle 1">
          <a:extLst>
            <a:ext uri="{FF2B5EF4-FFF2-40B4-BE49-F238E27FC236}">
              <a16:creationId xmlns="" xmlns:a16="http://schemas.microsoft.com/office/drawing/2014/main" id="{00000000-0008-0000-0000-0000C4010000}"/>
            </a:ext>
          </a:extLst>
        </xdr:cNvPr>
        <xdr:cNvSpPr>
          <a:spLocks noChangeArrowheads="1"/>
        </xdr:cNvSpPr>
      </xdr:nvSpPr>
      <xdr:spPr bwMode="auto">
        <a:xfrm>
          <a:off x="7867650" y="65112900"/>
          <a:ext cx="98965" cy="1406137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133</xdr:row>
      <xdr:rowOff>34224</xdr:rowOff>
    </xdr:to>
    <xdr:sp macro="" textlink="">
      <xdr:nvSpPr>
        <xdr:cNvPr id="453" name="Rectangle 1">
          <a:extLst>
            <a:ext uri="{FF2B5EF4-FFF2-40B4-BE49-F238E27FC236}">
              <a16:creationId xmlns="" xmlns:a16="http://schemas.microsoft.com/office/drawing/2014/main" id="{00000000-0008-0000-0000-0000C5010000}"/>
            </a:ext>
          </a:extLst>
        </xdr:cNvPr>
        <xdr:cNvSpPr>
          <a:spLocks noChangeArrowheads="1"/>
        </xdr:cNvSpPr>
      </xdr:nvSpPr>
      <xdr:spPr bwMode="auto">
        <a:xfrm>
          <a:off x="7867650" y="65112900"/>
          <a:ext cx="98965" cy="1406137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454" name="Rectangle 1">
          <a:extLst>
            <a:ext uri="{FF2B5EF4-FFF2-40B4-BE49-F238E27FC236}">
              <a16:creationId xmlns="" xmlns:a16="http://schemas.microsoft.com/office/drawing/2014/main" id="{00000000-0008-0000-0000-0000C601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455" name="Rectangle 1">
          <a:extLst>
            <a:ext uri="{FF2B5EF4-FFF2-40B4-BE49-F238E27FC236}">
              <a16:creationId xmlns="" xmlns:a16="http://schemas.microsoft.com/office/drawing/2014/main" id="{00000000-0008-0000-0000-0000C701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456" name="Rectangle 1">
          <a:extLst>
            <a:ext uri="{FF2B5EF4-FFF2-40B4-BE49-F238E27FC236}">
              <a16:creationId xmlns="" xmlns:a16="http://schemas.microsoft.com/office/drawing/2014/main" id="{00000000-0008-0000-0000-0000C801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457" name="Rectangle 1">
          <a:extLst>
            <a:ext uri="{FF2B5EF4-FFF2-40B4-BE49-F238E27FC236}">
              <a16:creationId xmlns="" xmlns:a16="http://schemas.microsoft.com/office/drawing/2014/main" id="{00000000-0008-0000-0000-0000C901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458" name="Rectangle 1">
          <a:extLst>
            <a:ext uri="{FF2B5EF4-FFF2-40B4-BE49-F238E27FC236}">
              <a16:creationId xmlns="" xmlns:a16="http://schemas.microsoft.com/office/drawing/2014/main" id="{00000000-0008-0000-0000-0000CA01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459" name="Rectangle 1">
          <a:extLst>
            <a:ext uri="{FF2B5EF4-FFF2-40B4-BE49-F238E27FC236}">
              <a16:creationId xmlns="" xmlns:a16="http://schemas.microsoft.com/office/drawing/2014/main" id="{00000000-0008-0000-0000-0000CB01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460" name="Rectangle 1">
          <a:extLst>
            <a:ext uri="{FF2B5EF4-FFF2-40B4-BE49-F238E27FC236}">
              <a16:creationId xmlns="" xmlns:a16="http://schemas.microsoft.com/office/drawing/2014/main" id="{00000000-0008-0000-0000-0000CC01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461" name="Rectangle 1">
          <a:extLst>
            <a:ext uri="{FF2B5EF4-FFF2-40B4-BE49-F238E27FC236}">
              <a16:creationId xmlns="" xmlns:a16="http://schemas.microsoft.com/office/drawing/2014/main" id="{00000000-0008-0000-0000-0000CD01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462" name="Rectangle 1">
          <a:extLst>
            <a:ext uri="{FF2B5EF4-FFF2-40B4-BE49-F238E27FC236}">
              <a16:creationId xmlns="" xmlns:a16="http://schemas.microsoft.com/office/drawing/2014/main" id="{00000000-0008-0000-0000-0000CE01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179</xdr:row>
      <xdr:rowOff>13822</xdr:rowOff>
    </xdr:to>
    <xdr:sp macro="" textlink="">
      <xdr:nvSpPr>
        <xdr:cNvPr id="463" name="Rectangle 1">
          <a:extLst>
            <a:ext uri="{FF2B5EF4-FFF2-40B4-BE49-F238E27FC236}">
              <a16:creationId xmlns="" xmlns:a16="http://schemas.microsoft.com/office/drawing/2014/main" id="{00000000-0008-0000-0000-0000CF010000}"/>
            </a:ext>
          </a:extLst>
        </xdr:cNvPr>
        <xdr:cNvSpPr>
          <a:spLocks noChangeArrowheads="1"/>
        </xdr:cNvSpPr>
      </xdr:nvSpPr>
      <xdr:spPr bwMode="auto">
        <a:xfrm>
          <a:off x="6496050"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464" name="Rectangle 1">
          <a:extLst>
            <a:ext uri="{FF2B5EF4-FFF2-40B4-BE49-F238E27FC236}">
              <a16:creationId xmlns="" xmlns:a16="http://schemas.microsoft.com/office/drawing/2014/main" id="{00000000-0008-0000-0000-0000D001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465" name="Rectangle 1">
          <a:extLst>
            <a:ext uri="{FF2B5EF4-FFF2-40B4-BE49-F238E27FC236}">
              <a16:creationId xmlns="" xmlns:a16="http://schemas.microsoft.com/office/drawing/2014/main" id="{00000000-0008-0000-0000-0000D101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466" name="Rectangle 1">
          <a:extLst>
            <a:ext uri="{FF2B5EF4-FFF2-40B4-BE49-F238E27FC236}">
              <a16:creationId xmlns="" xmlns:a16="http://schemas.microsoft.com/office/drawing/2014/main" id="{00000000-0008-0000-0000-0000D201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67" name="Rectangle 1">
          <a:extLst>
            <a:ext uri="{FF2B5EF4-FFF2-40B4-BE49-F238E27FC236}">
              <a16:creationId xmlns="" xmlns:a16="http://schemas.microsoft.com/office/drawing/2014/main" id="{00000000-0008-0000-0000-0000D3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68" name="Rectangle 1">
          <a:extLst>
            <a:ext uri="{FF2B5EF4-FFF2-40B4-BE49-F238E27FC236}">
              <a16:creationId xmlns="" xmlns:a16="http://schemas.microsoft.com/office/drawing/2014/main" id="{00000000-0008-0000-0000-0000D4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69" name="Rectangle 1">
          <a:extLst>
            <a:ext uri="{FF2B5EF4-FFF2-40B4-BE49-F238E27FC236}">
              <a16:creationId xmlns="" xmlns:a16="http://schemas.microsoft.com/office/drawing/2014/main" id="{00000000-0008-0000-0000-0000D5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0" name="Rectangle 1">
          <a:extLst>
            <a:ext uri="{FF2B5EF4-FFF2-40B4-BE49-F238E27FC236}">
              <a16:creationId xmlns="" xmlns:a16="http://schemas.microsoft.com/office/drawing/2014/main" id="{00000000-0008-0000-0000-0000D6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1" name="Rectangle 1">
          <a:extLst>
            <a:ext uri="{FF2B5EF4-FFF2-40B4-BE49-F238E27FC236}">
              <a16:creationId xmlns="" xmlns:a16="http://schemas.microsoft.com/office/drawing/2014/main" id="{00000000-0008-0000-0000-0000D7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2" name="Rectangle 1">
          <a:extLst>
            <a:ext uri="{FF2B5EF4-FFF2-40B4-BE49-F238E27FC236}">
              <a16:creationId xmlns="" xmlns:a16="http://schemas.microsoft.com/office/drawing/2014/main" id="{00000000-0008-0000-0000-0000D8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3" name="Rectangle 1">
          <a:extLst>
            <a:ext uri="{FF2B5EF4-FFF2-40B4-BE49-F238E27FC236}">
              <a16:creationId xmlns="" xmlns:a16="http://schemas.microsoft.com/office/drawing/2014/main" id="{00000000-0008-0000-0000-0000D9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4" name="Rectangle 1">
          <a:extLst>
            <a:ext uri="{FF2B5EF4-FFF2-40B4-BE49-F238E27FC236}">
              <a16:creationId xmlns="" xmlns:a16="http://schemas.microsoft.com/office/drawing/2014/main" id="{00000000-0008-0000-0000-0000DA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5" name="Rectangle 1">
          <a:extLst>
            <a:ext uri="{FF2B5EF4-FFF2-40B4-BE49-F238E27FC236}">
              <a16:creationId xmlns="" xmlns:a16="http://schemas.microsoft.com/office/drawing/2014/main" id="{00000000-0008-0000-0000-0000DB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6" name="Rectangle 1">
          <a:extLst>
            <a:ext uri="{FF2B5EF4-FFF2-40B4-BE49-F238E27FC236}">
              <a16:creationId xmlns="" xmlns:a16="http://schemas.microsoft.com/office/drawing/2014/main" id="{00000000-0008-0000-0000-0000DC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7" name="Rectangle 1">
          <a:extLst>
            <a:ext uri="{FF2B5EF4-FFF2-40B4-BE49-F238E27FC236}">
              <a16:creationId xmlns="" xmlns:a16="http://schemas.microsoft.com/office/drawing/2014/main" id="{00000000-0008-0000-0000-0000DD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8" name="Rectangle 1">
          <a:extLst>
            <a:ext uri="{FF2B5EF4-FFF2-40B4-BE49-F238E27FC236}">
              <a16:creationId xmlns="" xmlns:a16="http://schemas.microsoft.com/office/drawing/2014/main" id="{00000000-0008-0000-0000-0000DE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79" name="Rectangle 1">
          <a:extLst>
            <a:ext uri="{FF2B5EF4-FFF2-40B4-BE49-F238E27FC236}">
              <a16:creationId xmlns="" xmlns:a16="http://schemas.microsoft.com/office/drawing/2014/main" id="{00000000-0008-0000-0000-0000DF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0" name="Rectangle 1">
          <a:extLst>
            <a:ext uri="{FF2B5EF4-FFF2-40B4-BE49-F238E27FC236}">
              <a16:creationId xmlns="" xmlns:a16="http://schemas.microsoft.com/office/drawing/2014/main" id="{00000000-0008-0000-0000-0000E0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1" name="Rectangle 1">
          <a:extLst>
            <a:ext uri="{FF2B5EF4-FFF2-40B4-BE49-F238E27FC236}">
              <a16:creationId xmlns="" xmlns:a16="http://schemas.microsoft.com/office/drawing/2014/main" id="{00000000-0008-0000-0000-0000E1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2" name="Rectangle 1">
          <a:extLst>
            <a:ext uri="{FF2B5EF4-FFF2-40B4-BE49-F238E27FC236}">
              <a16:creationId xmlns="" xmlns:a16="http://schemas.microsoft.com/office/drawing/2014/main" id="{00000000-0008-0000-0000-0000E2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3" name="Rectangle 1">
          <a:extLst>
            <a:ext uri="{FF2B5EF4-FFF2-40B4-BE49-F238E27FC236}">
              <a16:creationId xmlns="" xmlns:a16="http://schemas.microsoft.com/office/drawing/2014/main" id="{00000000-0008-0000-0000-0000E3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4" name="Rectangle 1">
          <a:extLst>
            <a:ext uri="{FF2B5EF4-FFF2-40B4-BE49-F238E27FC236}">
              <a16:creationId xmlns="" xmlns:a16="http://schemas.microsoft.com/office/drawing/2014/main" id="{00000000-0008-0000-0000-0000E4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5" name="Rectangle 1">
          <a:extLst>
            <a:ext uri="{FF2B5EF4-FFF2-40B4-BE49-F238E27FC236}">
              <a16:creationId xmlns="" xmlns:a16="http://schemas.microsoft.com/office/drawing/2014/main" id="{00000000-0008-0000-0000-0000E5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6" name="Rectangle 1">
          <a:extLst>
            <a:ext uri="{FF2B5EF4-FFF2-40B4-BE49-F238E27FC236}">
              <a16:creationId xmlns="" xmlns:a16="http://schemas.microsoft.com/office/drawing/2014/main" id="{00000000-0008-0000-0000-0000E6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7" name="Rectangle 1">
          <a:extLst>
            <a:ext uri="{FF2B5EF4-FFF2-40B4-BE49-F238E27FC236}">
              <a16:creationId xmlns="" xmlns:a16="http://schemas.microsoft.com/office/drawing/2014/main" id="{00000000-0008-0000-0000-0000E7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8" name="Rectangle 1">
          <a:extLst>
            <a:ext uri="{FF2B5EF4-FFF2-40B4-BE49-F238E27FC236}">
              <a16:creationId xmlns="" xmlns:a16="http://schemas.microsoft.com/office/drawing/2014/main" id="{00000000-0008-0000-0000-0000E8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89" name="Rectangle 1">
          <a:extLst>
            <a:ext uri="{FF2B5EF4-FFF2-40B4-BE49-F238E27FC236}">
              <a16:creationId xmlns="" xmlns:a16="http://schemas.microsoft.com/office/drawing/2014/main" id="{00000000-0008-0000-0000-0000E9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90" name="Rectangle 1">
          <a:extLst>
            <a:ext uri="{FF2B5EF4-FFF2-40B4-BE49-F238E27FC236}">
              <a16:creationId xmlns="" xmlns:a16="http://schemas.microsoft.com/office/drawing/2014/main" id="{00000000-0008-0000-0000-0000EA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91" name="Rectangle 1">
          <a:extLst>
            <a:ext uri="{FF2B5EF4-FFF2-40B4-BE49-F238E27FC236}">
              <a16:creationId xmlns="" xmlns:a16="http://schemas.microsoft.com/office/drawing/2014/main" id="{00000000-0008-0000-0000-0000EB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92" name="Rectangle 1">
          <a:extLst>
            <a:ext uri="{FF2B5EF4-FFF2-40B4-BE49-F238E27FC236}">
              <a16:creationId xmlns="" xmlns:a16="http://schemas.microsoft.com/office/drawing/2014/main" id="{00000000-0008-0000-0000-0000EC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93" name="Rectangle 1">
          <a:extLst>
            <a:ext uri="{FF2B5EF4-FFF2-40B4-BE49-F238E27FC236}">
              <a16:creationId xmlns="" xmlns:a16="http://schemas.microsoft.com/office/drawing/2014/main" id="{00000000-0008-0000-0000-0000ED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94" name="Rectangle 1">
          <a:extLst>
            <a:ext uri="{FF2B5EF4-FFF2-40B4-BE49-F238E27FC236}">
              <a16:creationId xmlns="" xmlns:a16="http://schemas.microsoft.com/office/drawing/2014/main" id="{00000000-0008-0000-0000-0000EE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495" name="Rectangle 1">
          <a:extLst>
            <a:ext uri="{FF2B5EF4-FFF2-40B4-BE49-F238E27FC236}">
              <a16:creationId xmlns="" xmlns:a16="http://schemas.microsoft.com/office/drawing/2014/main" id="{00000000-0008-0000-0000-0000EF01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496" name="Rectangle 1">
          <a:extLst>
            <a:ext uri="{FF2B5EF4-FFF2-40B4-BE49-F238E27FC236}">
              <a16:creationId xmlns="" xmlns:a16="http://schemas.microsoft.com/office/drawing/2014/main" id="{00000000-0008-0000-0000-0000F001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497" name="Rectangle 1">
          <a:extLst>
            <a:ext uri="{FF2B5EF4-FFF2-40B4-BE49-F238E27FC236}">
              <a16:creationId xmlns="" xmlns:a16="http://schemas.microsoft.com/office/drawing/2014/main" id="{00000000-0008-0000-0000-0000F101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498" name="Rectangle 1">
          <a:extLst>
            <a:ext uri="{FF2B5EF4-FFF2-40B4-BE49-F238E27FC236}">
              <a16:creationId xmlns="" xmlns:a16="http://schemas.microsoft.com/office/drawing/2014/main" id="{00000000-0008-0000-0000-0000F201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499" name="Rectangle 1">
          <a:extLst>
            <a:ext uri="{FF2B5EF4-FFF2-40B4-BE49-F238E27FC236}">
              <a16:creationId xmlns="" xmlns:a16="http://schemas.microsoft.com/office/drawing/2014/main" id="{00000000-0008-0000-0000-0000F301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500" name="Rectangle 1">
          <a:extLst>
            <a:ext uri="{FF2B5EF4-FFF2-40B4-BE49-F238E27FC236}">
              <a16:creationId xmlns="" xmlns:a16="http://schemas.microsoft.com/office/drawing/2014/main" id="{00000000-0008-0000-0000-0000F401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1" name="Rectangle 1">
          <a:extLst>
            <a:ext uri="{FF2B5EF4-FFF2-40B4-BE49-F238E27FC236}">
              <a16:creationId xmlns="" xmlns:a16="http://schemas.microsoft.com/office/drawing/2014/main" id="{00000000-0008-0000-0000-0000F5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2" name="Rectangle 1">
          <a:extLst>
            <a:ext uri="{FF2B5EF4-FFF2-40B4-BE49-F238E27FC236}">
              <a16:creationId xmlns="" xmlns:a16="http://schemas.microsoft.com/office/drawing/2014/main" id="{00000000-0008-0000-0000-0000F6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3" name="Rectangle 1">
          <a:extLst>
            <a:ext uri="{FF2B5EF4-FFF2-40B4-BE49-F238E27FC236}">
              <a16:creationId xmlns="" xmlns:a16="http://schemas.microsoft.com/office/drawing/2014/main" id="{00000000-0008-0000-0000-0000F7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4" name="Rectangle 1">
          <a:extLst>
            <a:ext uri="{FF2B5EF4-FFF2-40B4-BE49-F238E27FC236}">
              <a16:creationId xmlns="" xmlns:a16="http://schemas.microsoft.com/office/drawing/2014/main" id="{00000000-0008-0000-0000-0000F8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5" name="Rectangle 1">
          <a:extLst>
            <a:ext uri="{FF2B5EF4-FFF2-40B4-BE49-F238E27FC236}">
              <a16:creationId xmlns="" xmlns:a16="http://schemas.microsoft.com/office/drawing/2014/main" id="{00000000-0008-0000-0000-0000F9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6" name="Rectangle 1">
          <a:extLst>
            <a:ext uri="{FF2B5EF4-FFF2-40B4-BE49-F238E27FC236}">
              <a16:creationId xmlns="" xmlns:a16="http://schemas.microsoft.com/office/drawing/2014/main" id="{00000000-0008-0000-0000-0000FA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7" name="Rectangle 1">
          <a:extLst>
            <a:ext uri="{FF2B5EF4-FFF2-40B4-BE49-F238E27FC236}">
              <a16:creationId xmlns="" xmlns:a16="http://schemas.microsoft.com/office/drawing/2014/main" id="{00000000-0008-0000-0000-0000FB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8" name="Rectangle 1">
          <a:extLst>
            <a:ext uri="{FF2B5EF4-FFF2-40B4-BE49-F238E27FC236}">
              <a16:creationId xmlns="" xmlns:a16="http://schemas.microsoft.com/office/drawing/2014/main" id="{00000000-0008-0000-0000-0000FC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09" name="Rectangle 1">
          <a:extLst>
            <a:ext uri="{FF2B5EF4-FFF2-40B4-BE49-F238E27FC236}">
              <a16:creationId xmlns="" xmlns:a16="http://schemas.microsoft.com/office/drawing/2014/main" id="{00000000-0008-0000-0000-0000FD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0" name="Rectangle 1">
          <a:extLst>
            <a:ext uri="{FF2B5EF4-FFF2-40B4-BE49-F238E27FC236}">
              <a16:creationId xmlns="" xmlns:a16="http://schemas.microsoft.com/office/drawing/2014/main" id="{00000000-0008-0000-0000-0000FE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1" name="Rectangle 1">
          <a:extLst>
            <a:ext uri="{FF2B5EF4-FFF2-40B4-BE49-F238E27FC236}">
              <a16:creationId xmlns="" xmlns:a16="http://schemas.microsoft.com/office/drawing/2014/main" id="{00000000-0008-0000-0000-0000FF01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2" name="Rectangle 1">
          <a:extLst>
            <a:ext uri="{FF2B5EF4-FFF2-40B4-BE49-F238E27FC236}">
              <a16:creationId xmlns="" xmlns:a16="http://schemas.microsoft.com/office/drawing/2014/main" id="{00000000-0008-0000-0000-000000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3" name="Rectangle 1">
          <a:extLst>
            <a:ext uri="{FF2B5EF4-FFF2-40B4-BE49-F238E27FC236}">
              <a16:creationId xmlns="" xmlns:a16="http://schemas.microsoft.com/office/drawing/2014/main" id="{00000000-0008-0000-0000-000001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4" name="Rectangle 1">
          <a:extLst>
            <a:ext uri="{FF2B5EF4-FFF2-40B4-BE49-F238E27FC236}">
              <a16:creationId xmlns="" xmlns:a16="http://schemas.microsoft.com/office/drawing/2014/main" id="{00000000-0008-0000-0000-000002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5" name="Rectangle 1">
          <a:extLst>
            <a:ext uri="{FF2B5EF4-FFF2-40B4-BE49-F238E27FC236}">
              <a16:creationId xmlns="" xmlns:a16="http://schemas.microsoft.com/office/drawing/2014/main" id="{00000000-0008-0000-0000-000003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6" name="Rectangle 1">
          <a:extLst>
            <a:ext uri="{FF2B5EF4-FFF2-40B4-BE49-F238E27FC236}">
              <a16:creationId xmlns="" xmlns:a16="http://schemas.microsoft.com/office/drawing/2014/main" id="{00000000-0008-0000-0000-000004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7" name="Rectangle 1">
          <a:extLst>
            <a:ext uri="{FF2B5EF4-FFF2-40B4-BE49-F238E27FC236}">
              <a16:creationId xmlns="" xmlns:a16="http://schemas.microsoft.com/office/drawing/2014/main" id="{00000000-0008-0000-0000-000005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8" name="Rectangle 1">
          <a:extLst>
            <a:ext uri="{FF2B5EF4-FFF2-40B4-BE49-F238E27FC236}">
              <a16:creationId xmlns="" xmlns:a16="http://schemas.microsoft.com/office/drawing/2014/main" id="{00000000-0008-0000-0000-000006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19" name="Rectangle 1">
          <a:extLst>
            <a:ext uri="{FF2B5EF4-FFF2-40B4-BE49-F238E27FC236}">
              <a16:creationId xmlns="" xmlns:a16="http://schemas.microsoft.com/office/drawing/2014/main" id="{00000000-0008-0000-0000-000007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20" name="Rectangle 1">
          <a:extLst>
            <a:ext uri="{FF2B5EF4-FFF2-40B4-BE49-F238E27FC236}">
              <a16:creationId xmlns="" xmlns:a16="http://schemas.microsoft.com/office/drawing/2014/main" id="{00000000-0008-0000-0000-000008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21" name="Rectangle 1">
          <a:extLst>
            <a:ext uri="{FF2B5EF4-FFF2-40B4-BE49-F238E27FC236}">
              <a16:creationId xmlns="" xmlns:a16="http://schemas.microsoft.com/office/drawing/2014/main" id="{00000000-0008-0000-0000-000009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522" name="Rectangle 1">
          <a:extLst>
            <a:ext uri="{FF2B5EF4-FFF2-40B4-BE49-F238E27FC236}">
              <a16:creationId xmlns="" xmlns:a16="http://schemas.microsoft.com/office/drawing/2014/main" id="{00000000-0008-0000-0000-00000A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128</xdr:row>
      <xdr:rowOff>60736</xdr:rowOff>
    </xdr:to>
    <xdr:sp macro="" textlink="">
      <xdr:nvSpPr>
        <xdr:cNvPr id="523" name="Rectangle 1">
          <a:extLst>
            <a:ext uri="{FF2B5EF4-FFF2-40B4-BE49-F238E27FC236}">
              <a16:creationId xmlns="" xmlns:a16="http://schemas.microsoft.com/office/drawing/2014/main" id="{00000000-0008-0000-0000-00000B020000}"/>
            </a:ext>
          </a:extLst>
        </xdr:cNvPr>
        <xdr:cNvSpPr>
          <a:spLocks noChangeArrowheads="1"/>
        </xdr:cNvSpPr>
      </xdr:nvSpPr>
      <xdr:spPr bwMode="auto">
        <a:xfrm>
          <a:off x="7867650" y="65112900"/>
          <a:ext cx="98965"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114</xdr:row>
      <xdr:rowOff>40850</xdr:rowOff>
    </xdr:to>
    <xdr:sp macro="" textlink="">
      <xdr:nvSpPr>
        <xdr:cNvPr id="524" name="Rectangle 1">
          <a:extLst>
            <a:ext uri="{FF2B5EF4-FFF2-40B4-BE49-F238E27FC236}">
              <a16:creationId xmlns="" xmlns:a16="http://schemas.microsoft.com/office/drawing/2014/main" id="{00000000-0008-0000-0000-00000C020000}"/>
            </a:ext>
          </a:extLst>
        </xdr:cNvPr>
        <xdr:cNvSpPr>
          <a:spLocks noChangeArrowheads="1"/>
        </xdr:cNvSpPr>
      </xdr:nvSpPr>
      <xdr:spPr bwMode="auto">
        <a:xfrm>
          <a:off x="7867650" y="65112900"/>
          <a:ext cx="98965" cy="10997775"/>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110</xdr:row>
      <xdr:rowOff>73436</xdr:rowOff>
    </xdr:to>
    <xdr:sp macro="" textlink="">
      <xdr:nvSpPr>
        <xdr:cNvPr id="525" name="Rectangle 1">
          <a:extLst>
            <a:ext uri="{FF2B5EF4-FFF2-40B4-BE49-F238E27FC236}">
              <a16:creationId xmlns="" xmlns:a16="http://schemas.microsoft.com/office/drawing/2014/main" id="{00000000-0008-0000-0000-00000D020000}"/>
            </a:ext>
          </a:extLst>
        </xdr:cNvPr>
        <xdr:cNvSpPr>
          <a:spLocks noChangeArrowheads="1"/>
        </xdr:cNvSpPr>
      </xdr:nvSpPr>
      <xdr:spPr bwMode="auto">
        <a:xfrm>
          <a:off x="7820025" y="65112900"/>
          <a:ext cx="64947" cy="863958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128</xdr:row>
      <xdr:rowOff>60736</xdr:rowOff>
    </xdr:to>
    <xdr:sp macro="" textlink="">
      <xdr:nvSpPr>
        <xdr:cNvPr id="526" name="Rectangle 1">
          <a:extLst>
            <a:ext uri="{FF2B5EF4-FFF2-40B4-BE49-F238E27FC236}">
              <a16:creationId xmlns="" xmlns:a16="http://schemas.microsoft.com/office/drawing/2014/main" id="{00000000-0008-0000-0000-00000E020000}"/>
            </a:ext>
          </a:extLst>
        </xdr:cNvPr>
        <xdr:cNvSpPr>
          <a:spLocks noChangeArrowheads="1"/>
        </xdr:cNvSpPr>
      </xdr:nvSpPr>
      <xdr:spPr bwMode="auto">
        <a:xfrm>
          <a:off x="7867650" y="65112900"/>
          <a:ext cx="98965" cy="1327826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128</xdr:row>
      <xdr:rowOff>60736</xdr:rowOff>
    </xdr:to>
    <xdr:sp macro="" textlink="">
      <xdr:nvSpPr>
        <xdr:cNvPr id="527" name="Rectangle 1">
          <a:extLst>
            <a:ext uri="{FF2B5EF4-FFF2-40B4-BE49-F238E27FC236}">
              <a16:creationId xmlns="" xmlns:a16="http://schemas.microsoft.com/office/drawing/2014/main" id="{00000000-0008-0000-0000-00000F020000}"/>
            </a:ext>
          </a:extLst>
        </xdr:cNvPr>
        <xdr:cNvSpPr>
          <a:spLocks noChangeArrowheads="1"/>
        </xdr:cNvSpPr>
      </xdr:nvSpPr>
      <xdr:spPr bwMode="auto">
        <a:xfrm>
          <a:off x="7820025" y="65112900"/>
          <a:ext cx="64947"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194</xdr:row>
      <xdr:rowOff>154844</xdr:rowOff>
    </xdr:to>
    <xdr:sp macro="" textlink="">
      <xdr:nvSpPr>
        <xdr:cNvPr id="528" name="Rectangle 1">
          <a:extLst>
            <a:ext uri="{FF2B5EF4-FFF2-40B4-BE49-F238E27FC236}">
              <a16:creationId xmlns="" xmlns:a16="http://schemas.microsoft.com/office/drawing/2014/main" id="{00000000-0008-0000-0000-000010020000}"/>
            </a:ext>
          </a:extLst>
        </xdr:cNvPr>
        <xdr:cNvSpPr>
          <a:spLocks noChangeArrowheads="1"/>
        </xdr:cNvSpPr>
      </xdr:nvSpPr>
      <xdr:spPr bwMode="auto">
        <a:xfrm>
          <a:off x="7867650" y="65112900"/>
          <a:ext cx="98965"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194</xdr:row>
      <xdr:rowOff>154844</xdr:rowOff>
    </xdr:to>
    <xdr:sp macro="" textlink="">
      <xdr:nvSpPr>
        <xdr:cNvPr id="529" name="Rectangle 1">
          <a:extLst>
            <a:ext uri="{FF2B5EF4-FFF2-40B4-BE49-F238E27FC236}">
              <a16:creationId xmlns="" xmlns:a16="http://schemas.microsoft.com/office/drawing/2014/main" id="{00000000-0008-0000-0000-000011020000}"/>
            </a:ext>
          </a:extLst>
        </xdr:cNvPr>
        <xdr:cNvSpPr>
          <a:spLocks noChangeArrowheads="1"/>
        </xdr:cNvSpPr>
      </xdr:nvSpPr>
      <xdr:spPr bwMode="auto">
        <a:xfrm>
          <a:off x="7867650" y="65112900"/>
          <a:ext cx="98965"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194</xdr:row>
      <xdr:rowOff>154844</xdr:rowOff>
    </xdr:to>
    <xdr:sp macro="" textlink="">
      <xdr:nvSpPr>
        <xdr:cNvPr id="530" name="Rectangle 1">
          <a:extLst>
            <a:ext uri="{FF2B5EF4-FFF2-40B4-BE49-F238E27FC236}">
              <a16:creationId xmlns="" xmlns:a16="http://schemas.microsoft.com/office/drawing/2014/main" id="{00000000-0008-0000-0000-000012020000}"/>
            </a:ext>
          </a:extLst>
        </xdr:cNvPr>
        <xdr:cNvSpPr>
          <a:spLocks noChangeArrowheads="1"/>
        </xdr:cNvSpPr>
      </xdr:nvSpPr>
      <xdr:spPr bwMode="auto">
        <a:xfrm>
          <a:off x="7867650" y="65112900"/>
          <a:ext cx="98965"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194</xdr:row>
      <xdr:rowOff>154844</xdr:rowOff>
    </xdr:to>
    <xdr:sp macro="" textlink="">
      <xdr:nvSpPr>
        <xdr:cNvPr id="531" name="Rectangle 1">
          <a:extLst>
            <a:ext uri="{FF2B5EF4-FFF2-40B4-BE49-F238E27FC236}">
              <a16:creationId xmlns="" xmlns:a16="http://schemas.microsoft.com/office/drawing/2014/main" id="{00000000-0008-0000-0000-000013020000}"/>
            </a:ext>
          </a:extLst>
        </xdr:cNvPr>
        <xdr:cNvSpPr>
          <a:spLocks noChangeArrowheads="1"/>
        </xdr:cNvSpPr>
      </xdr:nvSpPr>
      <xdr:spPr bwMode="auto">
        <a:xfrm>
          <a:off x="7867650" y="65112900"/>
          <a:ext cx="98965"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860965</xdr:colOff>
      <xdr:row>194</xdr:row>
      <xdr:rowOff>154844</xdr:rowOff>
    </xdr:to>
    <xdr:sp macro="" textlink="">
      <xdr:nvSpPr>
        <xdr:cNvPr id="532" name="Rectangle 1">
          <a:extLst>
            <a:ext uri="{FF2B5EF4-FFF2-40B4-BE49-F238E27FC236}">
              <a16:creationId xmlns="" xmlns:a16="http://schemas.microsoft.com/office/drawing/2014/main" id="{00000000-0008-0000-0000-000014020000}"/>
            </a:ext>
          </a:extLst>
        </xdr:cNvPr>
        <xdr:cNvSpPr>
          <a:spLocks noChangeArrowheads="1"/>
        </xdr:cNvSpPr>
      </xdr:nvSpPr>
      <xdr:spPr bwMode="auto">
        <a:xfrm>
          <a:off x="7867650" y="65112900"/>
          <a:ext cx="98965" cy="24059419"/>
        </a:xfrm>
        <a:prstGeom prst="rect">
          <a:avLst/>
        </a:prstGeom>
        <a:noFill/>
        <a:ln w="9525">
          <a:noFill/>
          <a:miter lim="800000"/>
          <a:headEnd/>
          <a:tailEnd/>
        </a:ln>
      </xdr:spPr>
    </xdr:sp>
    <xdr:clientData/>
  </xdr:twoCellAnchor>
  <xdr:twoCellAnchor editAs="oneCell">
    <xdr:from>
      <xdr:col>7</xdr:col>
      <xdr:colOff>796018</xdr:colOff>
      <xdr:row>97</xdr:row>
      <xdr:rowOff>0</xdr:rowOff>
    </xdr:from>
    <xdr:to>
      <xdr:col>7</xdr:col>
      <xdr:colOff>894983</xdr:colOff>
      <xdr:row>194</xdr:row>
      <xdr:rowOff>154844</xdr:rowOff>
    </xdr:to>
    <xdr:sp macro="" textlink="">
      <xdr:nvSpPr>
        <xdr:cNvPr id="533" name="Rectangle 1">
          <a:extLst>
            <a:ext uri="{FF2B5EF4-FFF2-40B4-BE49-F238E27FC236}">
              <a16:creationId xmlns="" xmlns:a16="http://schemas.microsoft.com/office/drawing/2014/main" id="{00000000-0008-0000-0000-000015020000}"/>
            </a:ext>
          </a:extLst>
        </xdr:cNvPr>
        <xdr:cNvSpPr>
          <a:spLocks noChangeArrowheads="1"/>
        </xdr:cNvSpPr>
      </xdr:nvSpPr>
      <xdr:spPr bwMode="auto">
        <a:xfrm>
          <a:off x="7901668" y="65112900"/>
          <a:ext cx="98965" cy="24059419"/>
        </a:xfrm>
        <a:prstGeom prst="rect">
          <a:avLst/>
        </a:prstGeom>
        <a:noFill/>
        <a:ln w="9525">
          <a:noFill/>
          <a:miter lim="800000"/>
          <a:headEnd/>
          <a:tailEnd/>
        </a:ln>
      </xdr:spPr>
    </xdr:sp>
    <xdr:clientData/>
  </xdr:twoCellAnchor>
  <xdr:twoCellAnchor editAs="oneCell">
    <xdr:from>
      <xdr:col>2</xdr:col>
      <xdr:colOff>892249</xdr:colOff>
      <xdr:row>97</xdr:row>
      <xdr:rowOff>0</xdr:rowOff>
    </xdr:from>
    <xdr:to>
      <xdr:col>2</xdr:col>
      <xdr:colOff>920824</xdr:colOff>
      <xdr:row>107</xdr:row>
      <xdr:rowOff>28137</xdr:rowOff>
    </xdr:to>
    <xdr:sp macro="" textlink="">
      <xdr:nvSpPr>
        <xdr:cNvPr id="534" name="Rectangle 2">
          <a:extLst>
            <a:ext uri="{FF2B5EF4-FFF2-40B4-BE49-F238E27FC236}">
              <a16:creationId xmlns="" xmlns:a16="http://schemas.microsoft.com/office/drawing/2014/main" id="{00000000-0008-0000-0000-000016020000}"/>
            </a:ext>
          </a:extLst>
        </xdr:cNvPr>
        <xdr:cNvSpPr>
          <a:spLocks noChangeArrowheads="1"/>
        </xdr:cNvSpPr>
      </xdr:nvSpPr>
      <xdr:spPr bwMode="auto">
        <a:xfrm>
          <a:off x="2416249" y="65112900"/>
          <a:ext cx="28575" cy="6276537"/>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35" name="Rectangle 3">
          <a:extLst>
            <a:ext uri="{FF2B5EF4-FFF2-40B4-BE49-F238E27FC236}">
              <a16:creationId xmlns="" xmlns:a16="http://schemas.microsoft.com/office/drawing/2014/main" id="{00000000-0008-0000-0000-000017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36" name="Rectangle 2">
          <a:extLst>
            <a:ext uri="{FF2B5EF4-FFF2-40B4-BE49-F238E27FC236}">
              <a16:creationId xmlns="" xmlns:a16="http://schemas.microsoft.com/office/drawing/2014/main" id="{00000000-0008-0000-0000-000018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37" name="Rectangle 2">
          <a:extLst>
            <a:ext uri="{FF2B5EF4-FFF2-40B4-BE49-F238E27FC236}">
              <a16:creationId xmlns="" xmlns:a16="http://schemas.microsoft.com/office/drawing/2014/main" id="{00000000-0008-0000-0000-000019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38" name="Rectangle 2">
          <a:extLst>
            <a:ext uri="{FF2B5EF4-FFF2-40B4-BE49-F238E27FC236}">
              <a16:creationId xmlns="" xmlns:a16="http://schemas.microsoft.com/office/drawing/2014/main" id="{00000000-0008-0000-0000-00001A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39" name="Rectangle 2">
          <a:extLst>
            <a:ext uri="{FF2B5EF4-FFF2-40B4-BE49-F238E27FC236}">
              <a16:creationId xmlns="" xmlns:a16="http://schemas.microsoft.com/office/drawing/2014/main" id="{00000000-0008-0000-0000-00001B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40" name="Rectangle 2">
          <a:extLst>
            <a:ext uri="{FF2B5EF4-FFF2-40B4-BE49-F238E27FC236}">
              <a16:creationId xmlns="" xmlns:a16="http://schemas.microsoft.com/office/drawing/2014/main" id="{00000000-0008-0000-0000-00001C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41" name="Rectangle 2">
          <a:extLst>
            <a:ext uri="{FF2B5EF4-FFF2-40B4-BE49-F238E27FC236}">
              <a16:creationId xmlns="" xmlns:a16="http://schemas.microsoft.com/office/drawing/2014/main" id="{00000000-0008-0000-0000-00001D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2" name="Rectangle 2">
          <a:extLst>
            <a:ext uri="{FF2B5EF4-FFF2-40B4-BE49-F238E27FC236}">
              <a16:creationId xmlns="" xmlns:a16="http://schemas.microsoft.com/office/drawing/2014/main" id="{00000000-0008-0000-0000-00001E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3" name="Rectangle 3">
          <a:extLst>
            <a:ext uri="{FF2B5EF4-FFF2-40B4-BE49-F238E27FC236}">
              <a16:creationId xmlns="" xmlns:a16="http://schemas.microsoft.com/office/drawing/2014/main" id="{00000000-0008-0000-0000-00001F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4" name="Rectangle 2">
          <a:extLst>
            <a:ext uri="{FF2B5EF4-FFF2-40B4-BE49-F238E27FC236}">
              <a16:creationId xmlns="" xmlns:a16="http://schemas.microsoft.com/office/drawing/2014/main" id="{00000000-0008-0000-0000-000020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5" name="Rectangle 2">
          <a:extLst>
            <a:ext uri="{FF2B5EF4-FFF2-40B4-BE49-F238E27FC236}">
              <a16:creationId xmlns="" xmlns:a16="http://schemas.microsoft.com/office/drawing/2014/main" id="{00000000-0008-0000-0000-000021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6" name="Rectangle 2">
          <a:extLst>
            <a:ext uri="{FF2B5EF4-FFF2-40B4-BE49-F238E27FC236}">
              <a16:creationId xmlns="" xmlns:a16="http://schemas.microsoft.com/office/drawing/2014/main" id="{00000000-0008-0000-0000-000022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7" name="Rectangle 2">
          <a:extLst>
            <a:ext uri="{FF2B5EF4-FFF2-40B4-BE49-F238E27FC236}">
              <a16:creationId xmlns="" xmlns:a16="http://schemas.microsoft.com/office/drawing/2014/main" id="{00000000-0008-0000-0000-000023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8" name="Rectangle 2">
          <a:extLst>
            <a:ext uri="{FF2B5EF4-FFF2-40B4-BE49-F238E27FC236}">
              <a16:creationId xmlns="" xmlns:a16="http://schemas.microsoft.com/office/drawing/2014/main" id="{00000000-0008-0000-0000-000024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49" name="Rectangle 2">
          <a:extLst>
            <a:ext uri="{FF2B5EF4-FFF2-40B4-BE49-F238E27FC236}">
              <a16:creationId xmlns="" xmlns:a16="http://schemas.microsoft.com/office/drawing/2014/main" id="{00000000-0008-0000-0000-000025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50" name="Rectangle 2">
          <a:extLst>
            <a:ext uri="{FF2B5EF4-FFF2-40B4-BE49-F238E27FC236}">
              <a16:creationId xmlns="" xmlns:a16="http://schemas.microsoft.com/office/drawing/2014/main" id="{00000000-0008-0000-0000-000026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51" name="Rectangle 2">
          <a:extLst>
            <a:ext uri="{FF2B5EF4-FFF2-40B4-BE49-F238E27FC236}">
              <a16:creationId xmlns="" xmlns:a16="http://schemas.microsoft.com/office/drawing/2014/main" id="{00000000-0008-0000-0000-000027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52" name="Rectangle 2">
          <a:extLst>
            <a:ext uri="{FF2B5EF4-FFF2-40B4-BE49-F238E27FC236}">
              <a16:creationId xmlns="" xmlns:a16="http://schemas.microsoft.com/office/drawing/2014/main" id="{00000000-0008-0000-0000-000028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53" name="Rectangle 2">
          <a:extLst>
            <a:ext uri="{FF2B5EF4-FFF2-40B4-BE49-F238E27FC236}">
              <a16:creationId xmlns="" xmlns:a16="http://schemas.microsoft.com/office/drawing/2014/main" id="{00000000-0008-0000-0000-000029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554" name="Rectangle 2">
          <a:extLst>
            <a:ext uri="{FF2B5EF4-FFF2-40B4-BE49-F238E27FC236}">
              <a16:creationId xmlns="" xmlns:a16="http://schemas.microsoft.com/office/drawing/2014/main" id="{00000000-0008-0000-0000-00002A02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555" name="Rectangle 2">
          <a:extLst>
            <a:ext uri="{FF2B5EF4-FFF2-40B4-BE49-F238E27FC236}">
              <a16:creationId xmlns="" xmlns:a16="http://schemas.microsoft.com/office/drawing/2014/main" id="{00000000-0008-0000-0000-00002B02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556" name="Rectangle 2">
          <a:extLst>
            <a:ext uri="{FF2B5EF4-FFF2-40B4-BE49-F238E27FC236}">
              <a16:creationId xmlns="" xmlns:a16="http://schemas.microsoft.com/office/drawing/2014/main" id="{00000000-0008-0000-0000-00002C02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557" name="Rectangle 2">
          <a:extLst>
            <a:ext uri="{FF2B5EF4-FFF2-40B4-BE49-F238E27FC236}">
              <a16:creationId xmlns="" xmlns:a16="http://schemas.microsoft.com/office/drawing/2014/main" id="{00000000-0008-0000-0000-00002D02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58" name="Rectangle 2">
          <a:extLst>
            <a:ext uri="{FF2B5EF4-FFF2-40B4-BE49-F238E27FC236}">
              <a16:creationId xmlns="" xmlns:a16="http://schemas.microsoft.com/office/drawing/2014/main" id="{00000000-0008-0000-0000-00002E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59" name="Rectangle 2">
          <a:extLst>
            <a:ext uri="{FF2B5EF4-FFF2-40B4-BE49-F238E27FC236}">
              <a16:creationId xmlns="" xmlns:a16="http://schemas.microsoft.com/office/drawing/2014/main" id="{00000000-0008-0000-0000-00002F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60" name="Rectangle 2">
          <a:extLst>
            <a:ext uri="{FF2B5EF4-FFF2-40B4-BE49-F238E27FC236}">
              <a16:creationId xmlns="" xmlns:a16="http://schemas.microsoft.com/office/drawing/2014/main" id="{00000000-0008-0000-0000-000030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61" name="Rectangle 2">
          <a:extLst>
            <a:ext uri="{FF2B5EF4-FFF2-40B4-BE49-F238E27FC236}">
              <a16:creationId xmlns="" xmlns:a16="http://schemas.microsoft.com/office/drawing/2014/main" id="{00000000-0008-0000-0000-000031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609600</xdr:colOff>
      <xdr:row>209</xdr:row>
      <xdr:rowOff>157843</xdr:rowOff>
    </xdr:to>
    <xdr:sp macro="" textlink="">
      <xdr:nvSpPr>
        <xdr:cNvPr id="562" name="Rectangle 2">
          <a:extLst>
            <a:ext uri="{FF2B5EF4-FFF2-40B4-BE49-F238E27FC236}">
              <a16:creationId xmlns="" xmlns:a16="http://schemas.microsoft.com/office/drawing/2014/main" id="{00000000-0008-0000-0000-000032020000}"/>
            </a:ext>
          </a:extLst>
        </xdr:cNvPr>
        <xdr:cNvSpPr>
          <a:spLocks noChangeArrowheads="1"/>
        </xdr:cNvSpPr>
      </xdr:nvSpPr>
      <xdr:spPr bwMode="auto">
        <a:xfrm>
          <a:off x="1962150" y="65112900"/>
          <a:ext cx="171450" cy="2649129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63" name="Rectangle 2">
          <a:extLst>
            <a:ext uri="{FF2B5EF4-FFF2-40B4-BE49-F238E27FC236}">
              <a16:creationId xmlns="" xmlns:a16="http://schemas.microsoft.com/office/drawing/2014/main" id="{00000000-0008-0000-0000-000033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64" name="Rectangle 3">
          <a:extLst>
            <a:ext uri="{FF2B5EF4-FFF2-40B4-BE49-F238E27FC236}">
              <a16:creationId xmlns="" xmlns:a16="http://schemas.microsoft.com/office/drawing/2014/main" id="{00000000-0008-0000-0000-000034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65" name="Rectangle 2">
          <a:extLst>
            <a:ext uri="{FF2B5EF4-FFF2-40B4-BE49-F238E27FC236}">
              <a16:creationId xmlns="" xmlns:a16="http://schemas.microsoft.com/office/drawing/2014/main" id="{00000000-0008-0000-0000-000035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66" name="Rectangle 2">
          <a:extLst>
            <a:ext uri="{FF2B5EF4-FFF2-40B4-BE49-F238E27FC236}">
              <a16:creationId xmlns="" xmlns:a16="http://schemas.microsoft.com/office/drawing/2014/main" id="{00000000-0008-0000-0000-000036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67" name="Rectangle 2">
          <a:extLst>
            <a:ext uri="{FF2B5EF4-FFF2-40B4-BE49-F238E27FC236}">
              <a16:creationId xmlns="" xmlns:a16="http://schemas.microsoft.com/office/drawing/2014/main" id="{00000000-0008-0000-0000-000037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68" name="Rectangle 2">
          <a:extLst>
            <a:ext uri="{FF2B5EF4-FFF2-40B4-BE49-F238E27FC236}">
              <a16:creationId xmlns="" xmlns:a16="http://schemas.microsoft.com/office/drawing/2014/main" id="{00000000-0008-0000-0000-000038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69" name="Rectangle 2">
          <a:extLst>
            <a:ext uri="{FF2B5EF4-FFF2-40B4-BE49-F238E27FC236}">
              <a16:creationId xmlns="" xmlns:a16="http://schemas.microsoft.com/office/drawing/2014/main" id="{00000000-0008-0000-0000-000039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570" name="Rectangle 2">
          <a:extLst>
            <a:ext uri="{FF2B5EF4-FFF2-40B4-BE49-F238E27FC236}">
              <a16:creationId xmlns="" xmlns:a16="http://schemas.microsoft.com/office/drawing/2014/main" id="{00000000-0008-0000-0000-00003A02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1" name="Rectangle 2">
          <a:extLst>
            <a:ext uri="{FF2B5EF4-FFF2-40B4-BE49-F238E27FC236}">
              <a16:creationId xmlns="" xmlns:a16="http://schemas.microsoft.com/office/drawing/2014/main" id="{00000000-0008-0000-0000-00003B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2" name="Rectangle 3">
          <a:extLst>
            <a:ext uri="{FF2B5EF4-FFF2-40B4-BE49-F238E27FC236}">
              <a16:creationId xmlns="" xmlns:a16="http://schemas.microsoft.com/office/drawing/2014/main" id="{00000000-0008-0000-0000-00003C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3" name="Rectangle 2">
          <a:extLst>
            <a:ext uri="{FF2B5EF4-FFF2-40B4-BE49-F238E27FC236}">
              <a16:creationId xmlns="" xmlns:a16="http://schemas.microsoft.com/office/drawing/2014/main" id="{00000000-0008-0000-0000-00003D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4" name="Rectangle 2">
          <a:extLst>
            <a:ext uri="{FF2B5EF4-FFF2-40B4-BE49-F238E27FC236}">
              <a16:creationId xmlns="" xmlns:a16="http://schemas.microsoft.com/office/drawing/2014/main" id="{00000000-0008-0000-0000-00003E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5" name="Rectangle 2">
          <a:extLst>
            <a:ext uri="{FF2B5EF4-FFF2-40B4-BE49-F238E27FC236}">
              <a16:creationId xmlns="" xmlns:a16="http://schemas.microsoft.com/office/drawing/2014/main" id="{00000000-0008-0000-0000-00003F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6" name="Rectangle 2">
          <a:extLst>
            <a:ext uri="{FF2B5EF4-FFF2-40B4-BE49-F238E27FC236}">
              <a16:creationId xmlns="" xmlns:a16="http://schemas.microsoft.com/office/drawing/2014/main" id="{00000000-0008-0000-0000-000040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7" name="Rectangle 2">
          <a:extLst>
            <a:ext uri="{FF2B5EF4-FFF2-40B4-BE49-F238E27FC236}">
              <a16:creationId xmlns="" xmlns:a16="http://schemas.microsoft.com/office/drawing/2014/main" id="{00000000-0008-0000-0000-000041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578" name="Rectangle 2">
          <a:extLst>
            <a:ext uri="{FF2B5EF4-FFF2-40B4-BE49-F238E27FC236}">
              <a16:creationId xmlns="" xmlns:a16="http://schemas.microsoft.com/office/drawing/2014/main" id="{00000000-0008-0000-0000-00004202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79" name="Rectangle 2">
          <a:extLst>
            <a:ext uri="{FF2B5EF4-FFF2-40B4-BE49-F238E27FC236}">
              <a16:creationId xmlns="" xmlns:a16="http://schemas.microsoft.com/office/drawing/2014/main" id="{00000000-0008-0000-0000-000043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80" name="Rectangle 2">
          <a:extLst>
            <a:ext uri="{FF2B5EF4-FFF2-40B4-BE49-F238E27FC236}">
              <a16:creationId xmlns="" xmlns:a16="http://schemas.microsoft.com/office/drawing/2014/main" id="{00000000-0008-0000-0000-000044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81" name="Rectangle 2">
          <a:extLst>
            <a:ext uri="{FF2B5EF4-FFF2-40B4-BE49-F238E27FC236}">
              <a16:creationId xmlns="" xmlns:a16="http://schemas.microsoft.com/office/drawing/2014/main" id="{00000000-0008-0000-0000-000045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582" name="Rectangle 2">
          <a:extLst>
            <a:ext uri="{FF2B5EF4-FFF2-40B4-BE49-F238E27FC236}">
              <a16:creationId xmlns="" xmlns:a16="http://schemas.microsoft.com/office/drawing/2014/main" id="{00000000-0008-0000-0000-00004602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83" name="Rectangle 2">
          <a:extLst>
            <a:ext uri="{FF2B5EF4-FFF2-40B4-BE49-F238E27FC236}">
              <a16:creationId xmlns="" xmlns:a16="http://schemas.microsoft.com/office/drawing/2014/main" id="{00000000-0008-0000-0000-00004702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84" name="Rectangle 2">
          <a:extLst>
            <a:ext uri="{FF2B5EF4-FFF2-40B4-BE49-F238E27FC236}">
              <a16:creationId xmlns="" xmlns:a16="http://schemas.microsoft.com/office/drawing/2014/main" id="{00000000-0008-0000-0000-00004802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85" name="Rectangle 2">
          <a:extLst>
            <a:ext uri="{FF2B5EF4-FFF2-40B4-BE49-F238E27FC236}">
              <a16:creationId xmlns="" xmlns:a16="http://schemas.microsoft.com/office/drawing/2014/main" id="{00000000-0008-0000-0000-00004902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586" name="Rectangle 2">
          <a:extLst>
            <a:ext uri="{FF2B5EF4-FFF2-40B4-BE49-F238E27FC236}">
              <a16:creationId xmlns="" xmlns:a16="http://schemas.microsoft.com/office/drawing/2014/main" id="{00000000-0008-0000-0000-00004A02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87" name="Rectangle 2">
          <a:extLst>
            <a:ext uri="{FF2B5EF4-FFF2-40B4-BE49-F238E27FC236}">
              <a16:creationId xmlns="" xmlns:a16="http://schemas.microsoft.com/office/drawing/2014/main" id="{00000000-0008-0000-0000-00004B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88" name="Rectangle 2">
          <a:extLst>
            <a:ext uri="{FF2B5EF4-FFF2-40B4-BE49-F238E27FC236}">
              <a16:creationId xmlns="" xmlns:a16="http://schemas.microsoft.com/office/drawing/2014/main" id="{00000000-0008-0000-0000-00004C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89" name="Rectangle 2">
          <a:extLst>
            <a:ext uri="{FF2B5EF4-FFF2-40B4-BE49-F238E27FC236}">
              <a16:creationId xmlns="" xmlns:a16="http://schemas.microsoft.com/office/drawing/2014/main" id="{00000000-0008-0000-0000-00004D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590" name="Rectangle 2">
          <a:extLst>
            <a:ext uri="{FF2B5EF4-FFF2-40B4-BE49-F238E27FC236}">
              <a16:creationId xmlns="" xmlns:a16="http://schemas.microsoft.com/office/drawing/2014/main" id="{00000000-0008-0000-0000-00004E02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13607</xdr:colOff>
      <xdr:row>97</xdr:row>
      <xdr:rowOff>0</xdr:rowOff>
    </xdr:from>
    <xdr:to>
      <xdr:col>8</xdr:col>
      <xdr:colOff>106965</xdr:colOff>
      <xdr:row>141</xdr:row>
      <xdr:rowOff>35873</xdr:rowOff>
    </xdr:to>
    <xdr:sp macro="" textlink="">
      <xdr:nvSpPr>
        <xdr:cNvPr id="591" name="Rectangle 1">
          <a:extLst>
            <a:ext uri="{FF2B5EF4-FFF2-40B4-BE49-F238E27FC236}">
              <a16:creationId xmlns="" xmlns:a16="http://schemas.microsoft.com/office/drawing/2014/main" id="{00000000-0008-0000-0000-00004F020000}"/>
            </a:ext>
          </a:extLst>
        </xdr:cNvPr>
        <xdr:cNvSpPr>
          <a:spLocks noChangeArrowheads="1"/>
        </xdr:cNvSpPr>
      </xdr:nvSpPr>
      <xdr:spPr bwMode="auto">
        <a:xfrm>
          <a:off x="8090807" y="65112900"/>
          <a:ext cx="93358" cy="15358423"/>
        </a:xfrm>
        <a:prstGeom prst="rect">
          <a:avLst/>
        </a:prstGeom>
        <a:noFill/>
        <a:ln w="9525">
          <a:noFill/>
          <a:miter lim="800000"/>
          <a:headEnd/>
          <a:tailEnd/>
        </a:ln>
      </xdr:spPr>
    </xdr:sp>
    <xdr:clientData/>
  </xdr:twoCellAnchor>
  <xdr:twoCellAnchor editAs="oneCell">
    <xdr:from>
      <xdr:col>8</xdr:col>
      <xdr:colOff>35719</xdr:colOff>
      <xdr:row>97</xdr:row>
      <xdr:rowOff>0</xdr:rowOff>
    </xdr:from>
    <xdr:to>
      <xdr:col>8</xdr:col>
      <xdr:colOff>197644</xdr:colOff>
      <xdr:row>114</xdr:row>
      <xdr:rowOff>91416</xdr:rowOff>
    </xdr:to>
    <xdr:sp macro="" textlink="">
      <xdr:nvSpPr>
        <xdr:cNvPr id="592" name="Rectangle 591">
          <a:extLst>
            <a:ext uri="{FF2B5EF4-FFF2-40B4-BE49-F238E27FC236}">
              <a16:creationId xmlns="" xmlns:a16="http://schemas.microsoft.com/office/drawing/2014/main" id="{00000000-0008-0000-0000-000050020000}"/>
            </a:ext>
          </a:extLst>
        </xdr:cNvPr>
        <xdr:cNvSpPr>
          <a:spLocks noChangeArrowheads="1"/>
        </xdr:cNvSpPr>
      </xdr:nvSpPr>
      <xdr:spPr bwMode="auto">
        <a:xfrm>
          <a:off x="8112919" y="65112900"/>
          <a:ext cx="161925" cy="11048341"/>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114</xdr:row>
      <xdr:rowOff>13607</xdr:rowOff>
    </xdr:to>
    <xdr:sp macro="" textlink="">
      <xdr:nvSpPr>
        <xdr:cNvPr id="593" name="Rectangle 592">
          <a:extLst>
            <a:ext uri="{FF2B5EF4-FFF2-40B4-BE49-F238E27FC236}">
              <a16:creationId xmlns="" xmlns:a16="http://schemas.microsoft.com/office/drawing/2014/main" id="{00000000-0008-0000-0000-000051020000}"/>
            </a:ext>
          </a:extLst>
        </xdr:cNvPr>
        <xdr:cNvSpPr>
          <a:spLocks noChangeArrowheads="1"/>
        </xdr:cNvSpPr>
      </xdr:nvSpPr>
      <xdr:spPr bwMode="auto">
        <a:xfrm>
          <a:off x="8077200" y="65112900"/>
          <a:ext cx="161925" cy="10970532"/>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125</xdr:row>
      <xdr:rowOff>74633</xdr:rowOff>
    </xdr:to>
    <xdr:sp macro="" textlink="">
      <xdr:nvSpPr>
        <xdr:cNvPr id="594" name="Rectangle 1">
          <a:extLst>
            <a:ext uri="{FF2B5EF4-FFF2-40B4-BE49-F238E27FC236}">
              <a16:creationId xmlns="" xmlns:a16="http://schemas.microsoft.com/office/drawing/2014/main" id="{00000000-0008-0000-0000-000052020000}"/>
            </a:ext>
          </a:extLst>
        </xdr:cNvPr>
        <xdr:cNvSpPr>
          <a:spLocks noChangeArrowheads="1"/>
        </xdr:cNvSpPr>
      </xdr:nvSpPr>
      <xdr:spPr bwMode="auto">
        <a:xfrm>
          <a:off x="6496050" y="65112900"/>
          <a:ext cx="161925" cy="1280638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125</xdr:row>
      <xdr:rowOff>74633</xdr:rowOff>
    </xdr:to>
    <xdr:sp macro="" textlink="">
      <xdr:nvSpPr>
        <xdr:cNvPr id="595" name="Rectangle 1">
          <a:extLst>
            <a:ext uri="{FF2B5EF4-FFF2-40B4-BE49-F238E27FC236}">
              <a16:creationId xmlns="" xmlns:a16="http://schemas.microsoft.com/office/drawing/2014/main" id="{00000000-0008-0000-0000-000053020000}"/>
            </a:ext>
          </a:extLst>
        </xdr:cNvPr>
        <xdr:cNvSpPr>
          <a:spLocks noChangeArrowheads="1"/>
        </xdr:cNvSpPr>
      </xdr:nvSpPr>
      <xdr:spPr bwMode="auto">
        <a:xfrm>
          <a:off x="6496050" y="65112900"/>
          <a:ext cx="161925" cy="1280638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125</xdr:row>
      <xdr:rowOff>74633</xdr:rowOff>
    </xdr:to>
    <xdr:sp macro="" textlink="">
      <xdr:nvSpPr>
        <xdr:cNvPr id="596" name="Rectangle 1">
          <a:extLst>
            <a:ext uri="{FF2B5EF4-FFF2-40B4-BE49-F238E27FC236}">
              <a16:creationId xmlns="" xmlns:a16="http://schemas.microsoft.com/office/drawing/2014/main" id="{00000000-0008-0000-0000-000054020000}"/>
            </a:ext>
          </a:extLst>
        </xdr:cNvPr>
        <xdr:cNvSpPr>
          <a:spLocks noChangeArrowheads="1"/>
        </xdr:cNvSpPr>
      </xdr:nvSpPr>
      <xdr:spPr bwMode="auto">
        <a:xfrm>
          <a:off x="6496050" y="65112900"/>
          <a:ext cx="161925" cy="1280638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125</xdr:row>
      <xdr:rowOff>74633</xdr:rowOff>
    </xdr:to>
    <xdr:sp macro="" textlink="">
      <xdr:nvSpPr>
        <xdr:cNvPr id="597" name="Rectangle 1">
          <a:extLst>
            <a:ext uri="{FF2B5EF4-FFF2-40B4-BE49-F238E27FC236}">
              <a16:creationId xmlns="" xmlns:a16="http://schemas.microsoft.com/office/drawing/2014/main" id="{00000000-0008-0000-0000-000055020000}"/>
            </a:ext>
          </a:extLst>
        </xdr:cNvPr>
        <xdr:cNvSpPr>
          <a:spLocks noChangeArrowheads="1"/>
        </xdr:cNvSpPr>
      </xdr:nvSpPr>
      <xdr:spPr bwMode="auto">
        <a:xfrm>
          <a:off x="6496050" y="65112900"/>
          <a:ext cx="161925" cy="12806383"/>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141</xdr:row>
      <xdr:rowOff>35873</xdr:rowOff>
    </xdr:to>
    <xdr:sp macro="" textlink="">
      <xdr:nvSpPr>
        <xdr:cNvPr id="598" name="Rectangle 1">
          <a:extLst>
            <a:ext uri="{FF2B5EF4-FFF2-40B4-BE49-F238E27FC236}">
              <a16:creationId xmlns="" xmlns:a16="http://schemas.microsoft.com/office/drawing/2014/main" id="{00000000-0008-0000-0000-000056020000}"/>
            </a:ext>
          </a:extLst>
        </xdr:cNvPr>
        <xdr:cNvSpPr>
          <a:spLocks noChangeArrowheads="1"/>
        </xdr:cNvSpPr>
      </xdr:nvSpPr>
      <xdr:spPr bwMode="auto">
        <a:xfrm>
          <a:off x="7867650" y="65112900"/>
          <a:ext cx="94201" cy="15358423"/>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141</xdr:row>
      <xdr:rowOff>35873</xdr:rowOff>
    </xdr:to>
    <xdr:sp macro="" textlink="">
      <xdr:nvSpPr>
        <xdr:cNvPr id="599" name="Rectangle 1">
          <a:extLst>
            <a:ext uri="{FF2B5EF4-FFF2-40B4-BE49-F238E27FC236}">
              <a16:creationId xmlns="" xmlns:a16="http://schemas.microsoft.com/office/drawing/2014/main" id="{00000000-0008-0000-0000-000057020000}"/>
            </a:ext>
          </a:extLst>
        </xdr:cNvPr>
        <xdr:cNvSpPr>
          <a:spLocks noChangeArrowheads="1"/>
        </xdr:cNvSpPr>
      </xdr:nvSpPr>
      <xdr:spPr bwMode="auto">
        <a:xfrm>
          <a:off x="7867650" y="65112900"/>
          <a:ext cx="94201"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600" name="Rectangle 1">
          <a:extLst>
            <a:ext uri="{FF2B5EF4-FFF2-40B4-BE49-F238E27FC236}">
              <a16:creationId xmlns="" xmlns:a16="http://schemas.microsoft.com/office/drawing/2014/main" id="{00000000-0008-0000-0000-00005802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601" name="Rectangle 1">
          <a:extLst>
            <a:ext uri="{FF2B5EF4-FFF2-40B4-BE49-F238E27FC236}">
              <a16:creationId xmlns="" xmlns:a16="http://schemas.microsoft.com/office/drawing/2014/main" id="{00000000-0008-0000-0000-00005902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602" name="Rectangle 1">
          <a:extLst>
            <a:ext uri="{FF2B5EF4-FFF2-40B4-BE49-F238E27FC236}">
              <a16:creationId xmlns="" xmlns:a16="http://schemas.microsoft.com/office/drawing/2014/main" id="{00000000-0008-0000-0000-00005A02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603" name="Rectangle 1">
          <a:extLst>
            <a:ext uri="{FF2B5EF4-FFF2-40B4-BE49-F238E27FC236}">
              <a16:creationId xmlns="" xmlns:a16="http://schemas.microsoft.com/office/drawing/2014/main" id="{00000000-0008-0000-0000-00005B02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604" name="Rectangle 1">
          <a:extLst>
            <a:ext uri="{FF2B5EF4-FFF2-40B4-BE49-F238E27FC236}">
              <a16:creationId xmlns="" xmlns:a16="http://schemas.microsoft.com/office/drawing/2014/main" id="{00000000-0008-0000-0000-00005C02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605" name="Rectangle 1">
          <a:extLst>
            <a:ext uri="{FF2B5EF4-FFF2-40B4-BE49-F238E27FC236}">
              <a16:creationId xmlns="" xmlns:a16="http://schemas.microsoft.com/office/drawing/2014/main" id="{00000000-0008-0000-0000-00005D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606" name="Rectangle 1">
          <a:extLst>
            <a:ext uri="{FF2B5EF4-FFF2-40B4-BE49-F238E27FC236}">
              <a16:creationId xmlns="" xmlns:a16="http://schemas.microsoft.com/office/drawing/2014/main" id="{00000000-0008-0000-0000-00005E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607" name="Rectangle 1">
          <a:extLst>
            <a:ext uri="{FF2B5EF4-FFF2-40B4-BE49-F238E27FC236}">
              <a16:creationId xmlns="" xmlns:a16="http://schemas.microsoft.com/office/drawing/2014/main" id="{00000000-0008-0000-0000-00005F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608" name="Rectangle 1">
          <a:extLst>
            <a:ext uri="{FF2B5EF4-FFF2-40B4-BE49-F238E27FC236}">
              <a16:creationId xmlns="" xmlns:a16="http://schemas.microsoft.com/office/drawing/2014/main" id="{00000000-0008-0000-0000-000060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195</xdr:row>
      <xdr:rowOff>111125</xdr:rowOff>
    </xdr:to>
    <xdr:sp macro="" textlink="">
      <xdr:nvSpPr>
        <xdr:cNvPr id="609" name="Rectangle 1">
          <a:extLst>
            <a:ext uri="{FF2B5EF4-FFF2-40B4-BE49-F238E27FC236}">
              <a16:creationId xmlns="" xmlns:a16="http://schemas.microsoft.com/office/drawing/2014/main" id="{00000000-0008-0000-0000-000061020000}"/>
            </a:ext>
          </a:extLst>
        </xdr:cNvPr>
        <xdr:cNvSpPr>
          <a:spLocks noChangeArrowheads="1"/>
        </xdr:cNvSpPr>
      </xdr:nvSpPr>
      <xdr:spPr bwMode="auto">
        <a:xfrm>
          <a:off x="6496050" y="65112900"/>
          <a:ext cx="161925" cy="241776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195</xdr:row>
      <xdr:rowOff>111125</xdr:rowOff>
    </xdr:to>
    <xdr:sp macro="" textlink="">
      <xdr:nvSpPr>
        <xdr:cNvPr id="610" name="Rectangle 1">
          <a:extLst>
            <a:ext uri="{FF2B5EF4-FFF2-40B4-BE49-F238E27FC236}">
              <a16:creationId xmlns="" xmlns:a16="http://schemas.microsoft.com/office/drawing/2014/main" id="{00000000-0008-0000-0000-000062020000}"/>
            </a:ext>
          </a:extLst>
        </xdr:cNvPr>
        <xdr:cNvSpPr>
          <a:spLocks noChangeArrowheads="1"/>
        </xdr:cNvSpPr>
      </xdr:nvSpPr>
      <xdr:spPr bwMode="auto">
        <a:xfrm>
          <a:off x="6505575" y="65112900"/>
          <a:ext cx="161925" cy="241776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195</xdr:row>
      <xdr:rowOff>111125</xdr:rowOff>
    </xdr:to>
    <xdr:sp macro="" textlink="">
      <xdr:nvSpPr>
        <xdr:cNvPr id="611" name="Rectangle 1">
          <a:extLst>
            <a:ext uri="{FF2B5EF4-FFF2-40B4-BE49-F238E27FC236}">
              <a16:creationId xmlns="" xmlns:a16="http://schemas.microsoft.com/office/drawing/2014/main" id="{00000000-0008-0000-0000-000063020000}"/>
            </a:ext>
          </a:extLst>
        </xdr:cNvPr>
        <xdr:cNvSpPr>
          <a:spLocks noChangeArrowheads="1"/>
        </xdr:cNvSpPr>
      </xdr:nvSpPr>
      <xdr:spPr bwMode="auto">
        <a:xfrm>
          <a:off x="6505575" y="65112900"/>
          <a:ext cx="161925" cy="241776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195</xdr:row>
      <xdr:rowOff>111125</xdr:rowOff>
    </xdr:to>
    <xdr:sp macro="" textlink="">
      <xdr:nvSpPr>
        <xdr:cNvPr id="612" name="Rectangle 1">
          <a:extLst>
            <a:ext uri="{FF2B5EF4-FFF2-40B4-BE49-F238E27FC236}">
              <a16:creationId xmlns="" xmlns:a16="http://schemas.microsoft.com/office/drawing/2014/main" id="{00000000-0008-0000-0000-000064020000}"/>
            </a:ext>
          </a:extLst>
        </xdr:cNvPr>
        <xdr:cNvSpPr>
          <a:spLocks noChangeArrowheads="1"/>
        </xdr:cNvSpPr>
      </xdr:nvSpPr>
      <xdr:spPr bwMode="auto">
        <a:xfrm>
          <a:off x="6505575" y="65112900"/>
          <a:ext cx="161925" cy="241776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13" name="Rectangle 1">
          <a:extLst>
            <a:ext uri="{FF2B5EF4-FFF2-40B4-BE49-F238E27FC236}">
              <a16:creationId xmlns="" xmlns:a16="http://schemas.microsoft.com/office/drawing/2014/main" id="{00000000-0008-0000-0000-000065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14" name="Rectangle 1">
          <a:extLst>
            <a:ext uri="{FF2B5EF4-FFF2-40B4-BE49-F238E27FC236}">
              <a16:creationId xmlns="" xmlns:a16="http://schemas.microsoft.com/office/drawing/2014/main" id="{00000000-0008-0000-0000-000066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15" name="Rectangle 1">
          <a:extLst>
            <a:ext uri="{FF2B5EF4-FFF2-40B4-BE49-F238E27FC236}">
              <a16:creationId xmlns="" xmlns:a16="http://schemas.microsoft.com/office/drawing/2014/main" id="{00000000-0008-0000-0000-000067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16" name="Rectangle 1">
          <a:extLst>
            <a:ext uri="{FF2B5EF4-FFF2-40B4-BE49-F238E27FC236}">
              <a16:creationId xmlns="" xmlns:a16="http://schemas.microsoft.com/office/drawing/2014/main" id="{00000000-0008-0000-0000-000068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17" name="Rectangle 1">
          <a:extLst>
            <a:ext uri="{FF2B5EF4-FFF2-40B4-BE49-F238E27FC236}">
              <a16:creationId xmlns="" xmlns:a16="http://schemas.microsoft.com/office/drawing/2014/main" id="{00000000-0008-0000-0000-000069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18" name="Rectangle 1">
          <a:extLst>
            <a:ext uri="{FF2B5EF4-FFF2-40B4-BE49-F238E27FC236}">
              <a16:creationId xmlns="" xmlns:a16="http://schemas.microsoft.com/office/drawing/2014/main" id="{00000000-0008-0000-0000-00006A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19" name="Rectangle 1">
          <a:extLst>
            <a:ext uri="{FF2B5EF4-FFF2-40B4-BE49-F238E27FC236}">
              <a16:creationId xmlns="" xmlns:a16="http://schemas.microsoft.com/office/drawing/2014/main" id="{00000000-0008-0000-0000-00006B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0" name="Rectangle 1">
          <a:extLst>
            <a:ext uri="{FF2B5EF4-FFF2-40B4-BE49-F238E27FC236}">
              <a16:creationId xmlns="" xmlns:a16="http://schemas.microsoft.com/office/drawing/2014/main" id="{00000000-0008-0000-0000-00006C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1" name="Rectangle 1">
          <a:extLst>
            <a:ext uri="{FF2B5EF4-FFF2-40B4-BE49-F238E27FC236}">
              <a16:creationId xmlns="" xmlns:a16="http://schemas.microsoft.com/office/drawing/2014/main" id="{00000000-0008-0000-0000-00006D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2" name="Rectangle 1">
          <a:extLst>
            <a:ext uri="{FF2B5EF4-FFF2-40B4-BE49-F238E27FC236}">
              <a16:creationId xmlns="" xmlns:a16="http://schemas.microsoft.com/office/drawing/2014/main" id="{00000000-0008-0000-0000-00006E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3" name="Rectangle 1">
          <a:extLst>
            <a:ext uri="{FF2B5EF4-FFF2-40B4-BE49-F238E27FC236}">
              <a16:creationId xmlns="" xmlns:a16="http://schemas.microsoft.com/office/drawing/2014/main" id="{00000000-0008-0000-0000-00006F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4" name="Rectangle 1">
          <a:extLst>
            <a:ext uri="{FF2B5EF4-FFF2-40B4-BE49-F238E27FC236}">
              <a16:creationId xmlns="" xmlns:a16="http://schemas.microsoft.com/office/drawing/2014/main" id="{00000000-0008-0000-0000-000070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5" name="Rectangle 1">
          <a:extLst>
            <a:ext uri="{FF2B5EF4-FFF2-40B4-BE49-F238E27FC236}">
              <a16:creationId xmlns="" xmlns:a16="http://schemas.microsoft.com/office/drawing/2014/main" id="{00000000-0008-0000-0000-000071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6" name="Rectangle 1">
          <a:extLst>
            <a:ext uri="{FF2B5EF4-FFF2-40B4-BE49-F238E27FC236}">
              <a16:creationId xmlns="" xmlns:a16="http://schemas.microsoft.com/office/drawing/2014/main" id="{00000000-0008-0000-0000-000072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7" name="Rectangle 1">
          <a:extLst>
            <a:ext uri="{FF2B5EF4-FFF2-40B4-BE49-F238E27FC236}">
              <a16:creationId xmlns="" xmlns:a16="http://schemas.microsoft.com/office/drawing/2014/main" id="{00000000-0008-0000-0000-000073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8" name="Rectangle 1">
          <a:extLst>
            <a:ext uri="{FF2B5EF4-FFF2-40B4-BE49-F238E27FC236}">
              <a16:creationId xmlns="" xmlns:a16="http://schemas.microsoft.com/office/drawing/2014/main" id="{00000000-0008-0000-0000-000074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29" name="Rectangle 1">
          <a:extLst>
            <a:ext uri="{FF2B5EF4-FFF2-40B4-BE49-F238E27FC236}">
              <a16:creationId xmlns="" xmlns:a16="http://schemas.microsoft.com/office/drawing/2014/main" id="{00000000-0008-0000-0000-000075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0" name="Rectangle 1">
          <a:extLst>
            <a:ext uri="{FF2B5EF4-FFF2-40B4-BE49-F238E27FC236}">
              <a16:creationId xmlns="" xmlns:a16="http://schemas.microsoft.com/office/drawing/2014/main" id="{00000000-0008-0000-0000-000076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1" name="Rectangle 1">
          <a:extLst>
            <a:ext uri="{FF2B5EF4-FFF2-40B4-BE49-F238E27FC236}">
              <a16:creationId xmlns="" xmlns:a16="http://schemas.microsoft.com/office/drawing/2014/main" id="{00000000-0008-0000-0000-000077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2" name="Rectangle 1">
          <a:extLst>
            <a:ext uri="{FF2B5EF4-FFF2-40B4-BE49-F238E27FC236}">
              <a16:creationId xmlns="" xmlns:a16="http://schemas.microsoft.com/office/drawing/2014/main" id="{00000000-0008-0000-0000-000078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3" name="Rectangle 1">
          <a:extLst>
            <a:ext uri="{FF2B5EF4-FFF2-40B4-BE49-F238E27FC236}">
              <a16:creationId xmlns="" xmlns:a16="http://schemas.microsoft.com/office/drawing/2014/main" id="{00000000-0008-0000-0000-000079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4" name="Rectangle 1">
          <a:extLst>
            <a:ext uri="{FF2B5EF4-FFF2-40B4-BE49-F238E27FC236}">
              <a16:creationId xmlns="" xmlns:a16="http://schemas.microsoft.com/office/drawing/2014/main" id="{00000000-0008-0000-0000-00007A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5" name="Rectangle 1">
          <a:extLst>
            <a:ext uri="{FF2B5EF4-FFF2-40B4-BE49-F238E27FC236}">
              <a16:creationId xmlns="" xmlns:a16="http://schemas.microsoft.com/office/drawing/2014/main" id="{00000000-0008-0000-0000-00007B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6" name="Rectangle 1">
          <a:extLst>
            <a:ext uri="{FF2B5EF4-FFF2-40B4-BE49-F238E27FC236}">
              <a16:creationId xmlns="" xmlns:a16="http://schemas.microsoft.com/office/drawing/2014/main" id="{00000000-0008-0000-0000-00007C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7" name="Rectangle 1">
          <a:extLst>
            <a:ext uri="{FF2B5EF4-FFF2-40B4-BE49-F238E27FC236}">
              <a16:creationId xmlns="" xmlns:a16="http://schemas.microsoft.com/office/drawing/2014/main" id="{00000000-0008-0000-0000-00007D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8" name="Rectangle 1">
          <a:extLst>
            <a:ext uri="{FF2B5EF4-FFF2-40B4-BE49-F238E27FC236}">
              <a16:creationId xmlns="" xmlns:a16="http://schemas.microsoft.com/office/drawing/2014/main" id="{00000000-0008-0000-0000-00007E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39" name="Rectangle 1">
          <a:extLst>
            <a:ext uri="{FF2B5EF4-FFF2-40B4-BE49-F238E27FC236}">
              <a16:creationId xmlns="" xmlns:a16="http://schemas.microsoft.com/office/drawing/2014/main" id="{00000000-0008-0000-0000-00007F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40" name="Rectangle 1">
          <a:extLst>
            <a:ext uri="{FF2B5EF4-FFF2-40B4-BE49-F238E27FC236}">
              <a16:creationId xmlns="" xmlns:a16="http://schemas.microsoft.com/office/drawing/2014/main" id="{00000000-0008-0000-0000-000080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74633</xdr:rowOff>
    </xdr:to>
    <xdr:sp macro="" textlink="">
      <xdr:nvSpPr>
        <xdr:cNvPr id="641" name="Rectangle 1">
          <a:extLst>
            <a:ext uri="{FF2B5EF4-FFF2-40B4-BE49-F238E27FC236}">
              <a16:creationId xmlns="" xmlns:a16="http://schemas.microsoft.com/office/drawing/2014/main" id="{00000000-0008-0000-0000-000081020000}"/>
            </a:ext>
          </a:extLst>
        </xdr:cNvPr>
        <xdr:cNvSpPr>
          <a:spLocks noChangeArrowheads="1"/>
        </xdr:cNvSpPr>
      </xdr:nvSpPr>
      <xdr:spPr bwMode="auto">
        <a:xfrm>
          <a:off x="6505575" y="65112900"/>
          <a:ext cx="161925" cy="1280638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21547</xdr:rowOff>
    </xdr:to>
    <xdr:sp macro="" textlink="">
      <xdr:nvSpPr>
        <xdr:cNvPr id="642" name="Rectangle 1">
          <a:extLst>
            <a:ext uri="{FF2B5EF4-FFF2-40B4-BE49-F238E27FC236}">
              <a16:creationId xmlns="" xmlns:a16="http://schemas.microsoft.com/office/drawing/2014/main" id="{00000000-0008-0000-0000-000082020000}"/>
            </a:ext>
          </a:extLst>
        </xdr:cNvPr>
        <xdr:cNvSpPr>
          <a:spLocks noChangeArrowheads="1"/>
        </xdr:cNvSpPr>
      </xdr:nvSpPr>
      <xdr:spPr bwMode="auto">
        <a:xfrm>
          <a:off x="6505575" y="65112900"/>
          <a:ext cx="161925" cy="2813299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21547</xdr:rowOff>
    </xdr:to>
    <xdr:sp macro="" textlink="">
      <xdr:nvSpPr>
        <xdr:cNvPr id="643" name="Rectangle 1">
          <a:extLst>
            <a:ext uri="{FF2B5EF4-FFF2-40B4-BE49-F238E27FC236}">
              <a16:creationId xmlns="" xmlns:a16="http://schemas.microsoft.com/office/drawing/2014/main" id="{00000000-0008-0000-0000-000083020000}"/>
            </a:ext>
          </a:extLst>
        </xdr:cNvPr>
        <xdr:cNvSpPr>
          <a:spLocks noChangeArrowheads="1"/>
        </xdr:cNvSpPr>
      </xdr:nvSpPr>
      <xdr:spPr bwMode="auto">
        <a:xfrm>
          <a:off x="6505575" y="65112900"/>
          <a:ext cx="161925" cy="2813299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21547</xdr:rowOff>
    </xdr:to>
    <xdr:sp macro="" textlink="">
      <xdr:nvSpPr>
        <xdr:cNvPr id="644" name="Rectangle 1">
          <a:extLst>
            <a:ext uri="{FF2B5EF4-FFF2-40B4-BE49-F238E27FC236}">
              <a16:creationId xmlns="" xmlns:a16="http://schemas.microsoft.com/office/drawing/2014/main" id="{00000000-0008-0000-0000-000084020000}"/>
            </a:ext>
          </a:extLst>
        </xdr:cNvPr>
        <xdr:cNvSpPr>
          <a:spLocks noChangeArrowheads="1"/>
        </xdr:cNvSpPr>
      </xdr:nvSpPr>
      <xdr:spPr bwMode="auto">
        <a:xfrm>
          <a:off x="6505575" y="65112900"/>
          <a:ext cx="161925" cy="2813299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21547</xdr:rowOff>
    </xdr:to>
    <xdr:sp macro="" textlink="">
      <xdr:nvSpPr>
        <xdr:cNvPr id="645" name="Rectangle 1">
          <a:extLst>
            <a:ext uri="{FF2B5EF4-FFF2-40B4-BE49-F238E27FC236}">
              <a16:creationId xmlns="" xmlns:a16="http://schemas.microsoft.com/office/drawing/2014/main" id="{00000000-0008-0000-0000-000085020000}"/>
            </a:ext>
          </a:extLst>
        </xdr:cNvPr>
        <xdr:cNvSpPr>
          <a:spLocks noChangeArrowheads="1"/>
        </xdr:cNvSpPr>
      </xdr:nvSpPr>
      <xdr:spPr bwMode="auto">
        <a:xfrm>
          <a:off x="6505575" y="65112900"/>
          <a:ext cx="161925" cy="2813299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21547</xdr:rowOff>
    </xdr:to>
    <xdr:sp macro="" textlink="">
      <xdr:nvSpPr>
        <xdr:cNvPr id="646" name="Rectangle 1">
          <a:extLst>
            <a:ext uri="{FF2B5EF4-FFF2-40B4-BE49-F238E27FC236}">
              <a16:creationId xmlns="" xmlns:a16="http://schemas.microsoft.com/office/drawing/2014/main" id="{00000000-0008-0000-0000-000086020000}"/>
            </a:ext>
          </a:extLst>
        </xdr:cNvPr>
        <xdr:cNvSpPr>
          <a:spLocks noChangeArrowheads="1"/>
        </xdr:cNvSpPr>
      </xdr:nvSpPr>
      <xdr:spPr bwMode="auto">
        <a:xfrm>
          <a:off x="6505575" y="65112900"/>
          <a:ext cx="161925" cy="2813299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47" name="Rectangle 1">
          <a:extLst>
            <a:ext uri="{FF2B5EF4-FFF2-40B4-BE49-F238E27FC236}">
              <a16:creationId xmlns="" xmlns:a16="http://schemas.microsoft.com/office/drawing/2014/main" id="{00000000-0008-0000-0000-000087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48" name="Rectangle 1">
          <a:extLst>
            <a:ext uri="{FF2B5EF4-FFF2-40B4-BE49-F238E27FC236}">
              <a16:creationId xmlns="" xmlns:a16="http://schemas.microsoft.com/office/drawing/2014/main" id="{00000000-0008-0000-0000-000088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49" name="Rectangle 1">
          <a:extLst>
            <a:ext uri="{FF2B5EF4-FFF2-40B4-BE49-F238E27FC236}">
              <a16:creationId xmlns="" xmlns:a16="http://schemas.microsoft.com/office/drawing/2014/main" id="{00000000-0008-0000-0000-000089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0" name="Rectangle 1">
          <a:extLst>
            <a:ext uri="{FF2B5EF4-FFF2-40B4-BE49-F238E27FC236}">
              <a16:creationId xmlns="" xmlns:a16="http://schemas.microsoft.com/office/drawing/2014/main" id="{00000000-0008-0000-0000-00008A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1" name="Rectangle 1">
          <a:extLst>
            <a:ext uri="{FF2B5EF4-FFF2-40B4-BE49-F238E27FC236}">
              <a16:creationId xmlns="" xmlns:a16="http://schemas.microsoft.com/office/drawing/2014/main" id="{00000000-0008-0000-0000-00008B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2" name="Rectangle 1">
          <a:extLst>
            <a:ext uri="{FF2B5EF4-FFF2-40B4-BE49-F238E27FC236}">
              <a16:creationId xmlns="" xmlns:a16="http://schemas.microsoft.com/office/drawing/2014/main" id="{00000000-0008-0000-0000-00008C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3" name="Rectangle 1">
          <a:extLst>
            <a:ext uri="{FF2B5EF4-FFF2-40B4-BE49-F238E27FC236}">
              <a16:creationId xmlns="" xmlns:a16="http://schemas.microsoft.com/office/drawing/2014/main" id="{00000000-0008-0000-0000-00008D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4" name="Rectangle 1">
          <a:extLst>
            <a:ext uri="{FF2B5EF4-FFF2-40B4-BE49-F238E27FC236}">
              <a16:creationId xmlns="" xmlns:a16="http://schemas.microsoft.com/office/drawing/2014/main" id="{00000000-0008-0000-0000-00008E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5" name="Rectangle 1">
          <a:extLst>
            <a:ext uri="{FF2B5EF4-FFF2-40B4-BE49-F238E27FC236}">
              <a16:creationId xmlns="" xmlns:a16="http://schemas.microsoft.com/office/drawing/2014/main" id="{00000000-0008-0000-0000-00008F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6" name="Rectangle 1">
          <a:extLst>
            <a:ext uri="{FF2B5EF4-FFF2-40B4-BE49-F238E27FC236}">
              <a16:creationId xmlns="" xmlns:a16="http://schemas.microsoft.com/office/drawing/2014/main" id="{00000000-0008-0000-0000-000090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7" name="Rectangle 1">
          <a:extLst>
            <a:ext uri="{FF2B5EF4-FFF2-40B4-BE49-F238E27FC236}">
              <a16:creationId xmlns="" xmlns:a16="http://schemas.microsoft.com/office/drawing/2014/main" id="{00000000-0008-0000-0000-000091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8" name="Rectangle 1">
          <a:extLst>
            <a:ext uri="{FF2B5EF4-FFF2-40B4-BE49-F238E27FC236}">
              <a16:creationId xmlns="" xmlns:a16="http://schemas.microsoft.com/office/drawing/2014/main" id="{00000000-0008-0000-0000-000092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59" name="Rectangle 1">
          <a:extLst>
            <a:ext uri="{FF2B5EF4-FFF2-40B4-BE49-F238E27FC236}">
              <a16:creationId xmlns="" xmlns:a16="http://schemas.microsoft.com/office/drawing/2014/main" id="{00000000-0008-0000-0000-000093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0" name="Rectangle 1">
          <a:extLst>
            <a:ext uri="{FF2B5EF4-FFF2-40B4-BE49-F238E27FC236}">
              <a16:creationId xmlns="" xmlns:a16="http://schemas.microsoft.com/office/drawing/2014/main" id="{00000000-0008-0000-0000-000094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1" name="Rectangle 1">
          <a:extLst>
            <a:ext uri="{FF2B5EF4-FFF2-40B4-BE49-F238E27FC236}">
              <a16:creationId xmlns="" xmlns:a16="http://schemas.microsoft.com/office/drawing/2014/main" id="{00000000-0008-0000-0000-000095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2" name="Rectangle 1">
          <a:extLst>
            <a:ext uri="{FF2B5EF4-FFF2-40B4-BE49-F238E27FC236}">
              <a16:creationId xmlns="" xmlns:a16="http://schemas.microsoft.com/office/drawing/2014/main" id="{00000000-0008-0000-0000-000096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3" name="Rectangle 1">
          <a:extLst>
            <a:ext uri="{FF2B5EF4-FFF2-40B4-BE49-F238E27FC236}">
              <a16:creationId xmlns="" xmlns:a16="http://schemas.microsoft.com/office/drawing/2014/main" id="{00000000-0008-0000-0000-000097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4" name="Rectangle 1">
          <a:extLst>
            <a:ext uri="{FF2B5EF4-FFF2-40B4-BE49-F238E27FC236}">
              <a16:creationId xmlns="" xmlns:a16="http://schemas.microsoft.com/office/drawing/2014/main" id="{00000000-0008-0000-0000-000098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5" name="Rectangle 1">
          <a:extLst>
            <a:ext uri="{FF2B5EF4-FFF2-40B4-BE49-F238E27FC236}">
              <a16:creationId xmlns="" xmlns:a16="http://schemas.microsoft.com/office/drawing/2014/main" id="{00000000-0008-0000-0000-000099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6" name="Rectangle 1">
          <a:extLst>
            <a:ext uri="{FF2B5EF4-FFF2-40B4-BE49-F238E27FC236}">
              <a16:creationId xmlns="" xmlns:a16="http://schemas.microsoft.com/office/drawing/2014/main" id="{00000000-0008-0000-0000-00009A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7" name="Rectangle 1">
          <a:extLst>
            <a:ext uri="{FF2B5EF4-FFF2-40B4-BE49-F238E27FC236}">
              <a16:creationId xmlns="" xmlns:a16="http://schemas.microsoft.com/office/drawing/2014/main" id="{00000000-0008-0000-0000-00009B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668" name="Rectangle 1">
          <a:extLst>
            <a:ext uri="{FF2B5EF4-FFF2-40B4-BE49-F238E27FC236}">
              <a16:creationId xmlns="" xmlns:a16="http://schemas.microsoft.com/office/drawing/2014/main" id="{00000000-0008-0000-0000-00009C02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125</xdr:row>
      <xdr:rowOff>31750</xdr:rowOff>
    </xdr:to>
    <xdr:sp macro="" textlink="">
      <xdr:nvSpPr>
        <xdr:cNvPr id="669" name="Rectangle 1">
          <a:extLst>
            <a:ext uri="{FF2B5EF4-FFF2-40B4-BE49-F238E27FC236}">
              <a16:creationId xmlns="" xmlns:a16="http://schemas.microsoft.com/office/drawing/2014/main" id="{00000000-0008-0000-0000-00009D020000}"/>
            </a:ext>
          </a:extLst>
        </xdr:cNvPr>
        <xdr:cNvSpPr>
          <a:spLocks noChangeArrowheads="1"/>
        </xdr:cNvSpPr>
      </xdr:nvSpPr>
      <xdr:spPr bwMode="auto">
        <a:xfrm>
          <a:off x="7867650" y="65112900"/>
          <a:ext cx="94201" cy="127635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109</xdr:row>
      <xdr:rowOff>253176</xdr:rowOff>
    </xdr:to>
    <xdr:sp macro="" textlink="">
      <xdr:nvSpPr>
        <xdr:cNvPr id="670" name="Rectangle 1">
          <a:extLst>
            <a:ext uri="{FF2B5EF4-FFF2-40B4-BE49-F238E27FC236}">
              <a16:creationId xmlns="" xmlns:a16="http://schemas.microsoft.com/office/drawing/2014/main" id="{00000000-0008-0000-0000-00009E020000}"/>
            </a:ext>
          </a:extLst>
        </xdr:cNvPr>
        <xdr:cNvSpPr>
          <a:spLocks noChangeArrowheads="1"/>
        </xdr:cNvSpPr>
      </xdr:nvSpPr>
      <xdr:spPr bwMode="auto">
        <a:xfrm>
          <a:off x="7867650" y="65112900"/>
          <a:ext cx="94201" cy="82160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125</xdr:row>
      <xdr:rowOff>31750</xdr:rowOff>
    </xdr:to>
    <xdr:sp macro="" textlink="">
      <xdr:nvSpPr>
        <xdr:cNvPr id="671" name="Rectangle 1">
          <a:extLst>
            <a:ext uri="{FF2B5EF4-FFF2-40B4-BE49-F238E27FC236}">
              <a16:creationId xmlns="" xmlns:a16="http://schemas.microsoft.com/office/drawing/2014/main" id="{00000000-0008-0000-0000-00009F020000}"/>
            </a:ext>
          </a:extLst>
        </xdr:cNvPr>
        <xdr:cNvSpPr>
          <a:spLocks noChangeArrowheads="1"/>
        </xdr:cNvSpPr>
      </xdr:nvSpPr>
      <xdr:spPr bwMode="auto">
        <a:xfrm>
          <a:off x="7867650" y="65112900"/>
          <a:ext cx="94201" cy="12763500"/>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774559</xdr:colOff>
      <xdr:row>117</xdr:row>
      <xdr:rowOff>63386</xdr:rowOff>
    </xdr:to>
    <xdr:sp macro="" textlink="">
      <xdr:nvSpPr>
        <xdr:cNvPr id="672" name="Rectangle 1">
          <a:extLst>
            <a:ext uri="{FF2B5EF4-FFF2-40B4-BE49-F238E27FC236}">
              <a16:creationId xmlns="" xmlns:a16="http://schemas.microsoft.com/office/drawing/2014/main" id="{00000000-0008-0000-0000-0000A0020000}"/>
            </a:ext>
          </a:extLst>
        </xdr:cNvPr>
        <xdr:cNvSpPr>
          <a:spLocks noChangeArrowheads="1"/>
        </xdr:cNvSpPr>
      </xdr:nvSpPr>
      <xdr:spPr bwMode="auto">
        <a:xfrm>
          <a:off x="7820025" y="65112900"/>
          <a:ext cx="60184" cy="11499736"/>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248</xdr:row>
      <xdr:rowOff>41234</xdr:rowOff>
    </xdr:to>
    <xdr:sp macro="" textlink="">
      <xdr:nvSpPr>
        <xdr:cNvPr id="673" name="Rectangle 1">
          <a:extLst>
            <a:ext uri="{FF2B5EF4-FFF2-40B4-BE49-F238E27FC236}">
              <a16:creationId xmlns="" xmlns:a16="http://schemas.microsoft.com/office/drawing/2014/main" id="{00000000-0008-0000-0000-0000A1020000}"/>
            </a:ext>
          </a:extLst>
        </xdr:cNvPr>
        <xdr:cNvSpPr>
          <a:spLocks noChangeArrowheads="1"/>
        </xdr:cNvSpPr>
      </xdr:nvSpPr>
      <xdr:spPr bwMode="auto">
        <a:xfrm>
          <a:off x="6496050" y="65112900"/>
          <a:ext cx="161925" cy="3268975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248</xdr:row>
      <xdr:rowOff>41234</xdr:rowOff>
    </xdr:to>
    <xdr:sp macro="" textlink="">
      <xdr:nvSpPr>
        <xdr:cNvPr id="674" name="Rectangle 1">
          <a:extLst>
            <a:ext uri="{FF2B5EF4-FFF2-40B4-BE49-F238E27FC236}">
              <a16:creationId xmlns="" xmlns:a16="http://schemas.microsoft.com/office/drawing/2014/main" id="{00000000-0008-0000-0000-0000A2020000}"/>
            </a:ext>
          </a:extLst>
        </xdr:cNvPr>
        <xdr:cNvSpPr>
          <a:spLocks noChangeArrowheads="1"/>
        </xdr:cNvSpPr>
      </xdr:nvSpPr>
      <xdr:spPr bwMode="auto">
        <a:xfrm>
          <a:off x="6505575" y="65112900"/>
          <a:ext cx="161925" cy="3268975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248</xdr:row>
      <xdr:rowOff>41234</xdr:rowOff>
    </xdr:to>
    <xdr:sp macro="" textlink="">
      <xdr:nvSpPr>
        <xdr:cNvPr id="675" name="Rectangle 1">
          <a:extLst>
            <a:ext uri="{FF2B5EF4-FFF2-40B4-BE49-F238E27FC236}">
              <a16:creationId xmlns="" xmlns:a16="http://schemas.microsoft.com/office/drawing/2014/main" id="{00000000-0008-0000-0000-0000A3020000}"/>
            </a:ext>
          </a:extLst>
        </xdr:cNvPr>
        <xdr:cNvSpPr>
          <a:spLocks noChangeArrowheads="1"/>
        </xdr:cNvSpPr>
      </xdr:nvSpPr>
      <xdr:spPr bwMode="auto">
        <a:xfrm>
          <a:off x="6505575" y="65112900"/>
          <a:ext cx="161925" cy="3268975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248</xdr:row>
      <xdr:rowOff>41234</xdr:rowOff>
    </xdr:to>
    <xdr:sp macro="" textlink="">
      <xdr:nvSpPr>
        <xdr:cNvPr id="676" name="Rectangle 1">
          <a:extLst>
            <a:ext uri="{FF2B5EF4-FFF2-40B4-BE49-F238E27FC236}">
              <a16:creationId xmlns="" xmlns:a16="http://schemas.microsoft.com/office/drawing/2014/main" id="{00000000-0008-0000-0000-0000A4020000}"/>
            </a:ext>
          </a:extLst>
        </xdr:cNvPr>
        <xdr:cNvSpPr>
          <a:spLocks noChangeArrowheads="1"/>
        </xdr:cNvSpPr>
      </xdr:nvSpPr>
      <xdr:spPr bwMode="auto">
        <a:xfrm>
          <a:off x="6505575" y="65112900"/>
          <a:ext cx="161925" cy="3268975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225</xdr:row>
      <xdr:rowOff>37111</xdr:rowOff>
    </xdr:to>
    <xdr:sp macro="" textlink="">
      <xdr:nvSpPr>
        <xdr:cNvPr id="677" name="Rectangle 1">
          <a:extLst>
            <a:ext uri="{FF2B5EF4-FFF2-40B4-BE49-F238E27FC236}">
              <a16:creationId xmlns="" xmlns:a16="http://schemas.microsoft.com/office/drawing/2014/main" id="{00000000-0008-0000-0000-0000A5020000}"/>
            </a:ext>
          </a:extLst>
        </xdr:cNvPr>
        <xdr:cNvSpPr>
          <a:spLocks noChangeArrowheads="1"/>
        </xdr:cNvSpPr>
      </xdr:nvSpPr>
      <xdr:spPr bwMode="auto">
        <a:xfrm>
          <a:off x="7867650" y="65112900"/>
          <a:ext cx="94201" cy="28961361"/>
        </a:xfrm>
        <a:prstGeom prst="rect">
          <a:avLst/>
        </a:prstGeom>
        <a:noFill/>
        <a:ln w="9525">
          <a:noFill/>
          <a:miter lim="800000"/>
          <a:headEnd/>
          <a:tailEnd/>
        </a:ln>
      </xdr:spPr>
    </xdr:sp>
    <xdr:clientData/>
  </xdr:twoCellAnchor>
  <xdr:twoCellAnchor editAs="oneCell">
    <xdr:from>
      <xdr:col>8</xdr:col>
      <xdr:colOff>23812</xdr:colOff>
      <xdr:row>97</xdr:row>
      <xdr:rowOff>0</xdr:rowOff>
    </xdr:from>
    <xdr:to>
      <xdr:col>8</xdr:col>
      <xdr:colOff>127325</xdr:colOff>
      <xdr:row>223</xdr:row>
      <xdr:rowOff>82055</xdr:rowOff>
    </xdr:to>
    <xdr:sp macro="" textlink="">
      <xdr:nvSpPr>
        <xdr:cNvPr id="678" name="Rectangle 1">
          <a:extLst>
            <a:ext uri="{FF2B5EF4-FFF2-40B4-BE49-F238E27FC236}">
              <a16:creationId xmlns="" xmlns:a16="http://schemas.microsoft.com/office/drawing/2014/main" id="{00000000-0008-0000-0000-0000A6020000}"/>
            </a:ext>
          </a:extLst>
        </xdr:cNvPr>
        <xdr:cNvSpPr>
          <a:spLocks noChangeArrowheads="1"/>
        </xdr:cNvSpPr>
      </xdr:nvSpPr>
      <xdr:spPr bwMode="auto">
        <a:xfrm>
          <a:off x="8101012" y="65112900"/>
          <a:ext cx="103513" cy="28682455"/>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225</xdr:row>
      <xdr:rowOff>37111</xdr:rowOff>
    </xdr:to>
    <xdr:sp macro="" textlink="">
      <xdr:nvSpPr>
        <xdr:cNvPr id="679" name="Rectangle 1">
          <a:extLst>
            <a:ext uri="{FF2B5EF4-FFF2-40B4-BE49-F238E27FC236}">
              <a16:creationId xmlns="" xmlns:a16="http://schemas.microsoft.com/office/drawing/2014/main" id="{00000000-0008-0000-0000-0000A7020000}"/>
            </a:ext>
          </a:extLst>
        </xdr:cNvPr>
        <xdr:cNvSpPr>
          <a:spLocks noChangeArrowheads="1"/>
        </xdr:cNvSpPr>
      </xdr:nvSpPr>
      <xdr:spPr bwMode="auto">
        <a:xfrm>
          <a:off x="7867650" y="65112900"/>
          <a:ext cx="94201" cy="289613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225</xdr:row>
      <xdr:rowOff>37111</xdr:rowOff>
    </xdr:to>
    <xdr:sp macro="" textlink="">
      <xdr:nvSpPr>
        <xdr:cNvPr id="680" name="Rectangle 1">
          <a:extLst>
            <a:ext uri="{FF2B5EF4-FFF2-40B4-BE49-F238E27FC236}">
              <a16:creationId xmlns="" xmlns:a16="http://schemas.microsoft.com/office/drawing/2014/main" id="{00000000-0008-0000-0000-0000A8020000}"/>
            </a:ext>
          </a:extLst>
        </xdr:cNvPr>
        <xdr:cNvSpPr>
          <a:spLocks noChangeArrowheads="1"/>
        </xdr:cNvSpPr>
      </xdr:nvSpPr>
      <xdr:spPr bwMode="auto">
        <a:xfrm>
          <a:off x="7867650" y="65112900"/>
          <a:ext cx="94201" cy="289613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225</xdr:row>
      <xdr:rowOff>37111</xdr:rowOff>
    </xdr:to>
    <xdr:sp macro="" textlink="">
      <xdr:nvSpPr>
        <xdr:cNvPr id="681" name="Rectangle 1">
          <a:extLst>
            <a:ext uri="{FF2B5EF4-FFF2-40B4-BE49-F238E27FC236}">
              <a16:creationId xmlns="" xmlns:a16="http://schemas.microsoft.com/office/drawing/2014/main" id="{00000000-0008-0000-0000-0000A9020000}"/>
            </a:ext>
          </a:extLst>
        </xdr:cNvPr>
        <xdr:cNvSpPr>
          <a:spLocks noChangeArrowheads="1"/>
        </xdr:cNvSpPr>
      </xdr:nvSpPr>
      <xdr:spPr bwMode="auto">
        <a:xfrm>
          <a:off x="7867650" y="65112900"/>
          <a:ext cx="94201" cy="289613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225</xdr:row>
      <xdr:rowOff>37111</xdr:rowOff>
    </xdr:to>
    <xdr:sp macro="" textlink="">
      <xdr:nvSpPr>
        <xdr:cNvPr id="682" name="Rectangle 1">
          <a:extLst>
            <a:ext uri="{FF2B5EF4-FFF2-40B4-BE49-F238E27FC236}">
              <a16:creationId xmlns="" xmlns:a16="http://schemas.microsoft.com/office/drawing/2014/main" id="{00000000-0008-0000-0000-0000AA020000}"/>
            </a:ext>
          </a:extLst>
        </xdr:cNvPr>
        <xdr:cNvSpPr>
          <a:spLocks noChangeArrowheads="1"/>
        </xdr:cNvSpPr>
      </xdr:nvSpPr>
      <xdr:spPr bwMode="auto">
        <a:xfrm>
          <a:off x="7867650" y="65112900"/>
          <a:ext cx="94201" cy="289613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225</xdr:row>
      <xdr:rowOff>37111</xdr:rowOff>
    </xdr:to>
    <xdr:sp macro="" textlink="">
      <xdr:nvSpPr>
        <xdr:cNvPr id="683" name="Rectangle 1">
          <a:extLst>
            <a:ext uri="{FF2B5EF4-FFF2-40B4-BE49-F238E27FC236}">
              <a16:creationId xmlns="" xmlns:a16="http://schemas.microsoft.com/office/drawing/2014/main" id="{00000000-0008-0000-0000-0000AB020000}"/>
            </a:ext>
          </a:extLst>
        </xdr:cNvPr>
        <xdr:cNvSpPr>
          <a:spLocks noChangeArrowheads="1"/>
        </xdr:cNvSpPr>
      </xdr:nvSpPr>
      <xdr:spPr bwMode="auto">
        <a:xfrm>
          <a:off x="7867650" y="65112900"/>
          <a:ext cx="94201" cy="289613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110</xdr:row>
      <xdr:rowOff>28452</xdr:rowOff>
    </xdr:to>
    <xdr:sp macro="" textlink="">
      <xdr:nvSpPr>
        <xdr:cNvPr id="684" name="Rectangle 1">
          <a:extLst>
            <a:ext uri="{FF2B5EF4-FFF2-40B4-BE49-F238E27FC236}">
              <a16:creationId xmlns="" xmlns:a16="http://schemas.microsoft.com/office/drawing/2014/main" id="{00000000-0008-0000-0000-0000AC020000}"/>
            </a:ext>
          </a:extLst>
        </xdr:cNvPr>
        <xdr:cNvSpPr>
          <a:spLocks noChangeArrowheads="1"/>
        </xdr:cNvSpPr>
      </xdr:nvSpPr>
      <xdr:spPr bwMode="auto">
        <a:xfrm>
          <a:off x="6505575" y="65112900"/>
          <a:ext cx="161925" cy="859460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135991</xdr:rowOff>
    </xdr:to>
    <xdr:sp macro="" textlink="">
      <xdr:nvSpPr>
        <xdr:cNvPr id="685" name="Rectangle 1">
          <a:extLst>
            <a:ext uri="{FF2B5EF4-FFF2-40B4-BE49-F238E27FC236}">
              <a16:creationId xmlns="" xmlns:a16="http://schemas.microsoft.com/office/drawing/2014/main" id="{00000000-0008-0000-0000-0000AD020000}"/>
            </a:ext>
          </a:extLst>
        </xdr:cNvPr>
        <xdr:cNvSpPr>
          <a:spLocks noChangeArrowheads="1"/>
        </xdr:cNvSpPr>
      </xdr:nvSpPr>
      <xdr:spPr bwMode="auto">
        <a:xfrm>
          <a:off x="6505575" y="65112900"/>
          <a:ext cx="161925" cy="1335351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135991</xdr:rowOff>
    </xdr:to>
    <xdr:sp macro="" textlink="">
      <xdr:nvSpPr>
        <xdr:cNvPr id="686" name="Rectangle 1">
          <a:extLst>
            <a:ext uri="{FF2B5EF4-FFF2-40B4-BE49-F238E27FC236}">
              <a16:creationId xmlns="" xmlns:a16="http://schemas.microsoft.com/office/drawing/2014/main" id="{00000000-0008-0000-0000-0000AE020000}"/>
            </a:ext>
          </a:extLst>
        </xdr:cNvPr>
        <xdr:cNvSpPr>
          <a:spLocks noChangeArrowheads="1"/>
        </xdr:cNvSpPr>
      </xdr:nvSpPr>
      <xdr:spPr bwMode="auto">
        <a:xfrm>
          <a:off x="6505575" y="65112900"/>
          <a:ext cx="161925" cy="1335351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135991</xdr:rowOff>
    </xdr:to>
    <xdr:sp macro="" textlink="">
      <xdr:nvSpPr>
        <xdr:cNvPr id="687" name="Rectangle 1">
          <a:extLst>
            <a:ext uri="{FF2B5EF4-FFF2-40B4-BE49-F238E27FC236}">
              <a16:creationId xmlns="" xmlns:a16="http://schemas.microsoft.com/office/drawing/2014/main" id="{00000000-0008-0000-0000-0000AF020000}"/>
            </a:ext>
          </a:extLst>
        </xdr:cNvPr>
        <xdr:cNvSpPr>
          <a:spLocks noChangeArrowheads="1"/>
        </xdr:cNvSpPr>
      </xdr:nvSpPr>
      <xdr:spPr bwMode="auto">
        <a:xfrm>
          <a:off x="6505575" y="65112900"/>
          <a:ext cx="161925" cy="1335351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135991</xdr:rowOff>
    </xdr:to>
    <xdr:sp macro="" textlink="">
      <xdr:nvSpPr>
        <xdr:cNvPr id="688" name="Rectangle 1">
          <a:extLst>
            <a:ext uri="{FF2B5EF4-FFF2-40B4-BE49-F238E27FC236}">
              <a16:creationId xmlns="" xmlns:a16="http://schemas.microsoft.com/office/drawing/2014/main" id="{00000000-0008-0000-0000-0000B0020000}"/>
            </a:ext>
          </a:extLst>
        </xdr:cNvPr>
        <xdr:cNvSpPr>
          <a:spLocks noChangeArrowheads="1"/>
        </xdr:cNvSpPr>
      </xdr:nvSpPr>
      <xdr:spPr bwMode="auto">
        <a:xfrm>
          <a:off x="6505575" y="65112900"/>
          <a:ext cx="161925" cy="1335351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143</xdr:row>
      <xdr:rowOff>138957</xdr:rowOff>
    </xdr:to>
    <xdr:sp macro="" textlink="">
      <xdr:nvSpPr>
        <xdr:cNvPr id="689" name="Rectangle 1">
          <a:extLst>
            <a:ext uri="{FF2B5EF4-FFF2-40B4-BE49-F238E27FC236}">
              <a16:creationId xmlns="" xmlns:a16="http://schemas.microsoft.com/office/drawing/2014/main" id="{00000000-0008-0000-0000-0000B1020000}"/>
            </a:ext>
          </a:extLst>
        </xdr:cNvPr>
        <xdr:cNvSpPr>
          <a:spLocks noChangeArrowheads="1"/>
        </xdr:cNvSpPr>
      </xdr:nvSpPr>
      <xdr:spPr bwMode="auto">
        <a:xfrm>
          <a:off x="7867650" y="65112900"/>
          <a:ext cx="98964" cy="1578535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143</xdr:row>
      <xdr:rowOff>138957</xdr:rowOff>
    </xdr:to>
    <xdr:sp macro="" textlink="">
      <xdr:nvSpPr>
        <xdr:cNvPr id="690" name="Rectangle 1">
          <a:extLst>
            <a:ext uri="{FF2B5EF4-FFF2-40B4-BE49-F238E27FC236}">
              <a16:creationId xmlns="" xmlns:a16="http://schemas.microsoft.com/office/drawing/2014/main" id="{00000000-0008-0000-0000-0000B2020000}"/>
            </a:ext>
          </a:extLst>
        </xdr:cNvPr>
        <xdr:cNvSpPr>
          <a:spLocks noChangeArrowheads="1"/>
        </xdr:cNvSpPr>
      </xdr:nvSpPr>
      <xdr:spPr bwMode="auto">
        <a:xfrm>
          <a:off x="7867650" y="65112900"/>
          <a:ext cx="98964" cy="1578535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143</xdr:row>
      <xdr:rowOff>138957</xdr:rowOff>
    </xdr:to>
    <xdr:sp macro="" textlink="">
      <xdr:nvSpPr>
        <xdr:cNvPr id="691" name="Rectangle 1">
          <a:extLst>
            <a:ext uri="{FF2B5EF4-FFF2-40B4-BE49-F238E27FC236}">
              <a16:creationId xmlns="" xmlns:a16="http://schemas.microsoft.com/office/drawing/2014/main" id="{00000000-0008-0000-0000-0000B3020000}"/>
            </a:ext>
          </a:extLst>
        </xdr:cNvPr>
        <xdr:cNvSpPr>
          <a:spLocks noChangeArrowheads="1"/>
        </xdr:cNvSpPr>
      </xdr:nvSpPr>
      <xdr:spPr bwMode="auto">
        <a:xfrm>
          <a:off x="7867650" y="65112900"/>
          <a:ext cx="98964" cy="1578535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143</xdr:row>
      <xdr:rowOff>138957</xdr:rowOff>
    </xdr:to>
    <xdr:sp macro="" textlink="">
      <xdr:nvSpPr>
        <xdr:cNvPr id="692" name="Rectangle 1">
          <a:extLst>
            <a:ext uri="{FF2B5EF4-FFF2-40B4-BE49-F238E27FC236}">
              <a16:creationId xmlns="" xmlns:a16="http://schemas.microsoft.com/office/drawing/2014/main" id="{00000000-0008-0000-0000-0000B4020000}"/>
            </a:ext>
          </a:extLst>
        </xdr:cNvPr>
        <xdr:cNvSpPr>
          <a:spLocks noChangeArrowheads="1"/>
        </xdr:cNvSpPr>
      </xdr:nvSpPr>
      <xdr:spPr bwMode="auto">
        <a:xfrm>
          <a:off x="7867650" y="65112900"/>
          <a:ext cx="98964" cy="1578535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143</xdr:row>
      <xdr:rowOff>138957</xdr:rowOff>
    </xdr:to>
    <xdr:sp macro="" textlink="">
      <xdr:nvSpPr>
        <xdr:cNvPr id="693" name="Rectangle 1">
          <a:extLst>
            <a:ext uri="{FF2B5EF4-FFF2-40B4-BE49-F238E27FC236}">
              <a16:creationId xmlns="" xmlns:a16="http://schemas.microsoft.com/office/drawing/2014/main" id="{00000000-0008-0000-0000-0000B5020000}"/>
            </a:ext>
          </a:extLst>
        </xdr:cNvPr>
        <xdr:cNvSpPr>
          <a:spLocks noChangeArrowheads="1"/>
        </xdr:cNvSpPr>
      </xdr:nvSpPr>
      <xdr:spPr bwMode="auto">
        <a:xfrm>
          <a:off x="7867650" y="65112900"/>
          <a:ext cx="98964" cy="1578535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143</xdr:row>
      <xdr:rowOff>138957</xdr:rowOff>
    </xdr:to>
    <xdr:sp macro="" textlink="">
      <xdr:nvSpPr>
        <xdr:cNvPr id="694" name="Rectangle 1">
          <a:extLst>
            <a:ext uri="{FF2B5EF4-FFF2-40B4-BE49-F238E27FC236}">
              <a16:creationId xmlns="" xmlns:a16="http://schemas.microsoft.com/office/drawing/2014/main" id="{00000000-0008-0000-0000-0000B6020000}"/>
            </a:ext>
          </a:extLst>
        </xdr:cNvPr>
        <xdr:cNvSpPr>
          <a:spLocks noChangeArrowheads="1"/>
        </xdr:cNvSpPr>
      </xdr:nvSpPr>
      <xdr:spPr bwMode="auto">
        <a:xfrm>
          <a:off x="7867650" y="65112900"/>
          <a:ext cx="98964" cy="1578535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133</xdr:row>
      <xdr:rowOff>95250</xdr:rowOff>
    </xdr:to>
    <xdr:sp macro="" textlink="">
      <xdr:nvSpPr>
        <xdr:cNvPr id="695" name="Rectangle 694">
          <a:extLst>
            <a:ext uri="{FF2B5EF4-FFF2-40B4-BE49-F238E27FC236}">
              <a16:creationId xmlns="" xmlns:a16="http://schemas.microsoft.com/office/drawing/2014/main" id="{00000000-0008-0000-0000-0000B7020000}"/>
            </a:ext>
          </a:extLst>
        </xdr:cNvPr>
        <xdr:cNvSpPr>
          <a:spLocks noChangeArrowheads="1"/>
        </xdr:cNvSpPr>
      </xdr:nvSpPr>
      <xdr:spPr bwMode="auto">
        <a:xfrm>
          <a:off x="6505575" y="65112900"/>
          <a:ext cx="161925" cy="14122400"/>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133</xdr:row>
      <xdr:rowOff>95250</xdr:rowOff>
    </xdr:to>
    <xdr:sp macro="" textlink="">
      <xdr:nvSpPr>
        <xdr:cNvPr id="696" name="Rectangle 695">
          <a:extLst>
            <a:ext uri="{FF2B5EF4-FFF2-40B4-BE49-F238E27FC236}">
              <a16:creationId xmlns="" xmlns:a16="http://schemas.microsoft.com/office/drawing/2014/main" id="{00000000-0008-0000-0000-0000B8020000}"/>
            </a:ext>
          </a:extLst>
        </xdr:cNvPr>
        <xdr:cNvSpPr>
          <a:spLocks noChangeArrowheads="1"/>
        </xdr:cNvSpPr>
      </xdr:nvSpPr>
      <xdr:spPr bwMode="auto">
        <a:xfrm>
          <a:off x="8077200" y="65112900"/>
          <a:ext cx="161925" cy="14122400"/>
        </a:xfrm>
        <a:prstGeom prst="rect">
          <a:avLst/>
        </a:prstGeom>
        <a:noFill/>
        <a:ln w="9525">
          <a:noFill/>
          <a:miter lim="800000"/>
          <a:headEnd/>
          <a:tailEnd/>
        </a:ln>
      </xdr:spPr>
    </xdr:sp>
    <xdr:clientData/>
  </xdr:twoCellAnchor>
  <xdr:twoCellAnchor editAs="oneCell">
    <xdr:from>
      <xdr:col>8</xdr:col>
      <xdr:colOff>19050</xdr:colOff>
      <xdr:row>97</xdr:row>
      <xdr:rowOff>0</xdr:rowOff>
    </xdr:from>
    <xdr:to>
      <xdr:col>8</xdr:col>
      <xdr:colOff>180975</xdr:colOff>
      <xdr:row>133</xdr:row>
      <xdr:rowOff>95250</xdr:rowOff>
    </xdr:to>
    <xdr:sp macro="" textlink="">
      <xdr:nvSpPr>
        <xdr:cNvPr id="697" name="Rectangle 696">
          <a:extLst>
            <a:ext uri="{FF2B5EF4-FFF2-40B4-BE49-F238E27FC236}">
              <a16:creationId xmlns="" xmlns:a16="http://schemas.microsoft.com/office/drawing/2014/main" id="{00000000-0008-0000-0000-0000B9020000}"/>
            </a:ext>
          </a:extLst>
        </xdr:cNvPr>
        <xdr:cNvSpPr>
          <a:spLocks noChangeArrowheads="1"/>
        </xdr:cNvSpPr>
      </xdr:nvSpPr>
      <xdr:spPr bwMode="auto">
        <a:xfrm>
          <a:off x="8096250" y="65112900"/>
          <a:ext cx="161925" cy="141224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133</xdr:row>
      <xdr:rowOff>95250</xdr:rowOff>
    </xdr:to>
    <xdr:sp macro="" textlink="">
      <xdr:nvSpPr>
        <xdr:cNvPr id="698" name="Rectangle 697">
          <a:extLst>
            <a:ext uri="{FF2B5EF4-FFF2-40B4-BE49-F238E27FC236}">
              <a16:creationId xmlns="" xmlns:a16="http://schemas.microsoft.com/office/drawing/2014/main" id="{00000000-0008-0000-0000-0000BA020000}"/>
            </a:ext>
          </a:extLst>
        </xdr:cNvPr>
        <xdr:cNvSpPr>
          <a:spLocks noChangeArrowheads="1"/>
        </xdr:cNvSpPr>
      </xdr:nvSpPr>
      <xdr:spPr bwMode="auto">
        <a:xfrm>
          <a:off x="6505575" y="65112900"/>
          <a:ext cx="161925" cy="14122400"/>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133</xdr:row>
      <xdr:rowOff>95250</xdr:rowOff>
    </xdr:to>
    <xdr:sp macro="" textlink="">
      <xdr:nvSpPr>
        <xdr:cNvPr id="699" name="Rectangle 698">
          <a:extLst>
            <a:ext uri="{FF2B5EF4-FFF2-40B4-BE49-F238E27FC236}">
              <a16:creationId xmlns="" xmlns:a16="http://schemas.microsoft.com/office/drawing/2014/main" id="{00000000-0008-0000-0000-0000BB020000}"/>
            </a:ext>
          </a:extLst>
        </xdr:cNvPr>
        <xdr:cNvSpPr>
          <a:spLocks noChangeArrowheads="1"/>
        </xdr:cNvSpPr>
      </xdr:nvSpPr>
      <xdr:spPr bwMode="auto">
        <a:xfrm>
          <a:off x="8077200" y="65112900"/>
          <a:ext cx="161925" cy="14122400"/>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133</xdr:row>
      <xdr:rowOff>95250</xdr:rowOff>
    </xdr:to>
    <xdr:sp macro="" textlink="">
      <xdr:nvSpPr>
        <xdr:cNvPr id="700" name="Rectangle 699">
          <a:extLst>
            <a:ext uri="{FF2B5EF4-FFF2-40B4-BE49-F238E27FC236}">
              <a16:creationId xmlns="" xmlns:a16="http://schemas.microsoft.com/office/drawing/2014/main" id="{00000000-0008-0000-0000-0000BC020000}"/>
            </a:ext>
          </a:extLst>
        </xdr:cNvPr>
        <xdr:cNvSpPr>
          <a:spLocks noChangeArrowheads="1"/>
        </xdr:cNvSpPr>
      </xdr:nvSpPr>
      <xdr:spPr bwMode="auto">
        <a:xfrm>
          <a:off x="8077200" y="65112900"/>
          <a:ext cx="161925" cy="141224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125304</xdr:rowOff>
    </xdr:to>
    <xdr:sp macro="" textlink="">
      <xdr:nvSpPr>
        <xdr:cNvPr id="701" name="Rectangle 1">
          <a:extLst>
            <a:ext uri="{FF2B5EF4-FFF2-40B4-BE49-F238E27FC236}">
              <a16:creationId xmlns="" xmlns:a16="http://schemas.microsoft.com/office/drawing/2014/main" id="{00000000-0008-0000-0000-0000BD020000}"/>
            </a:ext>
          </a:extLst>
        </xdr:cNvPr>
        <xdr:cNvSpPr>
          <a:spLocks noChangeArrowheads="1"/>
        </xdr:cNvSpPr>
      </xdr:nvSpPr>
      <xdr:spPr bwMode="auto">
        <a:xfrm>
          <a:off x="6505575" y="65112900"/>
          <a:ext cx="161925" cy="2823992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125304</xdr:rowOff>
    </xdr:to>
    <xdr:sp macro="" textlink="">
      <xdr:nvSpPr>
        <xdr:cNvPr id="702" name="Rectangle 1">
          <a:extLst>
            <a:ext uri="{FF2B5EF4-FFF2-40B4-BE49-F238E27FC236}">
              <a16:creationId xmlns="" xmlns:a16="http://schemas.microsoft.com/office/drawing/2014/main" id="{00000000-0008-0000-0000-0000BE020000}"/>
            </a:ext>
          </a:extLst>
        </xdr:cNvPr>
        <xdr:cNvSpPr>
          <a:spLocks noChangeArrowheads="1"/>
        </xdr:cNvSpPr>
      </xdr:nvSpPr>
      <xdr:spPr bwMode="auto">
        <a:xfrm>
          <a:off x="6505575" y="65112900"/>
          <a:ext cx="161925" cy="2823992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125304</xdr:rowOff>
    </xdr:to>
    <xdr:sp macro="" textlink="">
      <xdr:nvSpPr>
        <xdr:cNvPr id="703" name="Rectangle 1">
          <a:extLst>
            <a:ext uri="{FF2B5EF4-FFF2-40B4-BE49-F238E27FC236}">
              <a16:creationId xmlns="" xmlns:a16="http://schemas.microsoft.com/office/drawing/2014/main" id="{00000000-0008-0000-0000-0000BF020000}"/>
            </a:ext>
          </a:extLst>
        </xdr:cNvPr>
        <xdr:cNvSpPr>
          <a:spLocks noChangeArrowheads="1"/>
        </xdr:cNvSpPr>
      </xdr:nvSpPr>
      <xdr:spPr bwMode="auto">
        <a:xfrm>
          <a:off x="6505575" y="65112900"/>
          <a:ext cx="161925" cy="2823992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125304</xdr:rowOff>
    </xdr:to>
    <xdr:sp macro="" textlink="">
      <xdr:nvSpPr>
        <xdr:cNvPr id="704" name="Rectangle 1">
          <a:extLst>
            <a:ext uri="{FF2B5EF4-FFF2-40B4-BE49-F238E27FC236}">
              <a16:creationId xmlns="" xmlns:a16="http://schemas.microsoft.com/office/drawing/2014/main" id="{00000000-0008-0000-0000-0000C0020000}"/>
            </a:ext>
          </a:extLst>
        </xdr:cNvPr>
        <xdr:cNvSpPr>
          <a:spLocks noChangeArrowheads="1"/>
        </xdr:cNvSpPr>
      </xdr:nvSpPr>
      <xdr:spPr bwMode="auto">
        <a:xfrm>
          <a:off x="6505575" y="65112900"/>
          <a:ext cx="161925" cy="2823992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125304</xdr:rowOff>
    </xdr:to>
    <xdr:sp macro="" textlink="">
      <xdr:nvSpPr>
        <xdr:cNvPr id="705" name="Rectangle 1">
          <a:extLst>
            <a:ext uri="{FF2B5EF4-FFF2-40B4-BE49-F238E27FC236}">
              <a16:creationId xmlns="" xmlns:a16="http://schemas.microsoft.com/office/drawing/2014/main" id="{00000000-0008-0000-0000-0000C1020000}"/>
            </a:ext>
          </a:extLst>
        </xdr:cNvPr>
        <xdr:cNvSpPr>
          <a:spLocks noChangeArrowheads="1"/>
        </xdr:cNvSpPr>
      </xdr:nvSpPr>
      <xdr:spPr bwMode="auto">
        <a:xfrm>
          <a:off x="6505575" y="65112900"/>
          <a:ext cx="161925" cy="2823992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220</xdr:row>
      <xdr:rowOff>125304</xdr:rowOff>
    </xdr:to>
    <xdr:sp macro="" textlink="">
      <xdr:nvSpPr>
        <xdr:cNvPr id="706" name="Rectangle 1">
          <a:extLst>
            <a:ext uri="{FF2B5EF4-FFF2-40B4-BE49-F238E27FC236}">
              <a16:creationId xmlns="" xmlns:a16="http://schemas.microsoft.com/office/drawing/2014/main" id="{00000000-0008-0000-0000-0000C2020000}"/>
            </a:ext>
          </a:extLst>
        </xdr:cNvPr>
        <xdr:cNvSpPr>
          <a:spLocks noChangeArrowheads="1"/>
        </xdr:cNvSpPr>
      </xdr:nvSpPr>
      <xdr:spPr bwMode="auto">
        <a:xfrm>
          <a:off x="6505575" y="65112900"/>
          <a:ext cx="161925" cy="2823992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144</xdr:row>
      <xdr:rowOff>4404</xdr:rowOff>
    </xdr:to>
    <xdr:sp macro="" textlink="">
      <xdr:nvSpPr>
        <xdr:cNvPr id="707" name="Rectangle 1">
          <a:extLst>
            <a:ext uri="{FF2B5EF4-FFF2-40B4-BE49-F238E27FC236}">
              <a16:creationId xmlns="" xmlns:a16="http://schemas.microsoft.com/office/drawing/2014/main" id="{00000000-0008-0000-0000-0000C3020000}"/>
            </a:ext>
          </a:extLst>
        </xdr:cNvPr>
        <xdr:cNvSpPr>
          <a:spLocks noChangeArrowheads="1"/>
        </xdr:cNvSpPr>
      </xdr:nvSpPr>
      <xdr:spPr bwMode="auto">
        <a:xfrm>
          <a:off x="6505575" y="65112900"/>
          <a:ext cx="161925" cy="1580955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31750</xdr:rowOff>
    </xdr:to>
    <xdr:sp macro="" textlink="">
      <xdr:nvSpPr>
        <xdr:cNvPr id="708" name="Rectangle 1">
          <a:extLst>
            <a:ext uri="{FF2B5EF4-FFF2-40B4-BE49-F238E27FC236}">
              <a16:creationId xmlns="" xmlns:a16="http://schemas.microsoft.com/office/drawing/2014/main" id="{00000000-0008-0000-0000-0000C4020000}"/>
            </a:ext>
          </a:extLst>
        </xdr:cNvPr>
        <xdr:cNvSpPr>
          <a:spLocks noChangeArrowheads="1"/>
        </xdr:cNvSpPr>
      </xdr:nvSpPr>
      <xdr:spPr bwMode="auto">
        <a:xfrm>
          <a:off x="6505575" y="65112900"/>
          <a:ext cx="161925" cy="127635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31750</xdr:rowOff>
    </xdr:to>
    <xdr:sp macro="" textlink="">
      <xdr:nvSpPr>
        <xdr:cNvPr id="709" name="Rectangle 1">
          <a:extLst>
            <a:ext uri="{FF2B5EF4-FFF2-40B4-BE49-F238E27FC236}">
              <a16:creationId xmlns="" xmlns:a16="http://schemas.microsoft.com/office/drawing/2014/main" id="{00000000-0008-0000-0000-0000C5020000}"/>
            </a:ext>
          </a:extLst>
        </xdr:cNvPr>
        <xdr:cNvSpPr>
          <a:spLocks noChangeArrowheads="1"/>
        </xdr:cNvSpPr>
      </xdr:nvSpPr>
      <xdr:spPr bwMode="auto">
        <a:xfrm>
          <a:off x="6505575" y="65112900"/>
          <a:ext cx="161925" cy="127635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31750</xdr:rowOff>
    </xdr:to>
    <xdr:sp macro="" textlink="">
      <xdr:nvSpPr>
        <xdr:cNvPr id="710" name="Rectangle 1">
          <a:extLst>
            <a:ext uri="{FF2B5EF4-FFF2-40B4-BE49-F238E27FC236}">
              <a16:creationId xmlns="" xmlns:a16="http://schemas.microsoft.com/office/drawing/2014/main" id="{00000000-0008-0000-0000-0000C6020000}"/>
            </a:ext>
          </a:extLst>
        </xdr:cNvPr>
        <xdr:cNvSpPr>
          <a:spLocks noChangeArrowheads="1"/>
        </xdr:cNvSpPr>
      </xdr:nvSpPr>
      <xdr:spPr bwMode="auto">
        <a:xfrm>
          <a:off x="6505575" y="65112900"/>
          <a:ext cx="161925" cy="127635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31750</xdr:rowOff>
    </xdr:to>
    <xdr:sp macro="" textlink="">
      <xdr:nvSpPr>
        <xdr:cNvPr id="711" name="Rectangle 1">
          <a:extLst>
            <a:ext uri="{FF2B5EF4-FFF2-40B4-BE49-F238E27FC236}">
              <a16:creationId xmlns="" xmlns:a16="http://schemas.microsoft.com/office/drawing/2014/main" id="{00000000-0008-0000-0000-0000C7020000}"/>
            </a:ext>
          </a:extLst>
        </xdr:cNvPr>
        <xdr:cNvSpPr>
          <a:spLocks noChangeArrowheads="1"/>
        </xdr:cNvSpPr>
      </xdr:nvSpPr>
      <xdr:spPr bwMode="auto">
        <a:xfrm>
          <a:off x="6505575" y="65112900"/>
          <a:ext cx="161925" cy="1276350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141</xdr:row>
      <xdr:rowOff>35873</xdr:rowOff>
    </xdr:to>
    <xdr:sp macro="" textlink="">
      <xdr:nvSpPr>
        <xdr:cNvPr id="712" name="Rectangle 1">
          <a:extLst>
            <a:ext uri="{FF2B5EF4-FFF2-40B4-BE49-F238E27FC236}">
              <a16:creationId xmlns="" xmlns:a16="http://schemas.microsoft.com/office/drawing/2014/main" id="{00000000-0008-0000-0000-0000C8020000}"/>
            </a:ext>
          </a:extLst>
        </xdr:cNvPr>
        <xdr:cNvSpPr>
          <a:spLocks noChangeArrowheads="1"/>
        </xdr:cNvSpPr>
      </xdr:nvSpPr>
      <xdr:spPr bwMode="auto">
        <a:xfrm>
          <a:off x="6496050" y="65112900"/>
          <a:ext cx="161925" cy="1535842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141</xdr:row>
      <xdr:rowOff>35873</xdr:rowOff>
    </xdr:to>
    <xdr:sp macro="" textlink="">
      <xdr:nvSpPr>
        <xdr:cNvPr id="713" name="Rectangle 1">
          <a:extLst>
            <a:ext uri="{FF2B5EF4-FFF2-40B4-BE49-F238E27FC236}">
              <a16:creationId xmlns="" xmlns:a16="http://schemas.microsoft.com/office/drawing/2014/main" id="{00000000-0008-0000-0000-0000C9020000}"/>
            </a:ext>
          </a:extLst>
        </xdr:cNvPr>
        <xdr:cNvSpPr>
          <a:spLocks noChangeArrowheads="1"/>
        </xdr:cNvSpPr>
      </xdr:nvSpPr>
      <xdr:spPr bwMode="auto">
        <a:xfrm>
          <a:off x="6496050" y="65112900"/>
          <a:ext cx="161925" cy="1535842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141</xdr:row>
      <xdr:rowOff>35873</xdr:rowOff>
    </xdr:to>
    <xdr:sp macro="" textlink="">
      <xdr:nvSpPr>
        <xdr:cNvPr id="714" name="Rectangle 1">
          <a:extLst>
            <a:ext uri="{FF2B5EF4-FFF2-40B4-BE49-F238E27FC236}">
              <a16:creationId xmlns="" xmlns:a16="http://schemas.microsoft.com/office/drawing/2014/main" id="{00000000-0008-0000-0000-0000CA020000}"/>
            </a:ext>
          </a:extLst>
        </xdr:cNvPr>
        <xdr:cNvSpPr>
          <a:spLocks noChangeArrowheads="1"/>
        </xdr:cNvSpPr>
      </xdr:nvSpPr>
      <xdr:spPr bwMode="auto">
        <a:xfrm>
          <a:off x="6496050" y="65112900"/>
          <a:ext cx="161925" cy="1535842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141</xdr:row>
      <xdr:rowOff>35873</xdr:rowOff>
    </xdr:to>
    <xdr:sp macro="" textlink="">
      <xdr:nvSpPr>
        <xdr:cNvPr id="715" name="Rectangle 1">
          <a:extLst>
            <a:ext uri="{FF2B5EF4-FFF2-40B4-BE49-F238E27FC236}">
              <a16:creationId xmlns="" xmlns:a16="http://schemas.microsoft.com/office/drawing/2014/main" id="{00000000-0008-0000-0000-0000CB020000}"/>
            </a:ext>
          </a:extLst>
        </xdr:cNvPr>
        <xdr:cNvSpPr>
          <a:spLocks noChangeArrowheads="1"/>
        </xdr:cNvSpPr>
      </xdr:nvSpPr>
      <xdr:spPr bwMode="auto">
        <a:xfrm>
          <a:off x="6496050" y="65112900"/>
          <a:ext cx="161925" cy="15358423"/>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141</xdr:row>
      <xdr:rowOff>35873</xdr:rowOff>
    </xdr:to>
    <xdr:sp macro="" textlink="">
      <xdr:nvSpPr>
        <xdr:cNvPr id="716" name="Rectangle 1">
          <a:extLst>
            <a:ext uri="{FF2B5EF4-FFF2-40B4-BE49-F238E27FC236}">
              <a16:creationId xmlns="" xmlns:a16="http://schemas.microsoft.com/office/drawing/2014/main" id="{00000000-0008-0000-0000-0000CC020000}"/>
            </a:ext>
          </a:extLst>
        </xdr:cNvPr>
        <xdr:cNvSpPr>
          <a:spLocks noChangeArrowheads="1"/>
        </xdr:cNvSpPr>
      </xdr:nvSpPr>
      <xdr:spPr bwMode="auto">
        <a:xfrm>
          <a:off x="6496050" y="65112900"/>
          <a:ext cx="161925" cy="15358423"/>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142</xdr:row>
      <xdr:rowOff>5773</xdr:rowOff>
    </xdr:to>
    <xdr:sp macro="" textlink="">
      <xdr:nvSpPr>
        <xdr:cNvPr id="717" name="Rectangle 1">
          <a:extLst>
            <a:ext uri="{FF2B5EF4-FFF2-40B4-BE49-F238E27FC236}">
              <a16:creationId xmlns="" xmlns:a16="http://schemas.microsoft.com/office/drawing/2014/main" id="{00000000-0008-0000-0000-0000CD020000}"/>
            </a:ext>
          </a:extLst>
        </xdr:cNvPr>
        <xdr:cNvSpPr>
          <a:spLocks noChangeArrowheads="1"/>
        </xdr:cNvSpPr>
      </xdr:nvSpPr>
      <xdr:spPr bwMode="auto">
        <a:xfrm>
          <a:off x="7867650" y="65112900"/>
          <a:ext cx="98964" cy="15487073"/>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142</xdr:row>
      <xdr:rowOff>5773</xdr:rowOff>
    </xdr:to>
    <xdr:sp macro="" textlink="">
      <xdr:nvSpPr>
        <xdr:cNvPr id="718" name="Rectangle 1">
          <a:extLst>
            <a:ext uri="{FF2B5EF4-FFF2-40B4-BE49-F238E27FC236}">
              <a16:creationId xmlns="" xmlns:a16="http://schemas.microsoft.com/office/drawing/2014/main" id="{00000000-0008-0000-0000-0000CE020000}"/>
            </a:ext>
          </a:extLst>
        </xdr:cNvPr>
        <xdr:cNvSpPr>
          <a:spLocks noChangeArrowheads="1"/>
        </xdr:cNvSpPr>
      </xdr:nvSpPr>
      <xdr:spPr bwMode="auto">
        <a:xfrm>
          <a:off x="7867650" y="65112900"/>
          <a:ext cx="98964" cy="1548707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19" name="Rectangle 1">
          <a:extLst>
            <a:ext uri="{FF2B5EF4-FFF2-40B4-BE49-F238E27FC236}">
              <a16:creationId xmlns="" xmlns:a16="http://schemas.microsoft.com/office/drawing/2014/main" id="{00000000-0008-0000-0000-0000CF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20" name="Rectangle 1">
          <a:extLst>
            <a:ext uri="{FF2B5EF4-FFF2-40B4-BE49-F238E27FC236}">
              <a16:creationId xmlns="" xmlns:a16="http://schemas.microsoft.com/office/drawing/2014/main" id="{00000000-0008-0000-0000-0000D0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21" name="Rectangle 1">
          <a:extLst>
            <a:ext uri="{FF2B5EF4-FFF2-40B4-BE49-F238E27FC236}">
              <a16:creationId xmlns="" xmlns:a16="http://schemas.microsoft.com/office/drawing/2014/main" id="{00000000-0008-0000-0000-0000D1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22" name="Rectangle 1">
          <a:extLst>
            <a:ext uri="{FF2B5EF4-FFF2-40B4-BE49-F238E27FC236}">
              <a16:creationId xmlns="" xmlns:a16="http://schemas.microsoft.com/office/drawing/2014/main" id="{00000000-0008-0000-0000-0000D2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23" name="Rectangle 1">
          <a:extLst>
            <a:ext uri="{FF2B5EF4-FFF2-40B4-BE49-F238E27FC236}">
              <a16:creationId xmlns="" xmlns:a16="http://schemas.microsoft.com/office/drawing/2014/main" id="{00000000-0008-0000-0000-0000D3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33811</xdr:rowOff>
    </xdr:to>
    <xdr:sp macro="" textlink="">
      <xdr:nvSpPr>
        <xdr:cNvPr id="724" name="Rectangle 1">
          <a:extLst>
            <a:ext uri="{FF2B5EF4-FFF2-40B4-BE49-F238E27FC236}">
              <a16:creationId xmlns="" xmlns:a16="http://schemas.microsoft.com/office/drawing/2014/main" id="{00000000-0008-0000-0000-0000D4020000}"/>
            </a:ext>
          </a:extLst>
        </xdr:cNvPr>
        <xdr:cNvSpPr>
          <a:spLocks noChangeArrowheads="1"/>
        </xdr:cNvSpPr>
      </xdr:nvSpPr>
      <xdr:spPr bwMode="auto">
        <a:xfrm>
          <a:off x="6505575" y="65112900"/>
          <a:ext cx="161925" cy="1713753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33811</xdr:rowOff>
    </xdr:to>
    <xdr:sp macro="" textlink="">
      <xdr:nvSpPr>
        <xdr:cNvPr id="725" name="Rectangle 1">
          <a:extLst>
            <a:ext uri="{FF2B5EF4-FFF2-40B4-BE49-F238E27FC236}">
              <a16:creationId xmlns="" xmlns:a16="http://schemas.microsoft.com/office/drawing/2014/main" id="{00000000-0008-0000-0000-0000D5020000}"/>
            </a:ext>
          </a:extLst>
        </xdr:cNvPr>
        <xdr:cNvSpPr>
          <a:spLocks noChangeArrowheads="1"/>
        </xdr:cNvSpPr>
      </xdr:nvSpPr>
      <xdr:spPr bwMode="auto">
        <a:xfrm>
          <a:off x="6505575" y="65112900"/>
          <a:ext cx="161925" cy="1713753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33811</xdr:rowOff>
    </xdr:to>
    <xdr:sp macro="" textlink="">
      <xdr:nvSpPr>
        <xdr:cNvPr id="726" name="Rectangle 1">
          <a:extLst>
            <a:ext uri="{FF2B5EF4-FFF2-40B4-BE49-F238E27FC236}">
              <a16:creationId xmlns="" xmlns:a16="http://schemas.microsoft.com/office/drawing/2014/main" id="{00000000-0008-0000-0000-0000D6020000}"/>
            </a:ext>
          </a:extLst>
        </xdr:cNvPr>
        <xdr:cNvSpPr>
          <a:spLocks noChangeArrowheads="1"/>
        </xdr:cNvSpPr>
      </xdr:nvSpPr>
      <xdr:spPr bwMode="auto">
        <a:xfrm>
          <a:off x="6505575" y="65112900"/>
          <a:ext cx="161925" cy="1713753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33811</xdr:rowOff>
    </xdr:to>
    <xdr:sp macro="" textlink="">
      <xdr:nvSpPr>
        <xdr:cNvPr id="727" name="Rectangle 1">
          <a:extLst>
            <a:ext uri="{FF2B5EF4-FFF2-40B4-BE49-F238E27FC236}">
              <a16:creationId xmlns="" xmlns:a16="http://schemas.microsoft.com/office/drawing/2014/main" id="{00000000-0008-0000-0000-0000D7020000}"/>
            </a:ext>
          </a:extLst>
        </xdr:cNvPr>
        <xdr:cNvSpPr>
          <a:spLocks noChangeArrowheads="1"/>
        </xdr:cNvSpPr>
      </xdr:nvSpPr>
      <xdr:spPr bwMode="auto">
        <a:xfrm>
          <a:off x="6505575" y="65112900"/>
          <a:ext cx="161925" cy="17137536"/>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225</xdr:row>
      <xdr:rowOff>52900</xdr:rowOff>
    </xdr:to>
    <xdr:sp macro="" textlink="">
      <xdr:nvSpPr>
        <xdr:cNvPr id="728" name="Rectangle 1">
          <a:extLst>
            <a:ext uri="{FF2B5EF4-FFF2-40B4-BE49-F238E27FC236}">
              <a16:creationId xmlns="" xmlns:a16="http://schemas.microsoft.com/office/drawing/2014/main" id="{00000000-0008-0000-0000-0000D8020000}"/>
            </a:ext>
          </a:extLst>
        </xdr:cNvPr>
        <xdr:cNvSpPr>
          <a:spLocks noChangeArrowheads="1"/>
        </xdr:cNvSpPr>
      </xdr:nvSpPr>
      <xdr:spPr bwMode="auto">
        <a:xfrm>
          <a:off x="6496050" y="65112900"/>
          <a:ext cx="161925" cy="28977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225</xdr:row>
      <xdr:rowOff>52900</xdr:rowOff>
    </xdr:to>
    <xdr:sp macro="" textlink="">
      <xdr:nvSpPr>
        <xdr:cNvPr id="729" name="Rectangle 1">
          <a:extLst>
            <a:ext uri="{FF2B5EF4-FFF2-40B4-BE49-F238E27FC236}">
              <a16:creationId xmlns="" xmlns:a16="http://schemas.microsoft.com/office/drawing/2014/main" id="{00000000-0008-0000-0000-0000D9020000}"/>
            </a:ext>
          </a:extLst>
        </xdr:cNvPr>
        <xdr:cNvSpPr>
          <a:spLocks noChangeArrowheads="1"/>
        </xdr:cNvSpPr>
      </xdr:nvSpPr>
      <xdr:spPr bwMode="auto">
        <a:xfrm>
          <a:off x="6505575" y="65112900"/>
          <a:ext cx="161925" cy="28977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225</xdr:row>
      <xdr:rowOff>52900</xdr:rowOff>
    </xdr:to>
    <xdr:sp macro="" textlink="">
      <xdr:nvSpPr>
        <xdr:cNvPr id="730" name="Rectangle 1">
          <a:extLst>
            <a:ext uri="{FF2B5EF4-FFF2-40B4-BE49-F238E27FC236}">
              <a16:creationId xmlns="" xmlns:a16="http://schemas.microsoft.com/office/drawing/2014/main" id="{00000000-0008-0000-0000-0000DA020000}"/>
            </a:ext>
          </a:extLst>
        </xdr:cNvPr>
        <xdr:cNvSpPr>
          <a:spLocks noChangeArrowheads="1"/>
        </xdr:cNvSpPr>
      </xdr:nvSpPr>
      <xdr:spPr bwMode="auto">
        <a:xfrm>
          <a:off x="6505575" y="65112900"/>
          <a:ext cx="161925" cy="28977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225</xdr:row>
      <xdr:rowOff>52900</xdr:rowOff>
    </xdr:to>
    <xdr:sp macro="" textlink="">
      <xdr:nvSpPr>
        <xdr:cNvPr id="731" name="Rectangle 1">
          <a:extLst>
            <a:ext uri="{FF2B5EF4-FFF2-40B4-BE49-F238E27FC236}">
              <a16:creationId xmlns="" xmlns:a16="http://schemas.microsoft.com/office/drawing/2014/main" id="{00000000-0008-0000-0000-0000DB020000}"/>
            </a:ext>
          </a:extLst>
        </xdr:cNvPr>
        <xdr:cNvSpPr>
          <a:spLocks noChangeArrowheads="1"/>
        </xdr:cNvSpPr>
      </xdr:nvSpPr>
      <xdr:spPr bwMode="auto">
        <a:xfrm>
          <a:off x="6505575" y="65112900"/>
          <a:ext cx="161925" cy="28977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2" name="Rectangle 1">
          <a:extLst>
            <a:ext uri="{FF2B5EF4-FFF2-40B4-BE49-F238E27FC236}">
              <a16:creationId xmlns="" xmlns:a16="http://schemas.microsoft.com/office/drawing/2014/main" id="{00000000-0008-0000-0000-0000DC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3" name="Rectangle 1">
          <a:extLst>
            <a:ext uri="{FF2B5EF4-FFF2-40B4-BE49-F238E27FC236}">
              <a16:creationId xmlns="" xmlns:a16="http://schemas.microsoft.com/office/drawing/2014/main" id="{00000000-0008-0000-0000-0000DD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4" name="Rectangle 1">
          <a:extLst>
            <a:ext uri="{FF2B5EF4-FFF2-40B4-BE49-F238E27FC236}">
              <a16:creationId xmlns="" xmlns:a16="http://schemas.microsoft.com/office/drawing/2014/main" id="{00000000-0008-0000-0000-0000DE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5" name="Rectangle 1">
          <a:extLst>
            <a:ext uri="{FF2B5EF4-FFF2-40B4-BE49-F238E27FC236}">
              <a16:creationId xmlns="" xmlns:a16="http://schemas.microsoft.com/office/drawing/2014/main" id="{00000000-0008-0000-0000-0000DF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6" name="Rectangle 1">
          <a:extLst>
            <a:ext uri="{FF2B5EF4-FFF2-40B4-BE49-F238E27FC236}">
              <a16:creationId xmlns="" xmlns:a16="http://schemas.microsoft.com/office/drawing/2014/main" id="{00000000-0008-0000-0000-0000E0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7" name="Rectangle 1">
          <a:extLst>
            <a:ext uri="{FF2B5EF4-FFF2-40B4-BE49-F238E27FC236}">
              <a16:creationId xmlns="" xmlns:a16="http://schemas.microsoft.com/office/drawing/2014/main" id="{00000000-0008-0000-0000-0000E1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8" name="Rectangle 1">
          <a:extLst>
            <a:ext uri="{FF2B5EF4-FFF2-40B4-BE49-F238E27FC236}">
              <a16:creationId xmlns="" xmlns:a16="http://schemas.microsoft.com/office/drawing/2014/main" id="{00000000-0008-0000-0000-0000E2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39" name="Rectangle 1">
          <a:extLst>
            <a:ext uri="{FF2B5EF4-FFF2-40B4-BE49-F238E27FC236}">
              <a16:creationId xmlns="" xmlns:a16="http://schemas.microsoft.com/office/drawing/2014/main" id="{00000000-0008-0000-0000-0000E3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0" name="Rectangle 1">
          <a:extLst>
            <a:ext uri="{FF2B5EF4-FFF2-40B4-BE49-F238E27FC236}">
              <a16:creationId xmlns="" xmlns:a16="http://schemas.microsoft.com/office/drawing/2014/main" id="{00000000-0008-0000-0000-0000E4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1" name="Rectangle 1">
          <a:extLst>
            <a:ext uri="{FF2B5EF4-FFF2-40B4-BE49-F238E27FC236}">
              <a16:creationId xmlns="" xmlns:a16="http://schemas.microsoft.com/office/drawing/2014/main" id="{00000000-0008-0000-0000-0000E5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2" name="Rectangle 1">
          <a:extLst>
            <a:ext uri="{FF2B5EF4-FFF2-40B4-BE49-F238E27FC236}">
              <a16:creationId xmlns="" xmlns:a16="http://schemas.microsoft.com/office/drawing/2014/main" id="{00000000-0008-0000-0000-0000E6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3" name="Rectangle 1">
          <a:extLst>
            <a:ext uri="{FF2B5EF4-FFF2-40B4-BE49-F238E27FC236}">
              <a16:creationId xmlns="" xmlns:a16="http://schemas.microsoft.com/office/drawing/2014/main" id="{00000000-0008-0000-0000-0000E7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4" name="Rectangle 1">
          <a:extLst>
            <a:ext uri="{FF2B5EF4-FFF2-40B4-BE49-F238E27FC236}">
              <a16:creationId xmlns="" xmlns:a16="http://schemas.microsoft.com/office/drawing/2014/main" id="{00000000-0008-0000-0000-0000E8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5" name="Rectangle 1">
          <a:extLst>
            <a:ext uri="{FF2B5EF4-FFF2-40B4-BE49-F238E27FC236}">
              <a16:creationId xmlns="" xmlns:a16="http://schemas.microsoft.com/office/drawing/2014/main" id="{00000000-0008-0000-0000-0000E9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6" name="Rectangle 1">
          <a:extLst>
            <a:ext uri="{FF2B5EF4-FFF2-40B4-BE49-F238E27FC236}">
              <a16:creationId xmlns="" xmlns:a16="http://schemas.microsoft.com/office/drawing/2014/main" id="{00000000-0008-0000-0000-0000EA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7" name="Rectangle 1">
          <a:extLst>
            <a:ext uri="{FF2B5EF4-FFF2-40B4-BE49-F238E27FC236}">
              <a16:creationId xmlns="" xmlns:a16="http://schemas.microsoft.com/office/drawing/2014/main" id="{00000000-0008-0000-0000-0000EB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8" name="Rectangle 1">
          <a:extLst>
            <a:ext uri="{FF2B5EF4-FFF2-40B4-BE49-F238E27FC236}">
              <a16:creationId xmlns="" xmlns:a16="http://schemas.microsoft.com/office/drawing/2014/main" id="{00000000-0008-0000-0000-0000EC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49" name="Rectangle 1">
          <a:extLst>
            <a:ext uri="{FF2B5EF4-FFF2-40B4-BE49-F238E27FC236}">
              <a16:creationId xmlns="" xmlns:a16="http://schemas.microsoft.com/office/drawing/2014/main" id="{00000000-0008-0000-0000-0000ED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0" name="Rectangle 1">
          <a:extLst>
            <a:ext uri="{FF2B5EF4-FFF2-40B4-BE49-F238E27FC236}">
              <a16:creationId xmlns="" xmlns:a16="http://schemas.microsoft.com/office/drawing/2014/main" id="{00000000-0008-0000-0000-0000EE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1" name="Rectangle 1">
          <a:extLst>
            <a:ext uri="{FF2B5EF4-FFF2-40B4-BE49-F238E27FC236}">
              <a16:creationId xmlns="" xmlns:a16="http://schemas.microsoft.com/office/drawing/2014/main" id="{00000000-0008-0000-0000-0000EF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2" name="Rectangle 1">
          <a:extLst>
            <a:ext uri="{FF2B5EF4-FFF2-40B4-BE49-F238E27FC236}">
              <a16:creationId xmlns="" xmlns:a16="http://schemas.microsoft.com/office/drawing/2014/main" id="{00000000-0008-0000-0000-0000F0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3" name="Rectangle 1">
          <a:extLst>
            <a:ext uri="{FF2B5EF4-FFF2-40B4-BE49-F238E27FC236}">
              <a16:creationId xmlns="" xmlns:a16="http://schemas.microsoft.com/office/drawing/2014/main" id="{00000000-0008-0000-0000-0000F1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4" name="Rectangle 1">
          <a:extLst>
            <a:ext uri="{FF2B5EF4-FFF2-40B4-BE49-F238E27FC236}">
              <a16:creationId xmlns="" xmlns:a16="http://schemas.microsoft.com/office/drawing/2014/main" id="{00000000-0008-0000-0000-0000F2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5" name="Rectangle 1">
          <a:extLst>
            <a:ext uri="{FF2B5EF4-FFF2-40B4-BE49-F238E27FC236}">
              <a16:creationId xmlns="" xmlns:a16="http://schemas.microsoft.com/office/drawing/2014/main" id="{00000000-0008-0000-0000-0000F3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6" name="Rectangle 1">
          <a:extLst>
            <a:ext uri="{FF2B5EF4-FFF2-40B4-BE49-F238E27FC236}">
              <a16:creationId xmlns="" xmlns:a16="http://schemas.microsoft.com/office/drawing/2014/main" id="{00000000-0008-0000-0000-0000F4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7" name="Rectangle 1">
          <a:extLst>
            <a:ext uri="{FF2B5EF4-FFF2-40B4-BE49-F238E27FC236}">
              <a16:creationId xmlns="" xmlns:a16="http://schemas.microsoft.com/office/drawing/2014/main" id="{00000000-0008-0000-0000-0000F5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8" name="Rectangle 1">
          <a:extLst>
            <a:ext uri="{FF2B5EF4-FFF2-40B4-BE49-F238E27FC236}">
              <a16:creationId xmlns="" xmlns:a16="http://schemas.microsoft.com/office/drawing/2014/main" id="{00000000-0008-0000-0000-0000F6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59" name="Rectangle 1">
          <a:extLst>
            <a:ext uri="{FF2B5EF4-FFF2-40B4-BE49-F238E27FC236}">
              <a16:creationId xmlns="" xmlns:a16="http://schemas.microsoft.com/office/drawing/2014/main" id="{00000000-0008-0000-0000-0000F7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141</xdr:row>
      <xdr:rowOff>35873</xdr:rowOff>
    </xdr:to>
    <xdr:sp macro="" textlink="">
      <xdr:nvSpPr>
        <xdr:cNvPr id="760" name="Rectangle 1">
          <a:extLst>
            <a:ext uri="{FF2B5EF4-FFF2-40B4-BE49-F238E27FC236}">
              <a16:creationId xmlns="" xmlns:a16="http://schemas.microsoft.com/office/drawing/2014/main" id="{00000000-0008-0000-0000-0000F8020000}"/>
            </a:ext>
          </a:extLst>
        </xdr:cNvPr>
        <xdr:cNvSpPr>
          <a:spLocks noChangeArrowheads="1"/>
        </xdr:cNvSpPr>
      </xdr:nvSpPr>
      <xdr:spPr bwMode="auto">
        <a:xfrm>
          <a:off x="6505575" y="65112900"/>
          <a:ext cx="161925" cy="15358423"/>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230</xdr:row>
      <xdr:rowOff>133637</xdr:rowOff>
    </xdr:to>
    <xdr:sp macro="" textlink="">
      <xdr:nvSpPr>
        <xdr:cNvPr id="761" name="Rectangle 1">
          <a:extLst>
            <a:ext uri="{FF2B5EF4-FFF2-40B4-BE49-F238E27FC236}">
              <a16:creationId xmlns="" xmlns:a16="http://schemas.microsoft.com/office/drawing/2014/main" id="{00000000-0008-0000-0000-0000F9020000}"/>
            </a:ext>
          </a:extLst>
        </xdr:cNvPr>
        <xdr:cNvSpPr>
          <a:spLocks noChangeArrowheads="1"/>
        </xdr:cNvSpPr>
      </xdr:nvSpPr>
      <xdr:spPr bwMode="auto">
        <a:xfrm>
          <a:off x="6505575" y="65112900"/>
          <a:ext cx="161925" cy="2986751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230</xdr:row>
      <xdr:rowOff>133637</xdr:rowOff>
    </xdr:to>
    <xdr:sp macro="" textlink="">
      <xdr:nvSpPr>
        <xdr:cNvPr id="762" name="Rectangle 1">
          <a:extLst>
            <a:ext uri="{FF2B5EF4-FFF2-40B4-BE49-F238E27FC236}">
              <a16:creationId xmlns="" xmlns:a16="http://schemas.microsoft.com/office/drawing/2014/main" id="{00000000-0008-0000-0000-0000FA020000}"/>
            </a:ext>
          </a:extLst>
        </xdr:cNvPr>
        <xdr:cNvSpPr>
          <a:spLocks noChangeArrowheads="1"/>
        </xdr:cNvSpPr>
      </xdr:nvSpPr>
      <xdr:spPr bwMode="auto">
        <a:xfrm>
          <a:off x="6505575" y="65112900"/>
          <a:ext cx="161925" cy="2986751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230</xdr:row>
      <xdr:rowOff>133637</xdr:rowOff>
    </xdr:to>
    <xdr:sp macro="" textlink="">
      <xdr:nvSpPr>
        <xdr:cNvPr id="763" name="Rectangle 1">
          <a:extLst>
            <a:ext uri="{FF2B5EF4-FFF2-40B4-BE49-F238E27FC236}">
              <a16:creationId xmlns="" xmlns:a16="http://schemas.microsoft.com/office/drawing/2014/main" id="{00000000-0008-0000-0000-0000FB020000}"/>
            </a:ext>
          </a:extLst>
        </xdr:cNvPr>
        <xdr:cNvSpPr>
          <a:spLocks noChangeArrowheads="1"/>
        </xdr:cNvSpPr>
      </xdr:nvSpPr>
      <xdr:spPr bwMode="auto">
        <a:xfrm>
          <a:off x="6505575" y="65112900"/>
          <a:ext cx="161925" cy="2986751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230</xdr:row>
      <xdr:rowOff>133637</xdr:rowOff>
    </xdr:to>
    <xdr:sp macro="" textlink="">
      <xdr:nvSpPr>
        <xdr:cNvPr id="764" name="Rectangle 1">
          <a:extLst>
            <a:ext uri="{FF2B5EF4-FFF2-40B4-BE49-F238E27FC236}">
              <a16:creationId xmlns="" xmlns:a16="http://schemas.microsoft.com/office/drawing/2014/main" id="{00000000-0008-0000-0000-0000FC020000}"/>
            </a:ext>
          </a:extLst>
        </xdr:cNvPr>
        <xdr:cNvSpPr>
          <a:spLocks noChangeArrowheads="1"/>
        </xdr:cNvSpPr>
      </xdr:nvSpPr>
      <xdr:spPr bwMode="auto">
        <a:xfrm>
          <a:off x="6505575" y="65112900"/>
          <a:ext cx="161925" cy="2986751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230</xdr:row>
      <xdr:rowOff>133637</xdr:rowOff>
    </xdr:to>
    <xdr:sp macro="" textlink="">
      <xdr:nvSpPr>
        <xdr:cNvPr id="765" name="Rectangle 1">
          <a:extLst>
            <a:ext uri="{FF2B5EF4-FFF2-40B4-BE49-F238E27FC236}">
              <a16:creationId xmlns="" xmlns:a16="http://schemas.microsoft.com/office/drawing/2014/main" id="{00000000-0008-0000-0000-0000FD020000}"/>
            </a:ext>
          </a:extLst>
        </xdr:cNvPr>
        <xdr:cNvSpPr>
          <a:spLocks noChangeArrowheads="1"/>
        </xdr:cNvSpPr>
      </xdr:nvSpPr>
      <xdr:spPr bwMode="auto">
        <a:xfrm>
          <a:off x="6505575" y="65112900"/>
          <a:ext cx="161925" cy="2986751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66" name="Rectangle 1">
          <a:extLst>
            <a:ext uri="{FF2B5EF4-FFF2-40B4-BE49-F238E27FC236}">
              <a16:creationId xmlns="" xmlns:a16="http://schemas.microsoft.com/office/drawing/2014/main" id="{00000000-0008-0000-0000-0000FE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67" name="Rectangle 1">
          <a:extLst>
            <a:ext uri="{FF2B5EF4-FFF2-40B4-BE49-F238E27FC236}">
              <a16:creationId xmlns="" xmlns:a16="http://schemas.microsoft.com/office/drawing/2014/main" id="{00000000-0008-0000-0000-0000FF02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68" name="Rectangle 1">
          <a:extLst>
            <a:ext uri="{FF2B5EF4-FFF2-40B4-BE49-F238E27FC236}">
              <a16:creationId xmlns="" xmlns:a16="http://schemas.microsoft.com/office/drawing/2014/main" id="{00000000-0008-0000-0000-000000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69" name="Rectangle 1">
          <a:extLst>
            <a:ext uri="{FF2B5EF4-FFF2-40B4-BE49-F238E27FC236}">
              <a16:creationId xmlns="" xmlns:a16="http://schemas.microsoft.com/office/drawing/2014/main" id="{00000000-0008-0000-0000-000001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0" name="Rectangle 1">
          <a:extLst>
            <a:ext uri="{FF2B5EF4-FFF2-40B4-BE49-F238E27FC236}">
              <a16:creationId xmlns="" xmlns:a16="http://schemas.microsoft.com/office/drawing/2014/main" id="{00000000-0008-0000-0000-000002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1" name="Rectangle 1">
          <a:extLst>
            <a:ext uri="{FF2B5EF4-FFF2-40B4-BE49-F238E27FC236}">
              <a16:creationId xmlns="" xmlns:a16="http://schemas.microsoft.com/office/drawing/2014/main" id="{00000000-0008-0000-0000-000003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2" name="Rectangle 1">
          <a:extLst>
            <a:ext uri="{FF2B5EF4-FFF2-40B4-BE49-F238E27FC236}">
              <a16:creationId xmlns="" xmlns:a16="http://schemas.microsoft.com/office/drawing/2014/main" id="{00000000-0008-0000-0000-000004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3" name="Rectangle 1">
          <a:extLst>
            <a:ext uri="{FF2B5EF4-FFF2-40B4-BE49-F238E27FC236}">
              <a16:creationId xmlns="" xmlns:a16="http://schemas.microsoft.com/office/drawing/2014/main" id="{00000000-0008-0000-0000-000005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4" name="Rectangle 1">
          <a:extLst>
            <a:ext uri="{FF2B5EF4-FFF2-40B4-BE49-F238E27FC236}">
              <a16:creationId xmlns="" xmlns:a16="http://schemas.microsoft.com/office/drawing/2014/main" id="{00000000-0008-0000-0000-000006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5" name="Rectangle 1">
          <a:extLst>
            <a:ext uri="{FF2B5EF4-FFF2-40B4-BE49-F238E27FC236}">
              <a16:creationId xmlns="" xmlns:a16="http://schemas.microsoft.com/office/drawing/2014/main" id="{00000000-0008-0000-0000-000007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6" name="Rectangle 1">
          <a:extLst>
            <a:ext uri="{FF2B5EF4-FFF2-40B4-BE49-F238E27FC236}">
              <a16:creationId xmlns="" xmlns:a16="http://schemas.microsoft.com/office/drawing/2014/main" id="{00000000-0008-0000-0000-000008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7" name="Rectangle 1">
          <a:extLst>
            <a:ext uri="{FF2B5EF4-FFF2-40B4-BE49-F238E27FC236}">
              <a16:creationId xmlns="" xmlns:a16="http://schemas.microsoft.com/office/drawing/2014/main" id="{00000000-0008-0000-0000-000009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8" name="Rectangle 1">
          <a:extLst>
            <a:ext uri="{FF2B5EF4-FFF2-40B4-BE49-F238E27FC236}">
              <a16:creationId xmlns="" xmlns:a16="http://schemas.microsoft.com/office/drawing/2014/main" id="{00000000-0008-0000-0000-00000A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79" name="Rectangle 1">
          <a:extLst>
            <a:ext uri="{FF2B5EF4-FFF2-40B4-BE49-F238E27FC236}">
              <a16:creationId xmlns="" xmlns:a16="http://schemas.microsoft.com/office/drawing/2014/main" id="{00000000-0008-0000-0000-00000B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0" name="Rectangle 1">
          <a:extLst>
            <a:ext uri="{FF2B5EF4-FFF2-40B4-BE49-F238E27FC236}">
              <a16:creationId xmlns="" xmlns:a16="http://schemas.microsoft.com/office/drawing/2014/main" id="{00000000-0008-0000-0000-00000C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1" name="Rectangle 1">
          <a:extLst>
            <a:ext uri="{FF2B5EF4-FFF2-40B4-BE49-F238E27FC236}">
              <a16:creationId xmlns="" xmlns:a16="http://schemas.microsoft.com/office/drawing/2014/main" id="{00000000-0008-0000-0000-00000D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2" name="Rectangle 1">
          <a:extLst>
            <a:ext uri="{FF2B5EF4-FFF2-40B4-BE49-F238E27FC236}">
              <a16:creationId xmlns="" xmlns:a16="http://schemas.microsoft.com/office/drawing/2014/main" id="{00000000-0008-0000-0000-00000E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3" name="Rectangle 1">
          <a:extLst>
            <a:ext uri="{FF2B5EF4-FFF2-40B4-BE49-F238E27FC236}">
              <a16:creationId xmlns="" xmlns:a16="http://schemas.microsoft.com/office/drawing/2014/main" id="{00000000-0008-0000-0000-00000F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4" name="Rectangle 1">
          <a:extLst>
            <a:ext uri="{FF2B5EF4-FFF2-40B4-BE49-F238E27FC236}">
              <a16:creationId xmlns="" xmlns:a16="http://schemas.microsoft.com/office/drawing/2014/main" id="{00000000-0008-0000-0000-000010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5" name="Rectangle 1">
          <a:extLst>
            <a:ext uri="{FF2B5EF4-FFF2-40B4-BE49-F238E27FC236}">
              <a16:creationId xmlns="" xmlns:a16="http://schemas.microsoft.com/office/drawing/2014/main" id="{00000000-0008-0000-0000-000011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6" name="Rectangle 1">
          <a:extLst>
            <a:ext uri="{FF2B5EF4-FFF2-40B4-BE49-F238E27FC236}">
              <a16:creationId xmlns="" xmlns:a16="http://schemas.microsoft.com/office/drawing/2014/main" id="{00000000-0008-0000-0000-000012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787" name="Rectangle 1">
          <a:extLst>
            <a:ext uri="{FF2B5EF4-FFF2-40B4-BE49-F238E27FC236}">
              <a16:creationId xmlns="" xmlns:a16="http://schemas.microsoft.com/office/drawing/2014/main" id="{00000000-0008-0000-0000-00001303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141</xdr:row>
      <xdr:rowOff>35873</xdr:rowOff>
    </xdr:to>
    <xdr:sp macro="" textlink="">
      <xdr:nvSpPr>
        <xdr:cNvPr id="788" name="Rectangle 1">
          <a:extLst>
            <a:ext uri="{FF2B5EF4-FFF2-40B4-BE49-F238E27FC236}">
              <a16:creationId xmlns="" xmlns:a16="http://schemas.microsoft.com/office/drawing/2014/main" id="{00000000-0008-0000-0000-000014030000}"/>
            </a:ext>
          </a:extLst>
        </xdr:cNvPr>
        <xdr:cNvSpPr>
          <a:spLocks noChangeArrowheads="1"/>
        </xdr:cNvSpPr>
      </xdr:nvSpPr>
      <xdr:spPr bwMode="auto">
        <a:xfrm>
          <a:off x="7867650" y="65112900"/>
          <a:ext cx="98964" cy="15358423"/>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114</xdr:row>
      <xdr:rowOff>40850</xdr:rowOff>
    </xdr:to>
    <xdr:sp macro="" textlink="">
      <xdr:nvSpPr>
        <xdr:cNvPr id="789" name="Rectangle 1">
          <a:extLst>
            <a:ext uri="{FF2B5EF4-FFF2-40B4-BE49-F238E27FC236}">
              <a16:creationId xmlns="" xmlns:a16="http://schemas.microsoft.com/office/drawing/2014/main" id="{00000000-0008-0000-0000-000015030000}"/>
            </a:ext>
          </a:extLst>
        </xdr:cNvPr>
        <xdr:cNvSpPr>
          <a:spLocks noChangeArrowheads="1"/>
        </xdr:cNvSpPr>
      </xdr:nvSpPr>
      <xdr:spPr bwMode="auto">
        <a:xfrm>
          <a:off x="7867650" y="65112900"/>
          <a:ext cx="98964" cy="10997775"/>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110</xdr:row>
      <xdr:rowOff>73436</xdr:rowOff>
    </xdr:to>
    <xdr:sp macro="" textlink="">
      <xdr:nvSpPr>
        <xdr:cNvPr id="790" name="Rectangle 1">
          <a:extLst>
            <a:ext uri="{FF2B5EF4-FFF2-40B4-BE49-F238E27FC236}">
              <a16:creationId xmlns="" xmlns:a16="http://schemas.microsoft.com/office/drawing/2014/main" id="{00000000-0008-0000-0000-000016030000}"/>
            </a:ext>
          </a:extLst>
        </xdr:cNvPr>
        <xdr:cNvSpPr>
          <a:spLocks noChangeArrowheads="1"/>
        </xdr:cNvSpPr>
      </xdr:nvSpPr>
      <xdr:spPr bwMode="auto">
        <a:xfrm>
          <a:off x="7820025" y="65112900"/>
          <a:ext cx="64947" cy="863958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141</xdr:row>
      <xdr:rowOff>35873</xdr:rowOff>
    </xdr:to>
    <xdr:sp macro="" textlink="">
      <xdr:nvSpPr>
        <xdr:cNvPr id="791" name="Rectangle 1">
          <a:extLst>
            <a:ext uri="{FF2B5EF4-FFF2-40B4-BE49-F238E27FC236}">
              <a16:creationId xmlns="" xmlns:a16="http://schemas.microsoft.com/office/drawing/2014/main" id="{00000000-0008-0000-0000-000017030000}"/>
            </a:ext>
          </a:extLst>
        </xdr:cNvPr>
        <xdr:cNvSpPr>
          <a:spLocks noChangeArrowheads="1"/>
        </xdr:cNvSpPr>
      </xdr:nvSpPr>
      <xdr:spPr bwMode="auto">
        <a:xfrm>
          <a:off x="7867650" y="65112900"/>
          <a:ext cx="98964" cy="15358423"/>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141</xdr:row>
      <xdr:rowOff>35873</xdr:rowOff>
    </xdr:to>
    <xdr:sp macro="" textlink="">
      <xdr:nvSpPr>
        <xdr:cNvPr id="792" name="Rectangle 1">
          <a:extLst>
            <a:ext uri="{FF2B5EF4-FFF2-40B4-BE49-F238E27FC236}">
              <a16:creationId xmlns="" xmlns:a16="http://schemas.microsoft.com/office/drawing/2014/main" id="{00000000-0008-0000-0000-000018030000}"/>
            </a:ext>
          </a:extLst>
        </xdr:cNvPr>
        <xdr:cNvSpPr>
          <a:spLocks noChangeArrowheads="1"/>
        </xdr:cNvSpPr>
      </xdr:nvSpPr>
      <xdr:spPr bwMode="auto">
        <a:xfrm>
          <a:off x="7820025" y="65112900"/>
          <a:ext cx="64947" cy="15358423"/>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233</xdr:row>
      <xdr:rowOff>62126</xdr:rowOff>
    </xdr:to>
    <xdr:sp macro="" textlink="">
      <xdr:nvSpPr>
        <xdr:cNvPr id="793" name="Rectangle 1">
          <a:extLst>
            <a:ext uri="{FF2B5EF4-FFF2-40B4-BE49-F238E27FC236}">
              <a16:creationId xmlns="" xmlns:a16="http://schemas.microsoft.com/office/drawing/2014/main" id="{00000000-0008-0000-0000-000019030000}"/>
            </a:ext>
          </a:extLst>
        </xdr:cNvPr>
        <xdr:cNvSpPr>
          <a:spLocks noChangeArrowheads="1"/>
        </xdr:cNvSpPr>
      </xdr:nvSpPr>
      <xdr:spPr bwMode="auto">
        <a:xfrm>
          <a:off x="7867650" y="65112900"/>
          <a:ext cx="98964" cy="302817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233</xdr:row>
      <xdr:rowOff>62126</xdr:rowOff>
    </xdr:to>
    <xdr:sp macro="" textlink="">
      <xdr:nvSpPr>
        <xdr:cNvPr id="794" name="Rectangle 1">
          <a:extLst>
            <a:ext uri="{FF2B5EF4-FFF2-40B4-BE49-F238E27FC236}">
              <a16:creationId xmlns="" xmlns:a16="http://schemas.microsoft.com/office/drawing/2014/main" id="{00000000-0008-0000-0000-00001A030000}"/>
            </a:ext>
          </a:extLst>
        </xdr:cNvPr>
        <xdr:cNvSpPr>
          <a:spLocks noChangeArrowheads="1"/>
        </xdr:cNvSpPr>
      </xdr:nvSpPr>
      <xdr:spPr bwMode="auto">
        <a:xfrm>
          <a:off x="7867650" y="65112900"/>
          <a:ext cx="98964" cy="302817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233</xdr:row>
      <xdr:rowOff>62126</xdr:rowOff>
    </xdr:to>
    <xdr:sp macro="" textlink="">
      <xdr:nvSpPr>
        <xdr:cNvPr id="795" name="Rectangle 1">
          <a:extLst>
            <a:ext uri="{FF2B5EF4-FFF2-40B4-BE49-F238E27FC236}">
              <a16:creationId xmlns="" xmlns:a16="http://schemas.microsoft.com/office/drawing/2014/main" id="{00000000-0008-0000-0000-00001B030000}"/>
            </a:ext>
          </a:extLst>
        </xdr:cNvPr>
        <xdr:cNvSpPr>
          <a:spLocks noChangeArrowheads="1"/>
        </xdr:cNvSpPr>
      </xdr:nvSpPr>
      <xdr:spPr bwMode="auto">
        <a:xfrm>
          <a:off x="7867650" y="65112900"/>
          <a:ext cx="98964" cy="302817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233</xdr:row>
      <xdr:rowOff>62126</xdr:rowOff>
    </xdr:to>
    <xdr:sp macro="" textlink="">
      <xdr:nvSpPr>
        <xdr:cNvPr id="796" name="Rectangle 1">
          <a:extLst>
            <a:ext uri="{FF2B5EF4-FFF2-40B4-BE49-F238E27FC236}">
              <a16:creationId xmlns="" xmlns:a16="http://schemas.microsoft.com/office/drawing/2014/main" id="{00000000-0008-0000-0000-00001C030000}"/>
            </a:ext>
          </a:extLst>
        </xdr:cNvPr>
        <xdr:cNvSpPr>
          <a:spLocks noChangeArrowheads="1"/>
        </xdr:cNvSpPr>
      </xdr:nvSpPr>
      <xdr:spPr bwMode="auto">
        <a:xfrm>
          <a:off x="7867650" y="65112900"/>
          <a:ext cx="98964" cy="302817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233</xdr:row>
      <xdr:rowOff>62126</xdr:rowOff>
    </xdr:to>
    <xdr:sp macro="" textlink="">
      <xdr:nvSpPr>
        <xdr:cNvPr id="797" name="Rectangle 1">
          <a:extLst>
            <a:ext uri="{FF2B5EF4-FFF2-40B4-BE49-F238E27FC236}">
              <a16:creationId xmlns="" xmlns:a16="http://schemas.microsoft.com/office/drawing/2014/main" id="{00000000-0008-0000-0000-00001D030000}"/>
            </a:ext>
          </a:extLst>
        </xdr:cNvPr>
        <xdr:cNvSpPr>
          <a:spLocks noChangeArrowheads="1"/>
        </xdr:cNvSpPr>
      </xdr:nvSpPr>
      <xdr:spPr bwMode="auto">
        <a:xfrm>
          <a:off x="7867650" y="65112900"/>
          <a:ext cx="98964" cy="30281776"/>
        </a:xfrm>
        <a:prstGeom prst="rect">
          <a:avLst/>
        </a:prstGeom>
        <a:noFill/>
        <a:ln w="9525">
          <a:noFill/>
          <a:miter lim="800000"/>
          <a:headEnd/>
          <a:tailEnd/>
        </a:ln>
      </xdr:spPr>
    </xdr:sp>
    <xdr:clientData/>
  </xdr:twoCellAnchor>
  <xdr:twoCellAnchor editAs="oneCell">
    <xdr:from>
      <xdr:col>7</xdr:col>
      <xdr:colOff>796018</xdr:colOff>
      <xdr:row>97</xdr:row>
      <xdr:rowOff>0</xdr:rowOff>
    </xdr:from>
    <xdr:to>
      <xdr:col>7</xdr:col>
      <xdr:colOff>894982</xdr:colOff>
      <xdr:row>233</xdr:row>
      <xdr:rowOff>62126</xdr:rowOff>
    </xdr:to>
    <xdr:sp macro="" textlink="">
      <xdr:nvSpPr>
        <xdr:cNvPr id="798" name="Rectangle 1">
          <a:extLst>
            <a:ext uri="{FF2B5EF4-FFF2-40B4-BE49-F238E27FC236}">
              <a16:creationId xmlns="" xmlns:a16="http://schemas.microsoft.com/office/drawing/2014/main" id="{00000000-0008-0000-0000-00001E030000}"/>
            </a:ext>
          </a:extLst>
        </xdr:cNvPr>
        <xdr:cNvSpPr>
          <a:spLocks noChangeArrowheads="1"/>
        </xdr:cNvSpPr>
      </xdr:nvSpPr>
      <xdr:spPr bwMode="auto">
        <a:xfrm>
          <a:off x="7901668" y="65112900"/>
          <a:ext cx="98964" cy="30281776"/>
        </a:xfrm>
        <a:prstGeom prst="rect">
          <a:avLst/>
        </a:prstGeom>
        <a:noFill/>
        <a:ln w="9525">
          <a:noFill/>
          <a:miter lim="800000"/>
          <a:headEnd/>
          <a:tailEnd/>
        </a:ln>
      </xdr:spPr>
    </xdr:sp>
    <xdr:clientData/>
  </xdr:twoCellAnchor>
  <xdr:twoCellAnchor editAs="oneCell">
    <xdr:from>
      <xdr:col>2</xdr:col>
      <xdr:colOff>892249</xdr:colOff>
      <xdr:row>97</xdr:row>
      <xdr:rowOff>0</xdr:rowOff>
    </xdr:from>
    <xdr:to>
      <xdr:col>2</xdr:col>
      <xdr:colOff>920824</xdr:colOff>
      <xdr:row>107</xdr:row>
      <xdr:rowOff>28137</xdr:rowOff>
    </xdr:to>
    <xdr:sp macro="" textlink="">
      <xdr:nvSpPr>
        <xdr:cNvPr id="799" name="Rectangle 2">
          <a:extLst>
            <a:ext uri="{FF2B5EF4-FFF2-40B4-BE49-F238E27FC236}">
              <a16:creationId xmlns="" xmlns:a16="http://schemas.microsoft.com/office/drawing/2014/main" id="{00000000-0008-0000-0000-00001F030000}"/>
            </a:ext>
          </a:extLst>
        </xdr:cNvPr>
        <xdr:cNvSpPr>
          <a:spLocks noChangeArrowheads="1"/>
        </xdr:cNvSpPr>
      </xdr:nvSpPr>
      <xdr:spPr bwMode="auto">
        <a:xfrm>
          <a:off x="2416249" y="65112900"/>
          <a:ext cx="28575" cy="6276537"/>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00" name="Rectangle 3">
          <a:extLst>
            <a:ext uri="{FF2B5EF4-FFF2-40B4-BE49-F238E27FC236}">
              <a16:creationId xmlns="" xmlns:a16="http://schemas.microsoft.com/office/drawing/2014/main" id="{00000000-0008-0000-0000-000020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01" name="Rectangle 2">
          <a:extLst>
            <a:ext uri="{FF2B5EF4-FFF2-40B4-BE49-F238E27FC236}">
              <a16:creationId xmlns="" xmlns:a16="http://schemas.microsoft.com/office/drawing/2014/main" id="{00000000-0008-0000-0000-000021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02" name="Rectangle 2">
          <a:extLst>
            <a:ext uri="{FF2B5EF4-FFF2-40B4-BE49-F238E27FC236}">
              <a16:creationId xmlns="" xmlns:a16="http://schemas.microsoft.com/office/drawing/2014/main" id="{00000000-0008-0000-0000-000022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03" name="Rectangle 2">
          <a:extLst>
            <a:ext uri="{FF2B5EF4-FFF2-40B4-BE49-F238E27FC236}">
              <a16:creationId xmlns="" xmlns:a16="http://schemas.microsoft.com/office/drawing/2014/main" id="{00000000-0008-0000-0000-000023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04" name="Rectangle 2">
          <a:extLst>
            <a:ext uri="{FF2B5EF4-FFF2-40B4-BE49-F238E27FC236}">
              <a16:creationId xmlns="" xmlns:a16="http://schemas.microsoft.com/office/drawing/2014/main" id="{00000000-0008-0000-0000-000024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05" name="Rectangle 2">
          <a:extLst>
            <a:ext uri="{FF2B5EF4-FFF2-40B4-BE49-F238E27FC236}">
              <a16:creationId xmlns="" xmlns:a16="http://schemas.microsoft.com/office/drawing/2014/main" id="{00000000-0008-0000-0000-000025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06" name="Rectangle 2">
          <a:extLst>
            <a:ext uri="{FF2B5EF4-FFF2-40B4-BE49-F238E27FC236}">
              <a16:creationId xmlns="" xmlns:a16="http://schemas.microsoft.com/office/drawing/2014/main" id="{00000000-0008-0000-0000-000026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07" name="Rectangle 2">
          <a:extLst>
            <a:ext uri="{FF2B5EF4-FFF2-40B4-BE49-F238E27FC236}">
              <a16:creationId xmlns="" xmlns:a16="http://schemas.microsoft.com/office/drawing/2014/main" id="{00000000-0008-0000-0000-000027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08" name="Rectangle 3">
          <a:extLst>
            <a:ext uri="{FF2B5EF4-FFF2-40B4-BE49-F238E27FC236}">
              <a16:creationId xmlns="" xmlns:a16="http://schemas.microsoft.com/office/drawing/2014/main" id="{00000000-0008-0000-0000-000028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09" name="Rectangle 2">
          <a:extLst>
            <a:ext uri="{FF2B5EF4-FFF2-40B4-BE49-F238E27FC236}">
              <a16:creationId xmlns="" xmlns:a16="http://schemas.microsoft.com/office/drawing/2014/main" id="{00000000-0008-0000-0000-000029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10" name="Rectangle 2">
          <a:extLst>
            <a:ext uri="{FF2B5EF4-FFF2-40B4-BE49-F238E27FC236}">
              <a16:creationId xmlns="" xmlns:a16="http://schemas.microsoft.com/office/drawing/2014/main" id="{00000000-0008-0000-0000-00002A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11" name="Rectangle 2">
          <a:extLst>
            <a:ext uri="{FF2B5EF4-FFF2-40B4-BE49-F238E27FC236}">
              <a16:creationId xmlns="" xmlns:a16="http://schemas.microsoft.com/office/drawing/2014/main" id="{00000000-0008-0000-0000-00002B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12" name="Rectangle 2">
          <a:extLst>
            <a:ext uri="{FF2B5EF4-FFF2-40B4-BE49-F238E27FC236}">
              <a16:creationId xmlns="" xmlns:a16="http://schemas.microsoft.com/office/drawing/2014/main" id="{00000000-0008-0000-0000-00002C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13" name="Rectangle 2">
          <a:extLst>
            <a:ext uri="{FF2B5EF4-FFF2-40B4-BE49-F238E27FC236}">
              <a16:creationId xmlns="" xmlns:a16="http://schemas.microsoft.com/office/drawing/2014/main" id="{00000000-0008-0000-0000-00002D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14" name="Rectangle 2">
          <a:extLst>
            <a:ext uri="{FF2B5EF4-FFF2-40B4-BE49-F238E27FC236}">
              <a16:creationId xmlns="" xmlns:a16="http://schemas.microsoft.com/office/drawing/2014/main" id="{00000000-0008-0000-0000-00002E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15" name="Rectangle 2">
          <a:extLst>
            <a:ext uri="{FF2B5EF4-FFF2-40B4-BE49-F238E27FC236}">
              <a16:creationId xmlns="" xmlns:a16="http://schemas.microsoft.com/office/drawing/2014/main" id="{00000000-0008-0000-0000-00002F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16" name="Rectangle 2">
          <a:extLst>
            <a:ext uri="{FF2B5EF4-FFF2-40B4-BE49-F238E27FC236}">
              <a16:creationId xmlns="" xmlns:a16="http://schemas.microsoft.com/office/drawing/2014/main" id="{00000000-0008-0000-0000-000030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17" name="Rectangle 2">
          <a:extLst>
            <a:ext uri="{FF2B5EF4-FFF2-40B4-BE49-F238E27FC236}">
              <a16:creationId xmlns="" xmlns:a16="http://schemas.microsoft.com/office/drawing/2014/main" id="{00000000-0008-0000-0000-000031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18" name="Rectangle 2">
          <a:extLst>
            <a:ext uri="{FF2B5EF4-FFF2-40B4-BE49-F238E27FC236}">
              <a16:creationId xmlns="" xmlns:a16="http://schemas.microsoft.com/office/drawing/2014/main" id="{00000000-0008-0000-0000-000032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819" name="Rectangle 2">
          <a:extLst>
            <a:ext uri="{FF2B5EF4-FFF2-40B4-BE49-F238E27FC236}">
              <a16:creationId xmlns="" xmlns:a16="http://schemas.microsoft.com/office/drawing/2014/main" id="{00000000-0008-0000-0000-00003303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820" name="Rectangle 2">
          <a:extLst>
            <a:ext uri="{FF2B5EF4-FFF2-40B4-BE49-F238E27FC236}">
              <a16:creationId xmlns="" xmlns:a16="http://schemas.microsoft.com/office/drawing/2014/main" id="{00000000-0008-0000-0000-00003403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821" name="Rectangle 2">
          <a:extLst>
            <a:ext uri="{FF2B5EF4-FFF2-40B4-BE49-F238E27FC236}">
              <a16:creationId xmlns="" xmlns:a16="http://schemas.microsoft.com/office/drawing/2014/main" id="{00000000-0008-0000-0000-00003503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822" name="Rectangle 2">
          <a:extLst>
            <a:ext uri="{FF2B5EF4-FFF2-40B4-BE49-F238E27FC236}">
              <a16:creationId xmlns="" xmlns:a16="http://schemas.microsoft.com/office/drawing/2014/main" id="{00000000-0008-0000-0000-00003603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23" name="Rectangle 2">
          <a:extLst>
            <a:ext uri="{FF2B5EF4-FFF2-40B4-BE49-F238E27FC236}">
              <a16:creationId xmlns="" xmlns:a16="http://schemas.microsoft.com/office/drawing/2014/main" id="{00000000-0008-0000-0000-000037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24" name="Rectangle 2">
          <a:extLst>
            <a:ext uri="{FF2B5EF4-FFF2-40B4-BE49-F238E27FC236}">
              <a16:creationId xmlns="" xmlns:a16="http://schemas.microsoft.com/office/drawing/2014/main" id="{00000000-0008-0000-0000-000038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25" name="Rectangle 2">
          <a:extLst>
            <a:ext uri="{FF2B5EF4-FFF2-40B4-BE49-F238E27FC236}">
              <a16:creationId xmlns="" xmlns:a16="http://schemas.microsoft.com/office/drawing/2014/main" id="{00000000-0008-0000-0000-000039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26" name="Rectangle 2">
          <a:extLst>
            <a:ext uri="{FF2B5EF4-FFF2-40B4-BE49-F238E27FC236}">
              <a16:creationId xmlns="" xmlns:a16="http://schemas.microsoft.com/office/drawing/2014/main" id="{00000000-0008-0000-0000-00003A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609600</xdr:colOff>
      <xdr:row>167</xdr:row>
      <xdr:rowOff>110920</xdr:rowOff>
    </xdr:to>
    <xdr:sp macro="" textlink="">
      <xdr:nvSpPr>
        <xdr:cNvPr id="827" name="Rectangle 2">
          <a:extLst>
            <a:ext uri="{FF2B5EF4-FFF2-40B4-BE49-F238E27FC236}">
              <a16:creationId xmlns="" xmlns:a16="http://schemas.microsoft.com/office/drawing/2014/main" id="{00000000-0008-0000-0000-00003B030000}"/>
            </a:ext>
          </a:extLst>
        </xdr:cNvPr>
        <xdr:cNvSpPr>
          <a:spLocks noChangeArrowheads="1"/>
        </xdr:cNvSpPr>
      </xdr:nvSpPr>
      <xdr:spPr bwMode="auto">
        <a:xfrm>
          <a:off x="1962150" y="65112900"/>
          <a:ext cx="171450" cy="19643520"/>
        </a:xfrm>
        <a:prstGeom prst="rect">
          <a:avLst/>
        </a:prstGeom>
        <a:noFill/>
        <a:ln w="9525">
          <a:noFill/>
          <a:miter lim="800000"/>
          <a:headEnd/>
          <a:tailEnd/>
        </a:ln>
      </xdr:spPr>
    </xdr:sp>
    <xdr:clientData/>
  </xdr:twoCellAnchor>
  <xdr:twoCellAnchor editAs="oneCell">
    <xdr:from>
      <xdr:col>2</xdr:col>
      <xdr:colOff>550910</xdr:colOff>
      <xdr:row>97</xdr:row>
      <xdr:rowOff>0</xdr:rowOff>
    </xdr:from>
    <xdr:to>
      <xdr:col>2</xdr:col>
      <xdr:colOff>722360</xdr:colOff>
      <xdr:row>229</xdr:row>
      <xdr:rowOff>17486</xdr:rowOff>
    </xdr:to>
    <xdr:sp macro="" textlink="">
      <xdr:nvSpPr>
        <xdr:cNvPr id="828" name="Rectangle 2">
          <a:extLst>
            <a:ext uri="{FF2B5EF4-FFF2-40B4-BE49-F238E27FC236}">
              <a16:creationId xmlns="" xmlns:a16="http://schemas.microsoft.com/office/drawing/2014/main" id="{00000000-0008-0000-0000-00003C030000}"/>
            </a:ext>
          </a:extLst>
        </xdr:cNvPr>
        <xdr:cNvSpPr>
          <a:spLocks noChangeArrowheads="1"/>
        </xdr:cNvSpPr>
      </xdr:nvSpPr>
      <xdr:spPr bwMode="auto">
        <a:xfrm>
          <a:off x="2074910" y="65112900"/>
          <a:ext cx="171450" cy="2958626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29" name="Rectangle 2">
          <a:extLst>
            <a:ext uri="{FF2B5EF4-FFF2-40B4-BE49-F238E27FC236}">
              <a16:creationId xmlns="" xmlns:a16="http://schemas.microsoft.com/office/drawing/2014/main" id="{00000000-0008-0000-0000-00003D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30" name="Rectangle 3">
          <a:extLst>
            <a:ext uri="{FF2B5EF4-FFF2-40B4-BE49-F238E27FC236}">
              <a16:creationId xmlns="" xmlns:a16="http://schemas.microsoft.com/office/drawing/2014/main" id="{00000000-0008-0000-0000-00003E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31" name="Rectangle 2">
          <a:extLst>
            <a:ext uri="{FF2B5EF4-FFF2-40B4-BE49-F238E27FC236}">
              <a16:creationId xmlns="" xmlns:a16="http://schemas.microsoft.com/office/drawing/2014/main" id="{00000000-0008-0000-0000-00003F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32" name="Rectangle 2">
          <a:extLst>
            <a:ext uri="{FF2B5EF4-FFF2-40B4-BE49-F238E27FC236}">
              <a16:creationId xmlns="" xmlns:a16="http://schemas.microsoft.com/office/drawing/2014/main" id="{00000000-0008-0000-0000-000040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33" name="Rectangle 2">
          <a:extLst>
            <a:ext uri="{FF2B5EF4-FFF2-40B4-BE49-F238E27FC236}">
              <a16:creationId xmlns="" xmlns:a16="http://schemas.microsoft.com/office/drawing/2014/main" id="{00000000-0008-0000-0000-000041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34" name="Rectangle 2">
          <a:extLst>
            <a:ext uri="{FF2B5EF4-FFF2-40B4-BE49-F238E27FC236}">
              <a16:creationId xmlns="" xmlns:a16="http://schemas.microsoft.com/office/drawing/2014/main" id="{00000000-0008-0000-0000-000042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35" name="Rectangle 2">
          <a:extLst>
            <a:ext uri="{FF2B5EF4-FFF2-40B4-BE49-F238E27FC236}">
              <a16:creationId xmlns="" xmlns:a16="http://schemas.microsoft.com/office/drawing/2014/main" id="{00000000-0008-0000-0000-000043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836" name="Rectangle 2">
          <a:extLst>
            <a:ext uri="{FF2B5EF4-FFF2-40B4-BE49-F238E27FC236}">
              <a16:creationId xmlns="" xmlns:a16="http://schemas.microsoft.com/office/drawing/2014/main" id="{00000000-0008-0000-0000-00004403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37" name="Rectangle 2">
          <a:extLst>
            <a:ext uri="{FF2B5EF4-FFF2-40B4-BE49-F238E27FC236}">
              <a16:creationId xmlns="" xmlns:a16="http://schemas.microsoft.com/office/drawing/2014/main" id="{00000000-0008-0000-0000-000045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38" name="Rectangle 3">
          <a:extLst>
            <a:ext uri="{FF2B5EF4-FFF2-40B4-BE49-F238E27FC236}">
              <a16:creationId xmlns="" xmlns:a16="http://schemas.microsoft.com/office/drawing/2014/main" id="{00000000-0008-0000-0000-000046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39" name="Rectangle 2">
          <a:extLst>
            <a:ext uri="{FF2B5EF4-FFF2-40B4-BE49-F238E27FC236}">
              <a16:creationId xmlns="" xmlns:a16="http://schemas.microsoft.com/office/drawing/2014/main" id="{00000000-0008-0000-0000-000047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40" name="Rectangle 2">
          <a:extLst>
            <a:ext uri="{FF2B5EF4-FFF2-40B4-BE49-F238E27FC236}">
              <a16:creationId xmlns="" xmlns:a16="http://schemas.microsoft.com/office/drawing/2014/main" id="{00000000-0008-0000-0000-000048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41" name="Rectangle 2">
          <a:extLst>
            <a:ext uri="{FF2B5EF4-FFF2-40B4-BE49-F238E27FC236}">
              <a16:creationId xmlns="" xmlns:a16="http://schemas.microsoft.com/office/drawing/2014/main" id="{00000000-0008-0000-0000-000049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42" name="Rectangle 2">
          <a:extLst>
            <a:ext uri="{FF2B5EF4-FFF2-40B4-BE49-F238E27FC236}">
              <a16:creationId xmlns="" xmlns:a16="http://schemas.microsoft.com/office/drawing/2014/main" id="{00000000-0008-0000-0000-00004A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43" name="Rectangle 2">
          <a:extLst>
            <a:ext uri="{FF2B5EF4-FFF2-40B4-BE49-F238E27FC236}">
              <a16:creationId xmlns="" xmlns:a16="http://schemas.microsoft.com/office/drawing/2014/main" id="{00000000-0008-0000-0000-00004B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844" name="Rectangle 2">
          <a:extLst>
            <a:ext uri="{FF2B5EF4-FFF2-40B4-BE49-F238E27FC236}">
              <a16:creationId xmlns="" xmlns:a16="http://schemas.microsoft.com/office/drawing/2014/main" id="{00000000-0008-0000-0000-00004C03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45" name="Rectangle 2">
          <a:extLst>
            <a:ext uri="{FF2B5EF4-FFF2-40B4-BE49-F238E27FC236}">
              <a16:creationId xmlns="" xmlns:a16="http://schemas.microsoft.com/office/drawing/2014/main" id="{00000000-0008-0000-0000-00004D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46" name="Rectangle 2">
          <a:extLst>
            <a:ext uri="{FF2B5EF4-FFF2-40B4-BE49-F238E27FC236}">
              <a16:creationId xmlns="" xmlns:a16="http://schemas.microsoft.com/office/drawing/2014/main" id="{00000000-0008-0000-0000-00004E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47" name="Rectangle 2">
          <a:extLst>
            <a:ext uri="{FF2B5EF4-FFF2-40B4-BE49-F238E27FC236}">
              <a16:creationId xmlns="" xmlns:a16="http://schemas.microsoft.com/office/drawing/2014/main" id="{00000000-0008-0000-0000-00004F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848" name="Rectangle 2">
          <a:extLst>
            <a:ext uri="{FF2B5EF4-FFF2-40B4-BE49-F238E27FC236}">
              <a16:creationId xmlns="" xmlns:a16="http://schemas.microsoft.com/office/drawing/2014/main" id="{00000000-0008-0000-0000-00005003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849" name="Rectangle 2">
          <a:extLst>
            <a:ext uri="{FF2B5EF4-FFF2-40B4-BE49-F238E27FC236}">
              <a16:creationId xmlns="" xmlns:a16="http://schemas.microsoft.com/office/drawing/2014/main" id="{00000000-0008-0000-0000-00005103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850" name="Rectangle 2">
          <a:extLst>
            <a:ext uri="{FF2B5EF4-FFF2-40B4-BE49-F238E27FC236}">
              <a16:creationId xmlns="" xmlns:a16="http://schemas.microsoft.com/office/drawing/2014/main" id="{00000000-0008-0000-0000-00005203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851" name="Rectangle 2">
          <a:extLst>
            <a:ext uri="{FF2B5EF4-FFF2-40B4-BE49-F238E27FC236}">
              <a16:creationId xmlns="" xmlns:a16="http://schemas.microsoft.com/office/drawing/2014/main" id="{00000000-0008-0000-0000-00005303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852" name="Rectangle 2">
          <a:extLst>
            <a:ext uri="{FF2B5EF4-FFF2-40B4-BE49-F238E27FC236}">
              <a16:creationId xmlns="" xmlns:a16="http://schemas.microsoft.com/office/drawing/2014/main" id="{00000000-0008-0000-0000-00005403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53" name="Rectangle 2">
          <a:extLst>
            <a:ext uri="{FF2B5EF4-FFF2-40B4-BE49-F238E27FC236}">
              <a16:creationId xmlns="" xmlns:a16="http://schemas.microsoft.com/office/drawing/2014/main" id="{00000000-0008-0000-0000-000055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54" name="Rectangle 2">
          <a:extLst>
            <a:ext uri="{FF2B5EF4-FFF2-40B4-BE49-F238E27FC236}">
              <a16:creationId xmlns="" xmlns:a16="http://schemas.microsoft.com/office/drawing/2014/main" id="{00000000-0008-0000-0000-000056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55" name="Rectangle 2">
          <a:extLst>
            <a:ext uri="{FF2B5EF4-FFF2-40B4-BE49-F238E27FC236}">
              <a16:creationId xmlns="" xmlns:a16="http://schemas.microsoft.com/office/drawing/2014/main" id="{00000000-0008-0000-0000-000057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856" name="Rectangle 2">
          <a:extLst>
            <a:ext uri="{FF2B5EF4-FFF2-40B4-BE49-F238E27FC236}">
              <a16:creationId xmlns="" xmlns:a16="http://schemas.microsoft.com/office/drawing/2014/main" id="{00000000-0008-0000-0000-00005803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13607</xdr:colOff>
      <xdr:row>97</xdr:row>
      <xdr:rowOff>0</xdr:rowOff>
    </xdr:from>
    <xdr:to>
      <xdr:col>8</xdr:col>
      <xdr:colOff>106965</xdr:colOff>
      <xdr:row>128</xdr:row>
      <xdr:rowOff>65041</xdr:rowOff>
    </xdr:to>
    <xdr:sp macro="" textlink="">
      <xdr:nvSpPr>
        <xdr:cNvPr id="857" name="Rectangle 1">
          <a:extLst>
            <a:ext uri="{FF2B5EF4-FFF2-40B4-BE49-F238E27FC236}">
              <a16:creationId xmlns="" xmlns:a16="http://schemas.microsoft.com/office/drawing/2014/main" id="{00000000-0008-0000-0000-000059030000}"/>
            </a:ext>
          </a:extLst>
        </xdr:cNvPr>
        <xdr:cNvSpPr>
          <a:spLocks noChangeArrowheads="1"/>
        </xdr:cNvSpPr>
      </xdr:nvSpPr>
      <xdr:spPr bwMode="auto">
        <a:xfrm>
          <a:off x="8090807" y="65112900"/>
          <a:ext cx="93358" cy="13282566"/>
        </a:xfrm>
        <a:prstGeom prst="rect">
          <a:avLst/>
        </a:prstGeom>
        <a:noFill/>
        <a:ln w="9525">
          <a:noFill/>
          <a:miter lim="800000"/>
          <a:headEnd/>
          <a:tailEnd/>
        </a:ln>
      </xdr:spPr>
    </xdr:sp>
    <xdr:clientData/>
  </xdr:twoCellAnchor>
  <xdr:twoCellAnchor editAs="oneCell">
    <xdr:from>
      <xdr:col>8</xdr:col>
      <xdr:colOff>35719</xdr:colOff>
      <xdr:row>97</xdr:row>
      <xdr:rowOff>0</xdr:rowOff>
    </xdr:from>
    <xdr:to>
      <xdr:col>8</xdr:col>
      <xdr:colOff>197644</xdr:colOff>
      <xdr:row>114</xdr:row>
      <xdr:rowOff>91416</xdr:rowOff>
    </xdr:to>
    <xdr:sp macro="" textlink="">
      <xdr:nvSpPr>
        <xdr:cNvPr id="858" name="Rectangle 857">
          <a:extLst>
            <a:ext uri="{FF2B5EF4-FFF2-40B4-BE49-F238E27FC236}">
              <a16:creationId xmlns="" xmlns:a16="http://schemas.microsoft.com/office/drawing/2014/main" id="{00000000-0008-0000-0000-00005A030000}"/>
            </a:ext>
          </a:extLst>
        </xdr:cNvPr>
        <xdr:cNvSpPr>
          <a:spLocks noChangeArrowheads="1"/>
        </xdr:cNvSpPr>
      </xdr:nvSpPr>
      <xdr:spPr bwMode="auto">
        <a:xfrm>
          <a:off x="8112919" y="65112900"/>
          <a:ext cx="161925" cy="11048341"/>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114</xdr:row>
      <xdr:rowOff>13607</xdr:rowOff>
    </xdr:to>
    <xdr:sp macro="" textlink="">
      <xdr:nvSpPr>
        <xdr:cNvPr id="859" name="Rectangle 858">
          <a:extLst>
            <a:ext uri="{FF2B5EF4-FFF2-40B4-BE49-F238E27FC236}">
              <a16:creationId xmlns="" xmlns:a16="http://schemas.microsoft.com/office/drawing/2014/main" id="{00000000-0008-0000-0000-00005B030000}"/>
            </a:ext>
          </a:extLst>
        </xdr:cNvPr>
        <xdr:cNvSpPr>
          <a:spLocks noChangeArrowheads="1"/>
        </xdr:cNvSpPr>
      </xdr:nvSpPr>
      <xdr:spPr bwMode="auto">
        <a:xfrm>
          <a:off x="8077200" y="65112900"/>
          <a:ext cx="161925" cy="10970532"/>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860" name="Rectangle 1">
          <a:extLst>
            <a:ext uri="{FF2B5EF4-FFF2-40B4-BE49-F238E27FC236}">
              <a16:creationId xmlns="" xmlns:a16="http://schemas.microsoft.com/office/drawing/2014/main" id="{00000000-0008-0000-0000-00005C03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861" name="Rectangle 1">
          <a:extLst>
            <a:ext uri="{FF2B5EF4-FFF2-40B4-BE49-F238E27FC236}">
              <a16:creationId xmlns="" xmlns:a16="http://schemas.microsoft.com/office/drawing/2014/main" id="{00000000-0008-0000-0000-00005D03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862" name="Rectangle 1">
          <a:extLst>
            <a:ext uri="{FF2B5EF4-FFF2-40B4-BE49-F238E27FC236}">
              <a16:creationId xmlns="" xmlns:a16="http://schemas.microsoft.com/office/drawing/2014/main" id="{00000000-0008-0000-0000-00005E03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863" name="Rectangle 1">
          <a:extLst>
            <a:ext uri="{FF2B5EF4-FFF2-40B4-BE49-F238E27FC236}">
              <a16:creationId xmlns="" xmlns:a16="http://schemas.microsoft.com/office/drawing/2014/main" id="{00000000-0008-0000-0000-00005F03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128</xdr:row>
      <xdr:rowOff>64360</xdr:rowOff>
    </xdr:to>
    <xdr:sp macro="" textlink="">
      <xdr:nvSpPr>
        <xdr:cNvPr id="864" name="Rectangle 1">
          <a:extLst>
            <a:ext uri="{FF2B5EF4-FFF2-40B4-BE49-F238E27FC236}">
              <a16:creationId xmlns="" xmlns:a16="http://schemas.microsoft.com/office/drawing/2014/main" id="{00000000-0008-0000-0000-000060030000}"/>
            </a:ext>
          </a:extLst>
        </xdr:cNvPr>
        <xdr:cNvSpPr>
          <a:spLocks noChangeArrowheads="1"/>
        </xdr:cNvSpPr>
      </xdr:nvSpPr>
      <xdr:spPr bwMode="auto">
        <a:xfrm>
          <a:off x="7867650" y="65112900"/>
          <a:ext cx="94201" cy="13281885"/>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128</xdr:row>
      <xdr:rowOff>64360</xdr:rowOff>
    </xdr:to>
    <xdr:sp macro="" textlink="">
      <xdr:nvSpPr>
        <xdr:cNvPr id="865" name="Rectangle 1">
          <a:extLst>
            <a:ext uri="{FF2B5EF4-FFF2-40B4-BE49-F238E27FC236}">
              <a16:creationId xmlns="" xmlns:a16="http://schemas.microsoft.com/office/drawing/2014/main" id="{00000000-0008-0000-0000-000061030000}"/>
            </a:ext>
          </a:extLst>
        </xdr:cNvPr>
        <xdr:cNvSpPr>
          <a:spLocks noChangeArrowheads="1"/>
        </xdr:cNvSpPr>
      </xdr:nvSpPr>
      <xdr:spPr bwMode="auto">
        <a:xfrm>
          <a:off x="7867650" y="65112900"/>
          <a:ext cx="94201" cy="1328188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866" name="Rectangle 1">
          <a:extLst>
            <a:ext uri="{FF2B5EF4-FFF2-40B4-BE49-F238E27FC236}">
              <a16:creationId xmlns="" xmlns:a16="http://schemas.microsoft.com/office/drawing/2014/main" id="{00000000-0008-0000-0000-00006203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867" name="Rectangle 1">
          <a:extLst>
            <a:ext uri="{FF2B5EF4-FFF2-40B4-BE49-F238E27FC236}">
              <a16:creationId xmlns="" xmlns:a16="http://schemas.microsoft.com/office/drawing/2014/main" id="{00000000-0008-0000-0000-00006303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868" name="Rectangle 1">
          <a:extLst>
            <a:ext uri="{FF2B5EF4-FFF2-40B4-BE49-F238E27FC236}">
              <a16:creationId xmlns="" xmlns:a16="http://schemas.microsoft.com/office/drawing/2014/main" id="{00000000-0008-0000-0000-00006403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869" name="Rectangle 1">
          <a:extLst>
            <a:ext uri="{FF2B5EF4-FFF2-40B4-BE49-F238E27FC236}">
              <a16:creationId xmlns="" xmlns:a16="http://schemas.microsoft.com/office/drawing/2014/main" id="{00000000-0008-0000-0000-00006503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870" name="Rectangle 1">
          <a:extLst>
            <a:ext uri="{FF2B5EF4-FFF2-40B4-BE49-F238E27FC236}">
              <a16:creationId xmlns="" xmlns:a16="http://schemas.microsoft.com/office/drawing/2014/main" id="{00000000-0008-0000-0000-00006603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57313</xdr:rowOff>
    </xdr:to>
    <xdr:sp macro="" textlink="">
      <xdr:nvSpPr>
        <xdr:cNvPr id="871" name="Rectangle 1">
          <a:extLst>
            <a:ext uri="{FF2B5EF4-FFF2-40B4-BE49-F238E27FC236}">
              <a16:creationId xmlns="" xmlns:a16="http://schemas.microsoft.com/office/drawing/2014/main" id="{00000000-0008-0000-0000-000067030000}"/>
            </a:ext>
          </a:extLst>
        </xdr:cNvPr>
        <xdr:cNvSpPr>
          <a:spLocks noChangeArrowheads="1"/>
        </xdr:cNvSpPr>
      </xdr:nvSpPr>
      <xdr:spPr bwMode="auto">
        <a:xfrm>
          <a:off x="6505575" y="65112900"/>
          <a:ext cx="161925" cy="1327483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872" name="Rectangle 1">
          <a:extLst>
            <a:ext uri="{FF2B5EF4-FFF2-40B4-BE49-F238E27FC236}">
              <a16:creationId xmlns="" xmlns:a16="http://schemas.microsoft.com/office/drawing/2014/main" id="{00000000-0008-0000-0000-000068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873" name="Rectangle 1">
          <a:extLst>
            <a:ext uri="{FF2B5EF4-FFF2-40B4-BE49-F238E27FC236}">
              <a16:creationId xmlns="" xmlns:a16="http://schemas.microsoft.com/office/drawing/2014/main" id="{00000000-0008-0000-0000-000069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874" name="Rectangle 1">
          <a:extLst>
            <a:ext uri="{FF2B5EF4-FFF2-40B4-BE49-F238E27FC236}">
              <a16:creationId xmlns="" xmlns:a16="http://schemas.microsoft.com/office/drawing/2014/main" id="{00000000-0008-0000-0000-00006A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152</xdr:row>
      <xdr:rowOff>78692</xdr:rowOff>
    </xdr:to>
    <xdr:sp macro="" textlink="">
      <xdr:nvSpPr>
        <xdr:cNvPr id="875" name="Rectangle 1">
          <a:extLst>
            <a:ext uri="{FF2B5EF4-FFF2-40B4-BE49-F238E27FC236}">
              <a16:creationId xmlns="" xmlns:a16="http://schemas.microsoft.com/office/drawing/2014/main" id="{00000000-0008-0000-0000-00006B030000}"/>
            </a:ext>
          </a:extLst>
        </xdr:cNvPr>
        <xdr:cNvSpPr>
          <a:spLocks noChangeArrowheads="1"/>
        </xdr:cNvSpPr>
      </xdr:nvSpPr>
      <xdr:spPr bwMode="auto">
        <a:xfrm>
          <a:off x="6496050"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876" name="Rectangle 1">
          <a:extLst>
            <a:ext uri="{FF2B5EF4-FFF2-40B4-BE49-F238E27FC236}">
              <a16:creationId xmlns="" xmlns:a16="http://schemas.microsoft.com/office/drawing/2014/main" id="{00000000-0008-0000-0000-00006C03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877" name="Rectangle 1">
          <a:extLst>
            <a:ext uri="{FF2B5EF4-FFF2-40B4-BE49-F238E27FC236}">
              <a16:creationId xmlns="" xmlns:a16="http://schemas.microsoft.com/office/drawing/2014/main" id="{00000000-0008-0000-0000-00006D03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878" name="Rectangle 1">
          <a:extLst>
            <a:ext uri="{FF2B5EF4-FFF2-40B4-BE49-F238E27FC236}">
              <a16:creationId xmlns="" xmlns:a16="http://schemas.microsoft.com/office/drawing/2014/main" id="{00000000-0008-0000-0000-00006E03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79" name="Rectangle 1">
          <a:extLst>
            <a:ext uri="{FF2B5EF4-FFF2-40B4-BE49-F238E27FC236}">
              <a16:creationId xmlns="" xmlns:a16="http://schemas.microsoft.com/office/drawing/2014/main" id="{00000000-0008-0000-0000-00006F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0" name="Rectangle 1">
          <a:extLst>
            <a:ext uri="{FF2B5EF4-FFF2-40B4-BE49-F238E27FC236}">
              <a16:creationId xmlns="" xmlns:a16="http://schemas.microsoft.com/office/drawing/2014/main" id="{00000000-0008-0000-0000-000070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1" name="Rectangle 1">
          <a:extLst>
            <a:ext uri="{FF2B5EF4-FFF2-40B4-BE49-F238E27FC236}">
              <a16:creationId xmlns="" xmlns:a16="http://schemas.microsoft.com/office/drawing/2014/main" id="{00000000-0008-0000-0000-000071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2" name="Rectangle 1">
          <a:extLst>
            <a:ext uri="{FF2B5EF4-FFF2-40B4-BE49-F238E27FC236}">
              <a16:creationId xmlns="" xmlns:a16="http://schemas.microsoft.com/office/drawing/2014/main" id="{00000000-0008-0000-0000-000072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3" name="Rectangle 1">
          <a:extLst>
            <a:ext uri="{FF2B5EF4-FFF2-40B4-BE49-F238E27FC236}">
              <a16:creationId xmlns="" xmlns:a16="http://schemas.microsoft.com/office/drawing/2014/main" id="{00000000-0008-0000-0000-000073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4" name="Rectangle 1">
          <a:extLst>
            <a:ext uri="{FF2B5EF4-FFF2-40B4-BE49-F238E27FC236}">
              <a16:creationId xmlns="" xmlns:a16="http://schemas.microsoft.com/office/drawing/2014/main" id="{00000000-0008-0000-0000-000074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5" name="Rectangle 1">
          <a:extLst>
            <a:ext uri="{FF2B5EF4-FFF2-40B4-BE49-F238E27FC236}">
              <a16:creationId xmlns="" xmlns:a16="http://schemas.microsoft.com/office/drawing/2014/main" id="{00000000-0008-0000-0000-000075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6" name="Rectangle 1">
          <a:extLst>
            <a:ext uri="{FF2B5EF4-FFF2-40B4-BE49-F238E27FC236}">
              <a16:creationId xmlns="" xmlns:a16="http://schemas.microsoft.com/office/drawing/2014/main" id="{00000000-0008-0000-0000-000076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7" name="Rectangle 1">
          <a:extLst>
            <a:ext uri="{FF2B5EF4-FFF2-40B4-BE49-F238E27FC236}">
              <a16:creationId xmlns="" xmlns:a16="http://schemas.microsoft.com/office/drawing/2014/main" id="{00000000-0008-0000-0000-000077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8" name="Rectangle 1">
          <a:extLst>
            <a:ext uri="{FF2B5EF4-FFF2-40B4-BE49-F238E27FC236}">
              <a16:creationId xmlns="" xmlns:a16="http://schemas.microsoft.com/office/drawing/2014/main" id="{00000000-0008-0000-0000-000078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89" name="Rectangle 1">
          <a:extLst>
            <a:ext uri="{FF2B5EF4-FFF2-40B4-BE49-F238E27FC236}">
              <a16:creationId xmlns="" xmlns:a16="http://schemas.microsoft.com/office/drawing/2014/main" id="{00000000-0008-0000-0000-000079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0" name="Rectangle 1">
          <a:extLst>
            <a:ext uri="{FF2B5EF4-FFF2-40B4-BE49-F238E27FC236}">
              <a16:creationId xmlns="" xmlns:a16="http://schemas.microsoft.com/office/drawing/2014/main" id="{00000000-0008-0000-0000-00007A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1" name="Rectangle 1">
          <a:extLst>
            <a:ext uri="{FF2B5EF4-FFF2-40B4-BE49-F238E27FC236}">
              <a16:creationId xmlns="" xmlns:a16="http://schemas.microsoft.com/office/drawing/2014/main" id="{00000000-0008-0000-0000-00007B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2" name="Rectangle 1">
          <a:extLst>
            <a:ext uri="{FF2B5EF4-FFF2-40B4-BE49-F238E27FC236}">
              <a16:creationId xmlns="" xmlns:a16="http://schemas.microsoft.com/office/drawing/2014/main" id="{00000000-0008-0000-0000-00007C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3" name="Rectangle 1">
          <a:extLst>
            <a:ext uri="{FF2B5EF4-FFF2-40B4-BE49-F238E27FC236}">
              <a16:creationId xmlns="" xmlns:a16="http://schemas.microsoft.com/office/drawing/2014/main" id="{00000000-0008-0000-0000-00007D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4" name="Rectangle 1">
          <a:extLst>
            <a:ext uri="{FF2B5EF4-FFF2-40B4-BE49-F238E27FC236}">
              <a16:creationId xmlns="" xmlns:a16="http://schemas.microsoft.com/office/drawing/2014/main" id="{00000000-0008-0000-0000-00007E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5" name="Rectangle 1">
          <a:extLst>
            <a:ext uri="{FF2B5EF4-FFF2-40B4-BE49-F238E27FC236}">
              <a16:creationId xmlns="" xmlns:a16="http://schemas.microsoft.com/office/drawing/2014/main" id="{00000000-0008-0000-0000-00007F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6" name="Rectangle 1">
          <a:extLst>
            <a:ext uri="{FF2B5EF4-FFF2-40B4-BE49-F238E27FC236}">
              <a16:creationId xmlns="" xmlns:a16="http://schemas.microsoft.com/office/drawing/2014/main" id="{00000000-0008-0000-0000-000080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7" name="Rectangle 1">
          <a:extLst>
            <a:ext uri="{FF2B5EF4-FFF2-40B4-BE49-F238E27FC236}">
              <a16:creationId xmlns="" xmlns:a16="http://schemas.microsoft.com/office/drawing/2014/main" id="{00000000-0008-0000-0000-000081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8" name="Rectangle 1">
          <a:extLst>
            <a:ext uri="{FF2B5EF4-FFF2-40B4-BE49-F238E27FC236}">
              <a16:creationId xmlns="" xmlns:a16="http://schemas.microsoft.com/office/drawing/2014/main" id="{00000000-0008-0000-0000-000082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899" name="Rectangle 1">
          <a:extLst>
            <a:ext uri="{FF2B5EF4-FFF2-40B4-BE49-F238E27FC236}">
              <a16:creationId xmlns="" xmlns:a16="http://schemas.microsoft.com/office/drawing/2014/main" id="{00000000-0008-0000-0000-000083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0" name="Rectangle 1">
          <a:extLst>
            <a:ext uri="{FF2B5EF4-FFF2-40B4-BE49-F238E27FC236}">
              <a16:creationId xmlns="" xmlns:a16="http://schemas.microsoft.com/office/drawing/2014/main" id="{00000000-0008-0000-0000-000084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1" name="Rectangle 1">
          <a:extLst>
            <a:ext uri="{FF2B5EF4-FFF2-40B4-BE49-F238E27FC236}">
              <a16:creationId xmlns="" xmlns:a16="http://schemas.microsoft.com/office/drawing/2014/main" id="{00000000-0008-0000-0000-000085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2" name="Rectangle 1">
          <a:extLst>
            <a:ext uri="{FF2B5EF4-FFF2-40B4-BE49-F238E27FC236}">
              <a16:creationId xmlns="" xmlns:a16="http://schemas.microsoft.com/office/drawing/2014/main" id="{00000000-0008-0000-0000-000086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3" name="Rectangle 1">
          <a:extLst>
            <a:ext uri="{FF2B5EF4-FFF2-40B4-BE49-F238E27FC236}">
              <a16:creationId xmlns="" xmlns:a16="http://schemas.microsoft.com/office/drawing/2014/main" id="{00000000-0008-0000-0000-000087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4" name="Rectangle 1">
          <a:extLst>
            <a:ext uri="{FF2B5EF4-FFF2-40B4-BE49-F238E27FC236}">
              <a16:creationId xmlns="" xmlns:a16="http://schemas.microsoft.com/office/drawing/2014/main" id="{00000000-0008-0000-0000-000088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5" name="Rectangle 1">
          <a:extLst>
            <a:ext uri="{FF2B5EF4-FFF2-40B4-BE49-F238E27FC236}">
              <a16:creationId xmlns="" xmlns:a16="http://schemas.microsoft.com/office/drawing/2014/main" id="{00000000-0008-0000-0000-000089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6" name="Rectangle 1">
          <a:extLst>
            <a:ext uri="{FF2B5EF4-FFF2-40B4-BE49-F238E27FC236}">
              <a16:creationId xmlns="" xmlns:a16="http://schemas.microsoft.com/office/drawing/2014/main" id="{00000000-0008-0000-0000-00008A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907" name="Rectangle 1">
          <a:extLst>
            <a:ext uri="{FF2B5EF4-FFF2-40B4-BE49-F238E27FC236}">
              <a16:creationId xmlns="" xmlns:a16="http://schemas.microsoft.com/office/drawing/2014/main" id="{00000000-0008-0000-0000-00008B03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908" name="Rectangle 1">
          <a:extLst>
            <a:ext uri="{FF2B5EF4-FFF2-40B4-BE49-F238E27FC236}">
              <a16:creationId xmlns="" xmlns:a16="http://schemas.microsoft.com/office/drawing/2014/main" id="{00000000-0008-0000-0000-00008C03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909" name="Rectangle 1">
          <a:extLst>
            <a:ext uri="{FF2B5EF4-FFF2-40B4-BE49-F238E27FC236}">
              <a16:creationId xmlns="" xmlns:a16="http://schemas.microsoft.com/office/drawing/2014/main" id="{00000000-0008-0000-0000-00008D03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910" name="Rectangle 1">
          <a:extLst>
            <a:ext uri="{FF2B5EF4-FFF2-40B4-BE49-F238E27FC236}">
              <a16:creationId xmlns="" xmlns:a16="http://schemas.microsoft.com/office/drawing/2014/main" id="{00000000-0008-0000-0000-00008E03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911" name="Rectangle 1">
          <a:extLst>
            <a:ext uri="{FF2B5EF4-FFF2-40B4-BE49-F238E27FC236}">
              <a16:creationId xmlns="" xmlns:a16="http://schemas.microsoft.com/office/drawing/2014/main" id="{00000000-0008-0000-0000-00008F03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912" name="Rectangle 1">
          <a:extLst>
            <a:ext uri="{FF2B5EF4-FFF2-40B4-BE49-F238E27FC236}">
              <a16:creationId xmlns="" xmlns:a16="http://schemas.microsoft.com/office/drawing/2014/main" id="{00000000-0008-0000-0000-00009003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13" name="Rectangle 1">
          <a:extLst>
            <a:ext uri="{FF2B5EF4-FFF2-40B4-BE49-F238E27FC236}">
              <a16:creationId xmlns="" xmlns:a16="http://schemas.microsoft.com/office/drawing/2014/main" id="{00000000-0008-0000-0000-000091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14" name="Rectangle 1">
          <a:extLst>
            <a:ext uri="{FF2B5EF4-FFF2-40B4-BE49-F238E27FC236}">
              <a16:creationId xmlns="" xmlns:a16="http://schemas.microsoft.com/office/drawing/2014/main" id="{00000000-0008-0000-0000-000092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15" name="Rectangle 1">
          <a:extLst>
            <a:ext uri="{FF2B5EF4-FFF2-40B4-BE49-F238E27FC236}">
              <a16:creationId xmlns="" xmlns:a16="http://schemas.microsoft.com/office/drawing/2014/main" id="{00000000-0008-0000-0000-000093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16" name="Rectangle 1">
          <a:extLst>
            <a:ext uri="{FF2B5EF4-FFF2-40B4-BE49-F238E27FC236}">
              <a16:creationId xmlns="" xmlns:a16="http://schemas.microsoft.com/office/drawing/2014/main" id="{00000000-0008-0000-0000-000094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17" name="Rectangle 1">
          <a:extLst>
            <a:ext uri="{FF2B5EF4-FFF2-40B4-BE49-F238E27FC236}">
              <a16:creationId xmlns="" xmlns:a16="http://schemas.microsoft.com/office/drawing/2014/main" id="{00000000-0008-0000-0000-000095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18" name="Rectangle 1">
          <a:extLst>
            <a:ext uri="{FF2B5EF4-FFF2-40B4-BE49-F238E27FC236}">
              <a16:creationId xmlns="" xmlns:a16="http://schemas.microsoft.com/office/drawing/2014/main" id="{00000000-0008-0000-0000-000096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19" name="Rectangle 1">
          <a:extLst>
            <a:ext uri="{FF2B5EF4-FFF2-40B4-BE49-F238E27FC236}">
              <a16:creationId xmlns="" xmlns:a16="http://schemas.microsoft.com/office/drawing/2014/main" id="{00000000-0008-0000-0000-000097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0" name="Rectangle 1">
          <a:extLst>
            <a:ext uri="{FF2B5EF4-FFF2-40B4-BE49-F238E27FC236}">
              <a16:creationId xmlns="" xmlns:a16="http://schemas.microsoft.com/office/drawing/2014/main" id="{00000000-0008-0000-0000-000098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1" name="Rectangle 1">
          <a:extLst>
            <a:ext uri="{FF2B5EF4-FFF2-40B4-BE49-F238E27FC236}">
              <a16:creationId xmlns="" xmlns:a16="http://schemas.microsoft.com/office/drawing/2014/main" id="{00000000-0008-0000-0000-000099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2" name="Rectangle 1">
          <a:extLst>
            <a:ext uri="{FF2B5EF4-FFF2-40B4-BE49-F238E27FC236}">
              <a16:creationId xmlns="" xmlns:a16="http://schemas.microsoft.com/office/drawing/2014/main" id="{00000000-0008-0000-0000-00009A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3" name="Rectangle 1">
          <a:extLst>
            <a:ext uri="{FF2B5EF4-FFF2-40B4-BE49-F238E27FC236}">
              <a16:creationId xmlns="" xmlns:a16="http://schemas.microsoft.com/office/drawing/2014/main" id="{00000000-0008-0000-0000-00009B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4" name="Rectangle 1">
          <a:extLst>
            <a:ext uri="{FF2B5EF4-FFF2-40B4-BE49-F238E27FC236}">
              <a16:creationId xmlns="" xmlns:a16="http://schemas.microsoft.com/office/drawing/2014/main" id="{00000000-0008-0000-0000-00009C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5" name="Rectangle 1">
          <a:extLst>
            <a:ext uri="{FF2B5EF4-FFF2-40B4-BE49-F238E27FC236}">
              <a16:creationId xmlns="" xmlns:a16="http://schemas.microsoft.com/office/drawing/2014/main" id="{00000000-0008-0000-0000-00009D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6" name="Rectangle 1">
          <a:extLst>
            <a:ext uri="{FF2B5EF4-FFF2-40B4-BE49-F238E27FC236}">
              <a16:creationId xmlns="" xmlns:a16="http://schemas.microsoft.com/office/drawing/2014/main" id="{00000000-0008-0000-0000-00009E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7" name="Rectangle 1">
          <a:extLst>
            <a:ext uri="{FF2B5EF4-FFF2-40B4-BE49-F238E27FC236}">
              <a16:creationId xmlns="" xmlns:a16="http://schemas.microsoft.com/office/drawing/2014/main" id="{00000000-0008-0000-0000-00009F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8" name="Rectangle 1">
          <a:extLst>
            <a:ext uri="{FF2B5EF4-FFF2-40B4-BE49-F238E27FC236}">
              <a16:creationId xmlns="" xmlns:a16="http://schemas.microsoft.com/office/drawing/2014/main" id="{00000000-0008-0000-0000-0000A0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29" name="Rectangle 1">
          <a:extLst>
            <a:ext uri="{FF2B5EF4-FFF2-40B4-BE49-F238E27FC236}">
              <a16:creationId xmlns="" xmlns:a16="http://schemas.microsoft.com/office/drawing/2014/main" id="{00000000-0008-0000-0000-0000A1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30" name="Rectangle 1">
          <a:extLst>
            <a:ext uri="{FF2B5EF4-FFF2-40B4-BE49-F238E27FC236}">
              <a16:creationId xmlns="" xmlns:a16="http://schemas.microsoft.com/office/drawing/2014/main" id="{00000000-0008-0000-0000-0000A2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31" name="Rectangle 1">
          <a:extLst>
            <a:ext uri="{FF2B5EF4-FFF2-40B4-BE49-F238E27FC236}">
              <a16:creationId xmlns="" xmlns:a16="http://schemas.microsoft.com/office/drawing/2014/main" id="{00000000-0008-0000-0000-0000A3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32" name="Rectangle 1">
          <a:extLst>
            <a:ext uri="{FF2B5EF4-FFF2-40B4-BE49-F238E27FC236}">
              <a16:creationId xmlns="" xmlns:a16="http://schemas.microsoft.com/office/drawing/2014/main" id="{00000000-0008-0000-0000-0000A4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33" name="Rectangle 1">
          <a:extLst>
            <a:ext uri="{FF2B5EF4-FFF2-40B4-BE49-F238E27FC236}">
              <a16:creationId xmlns="" xmlns:a16="http://schemas.microsoft.com/office/drawing/2014/main" id="{00000000-0008-0000-0000-0000A5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934" name="Rectangle 1">
          <a:extLst>
            <a:ext uri="{FF2B5EF4-FFF2-40B4-BE49-F238E27FC236}">
              <a16:creationId xmlns="" xmlns:a16="http://schemas.microsoft.com/office/drawing/2014/main" id="{00000000-0008-0000-0000-0000A603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122</xdr:row>
      <xdr:rowOff>120066</xdr:rowOff>
    </xdr:to>
    <xdr:sp macro="" textlink="">
      <xdr:nvSpPr>
        <xdr:cNvPr id="935" name="Rectangle 1">
          <a:extLst>
            <a:ext uri="{FF2B5EF4-FFF2-40B4-BE49-F238E27FC236}">
              <a16:creationId xmlns="" xmlns:a16="http://schemas.microsoft.com/office/drawing/2014/main" id="{00000000-0008-0000-0000-0000A7030000}"/>
            </a:ext>
          </a:extLst>
        </xdr:cNvPr>
        <xdr:cNvSpPr>
          <a:spLocks noChangeArrowheads="1"/>
        </xdr:cNvSpPr>
      </xdr:nvSpPr>
      <xdr:spPr bwMode="auto">
        <a:xfrm>
          <a:off x="7867650" y="65112900"/>
          <a:ext cx="94201" cy="1236604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109</xdr:row>
      <xdr:rowOff>253176</xdr:rowOff>
    </xdr:to>
    <xdr:sp macro="" textlink="">
      <xdr:nvSpPr>
        <xdr:cNvPr id="936" name="Rectangle 1">
          <a:extLst>
            <a:ext uri="{FF2B5EF4-FFF2-40B4-BE49-F238E27FC236}">
              <a16:creationId xmlns="" xmlns:a16="http://schemas.microsoft.com/office/drawing/2014/main" id="{00000000-0008-0000-0000-0000A8030000}"/>
            </a:ext>
          </a:extLst>
        </xdr:cNvPr>
        <xdr:cNvSpPr>
          <a:spLocks noChangeArrowheads="1"/>
        </xdr:cNvSpPr>
      </xdr:nvSpPr>
      <xdr:spPr bwMode="auto">
        <a:xfrm>
          <a:off x="7867650" y="65112900"/>
          <a:ext cx="94201" cy="82160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122</xdr:row>
      <xdr:rowOff>120066</xdr:rowOff>
    </xdr:to>
    <xdr:sp macro="" textlink="">
      <xdr:nvSpPr>
        <xdr:cNvPr id="937" name="Rectangle 1">
          <a:extLst>
            <a:ext uri="{FF2B5EF4-FFF2-40B4-BE49-F238E27FC236}">
              <a16:creationId xmlns="" xmlns:a16="http://schemas.microsoft.com/office/drawing/2014/main" id="{00000000-0008-0000-0000-0000A9030000}"/>
            </a:ext>
          </a:extLst>
        </xdr:cNvPr>
        <xdr:cNvSpPr>
          <a:spLocks noChangeArrowheads="1"/>
        </xdr:cNvSpPr>
      </xdr:nvSpPr>
      <xdr:spPr bwMode="auto">
        <a:xfrm>
          <a:off x="7867650" y="65112900"/>
          <a:ext cx="94201" cy="1236604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774559</xdr:colOff>
      <xdr:row>117</xdr:row>
      <xdr:rowOff>63386</xdr:rowOff>
    </xdr:to>
    <xdr:sp macro="" textlink="">
      <xdr:nvSpPr>
        <xdr:cNvPr id="938" name="Rectangle 1">
          <a:extLst>
            <a:ext uri="{FF2B5EF4-FFF2-40B4-BE49-F238E27FC236}">
              <a16:creationId xmlns="" xmlns:a16="http://schemas.microsoft.com/office/drawing/2014/main" id="{00000000-0008-0000-0000-0000AA030000}"/>
            </a:ext>
          </a:extLst>
        </xdr:cNvPr>
        <xdr:cNvSpPr>
          <a:spLocks noChangeArrowheads="1"/>
        </xdr:cNvSpPr>
      </xdr:nvSpPr>
      <xdr:spPr bwMode="auto">
        <a:xfrm>
          <a:off x="7820025" y="65112900"/>
          <a:ext cx="60184" cy="11499736"/>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206</xdr:row>
      <xdr:rowOff>47552</xdr:rowOff>
    </xdr:to>
    <xdr:sp macro="" textlink="">
      <xdr:nvSpPr>
        <xdr:cNvPr id="939" name="Rectangle 1">
          <a:extLst>
            <a:ext uri="{FF2B5EF4-FFF2-40B4-BE49-F238E27FC236}">
              <a16:creationId xmlns="" xmlns:a16="http://schemas.microsoft.com/office/drawing/2014/main" id="{00000000-0008-0000-0000-0000AB030000}"/>
            </a:ext>
          </a:extLst>
        </xdr:cNvPr>
        <xdr:cNvSpPr>
          <a:spLocks noChangeArrowheads="1"/>
        </xdr:cNvSpPr>
      </xdr:nvSpPr>
      <xdr:spPr bwMode="auto">
        <a:xfrm>
          <a:off x="6496050" y="65112900"/>
          <a:ext cx="161925" cy="2589522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206</xdr:row>
      <xdr:rowOff>47552</xdr:rowOff>
    </xdr:to>
    <xdr:sp macro="" textlink="">
      <xdr:nvSpPr>
        <xdr:cNvPr id="940" name="Rectangle 1">
          <a:extLst>
            <a:ext uri="{FF2B5EF4-FFF2-40B4-BE49-F238E27FC236}">
              <a16:creationId xmlns="" xmlns:a16="http://schemas.microsoft.com/office/drawing/2014/main" id="{00000000-0008-0000-0000-0000AC030000}"/>
            </a:ext>
          </a:extLst>
        </xdr:cNvPr>
        <xdr:cNvSpPr>
          <a:spLocks noChangeArrowheads="1"/>
        </xdr:cNvSpPr>
      </xdr:nvSpPr>
      <xdr:spPr bwMode="auto">
        <a:xfrm>
          <a:off x="6505575" y="65112900"/>
          <a:ext cx="161925" cy="2589522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206</xdr:row>
      <xdr:rowOff>47552</xdr:rowOff>
    </xdr:to>
    <xdr:sp macro="" textlink="">
      <xdr:nvSpPr>
        <xdr:cNvPr id="941" name="Rectangle 1">
          <a:extLst>
            <a:ext uri="{FF2B5EF4-FFF2-40B4-BE49-F238E27FC236}">
              <a16:creationId xmlns="" xmlns:a16="http://schemas.microsoft.com/office/drawing/2014/main" id="{00000000-0008-0000-0000-0000AD030000}"/>
            </a:ext>
          </a:extLst>
        </xdr:cNvPr>
        <xdr:cNvSpPr>
          <a:spLocks noChangeArrowheads="1"/>
        </xdr:cNvSpPr>
      </xdr:nvSpPr>
      <xdr:spPr bwMode="auto">
        <a:xfrm>
          <a:off x="6505575" y="65112900"/>
          <a:ext cx="161925" cy="2589522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206</xdr:row>
      <xdr:rowOff>47552</xdr:rowOff>
    </xdr:to>
    <xdr:sp macro="" textlink="">
      <xdr:nvSpPr>
        <xdr:cNvPr id="942" name="Rectangle 1">
          <a:extLst>
            <a:ext uri="{FF2B5EF4-FFF2-40B4-BE49-F238E27FC236}">
              <a16:creationId xmlns="" xmlns:a16="http://schemas.microsoft.com/office/drawing/2014/main" id="{00000000-0008-0000-0000-0000AE030000}"/>
            </a:ext>
          </a:extLst>
        </xdr:cNvPr>
        <xdr:cNvSpPr>
          <a:spLocks noChangeArrowheads="1"/>
        </xdr:cNvSpPr>
      </xdr:nvSpPr>
      <xdr:spPr bwMode="auto">
        <a:xfrm>
          <a:off x="6505575" y="65112900"/>
          <a:ext cx="161925" cy="2589522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943" name="Rectangle 1">
          <a:extLst>
            <a:ext uri="{FF2B5EF4-FFF2-40B4-BE49-F238E27FC236}">
              <a16:creationId xmlns="" xmlns:a16="http://schemas.microsoft.com/office/drawing/2014/main" id="{00000000-0008-0000-0000-0000AF03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8</xdr:col>
      <xdr:colOff>23812</xdr:colOff>
      <xdr:row>97</xdr:row>
      <xdr:rowOff>0</xdr:rowOff>
    </xdr:from>
    <xdr:to>
      <xdr:col>8</xdr:col>
      <xdr:colOff>127325</xdr:colOff>
      <xdr:row>174</xdr:row>
      <xdr:rowOff>125351</xdr:rowOff>
    </xdr:to>
    <xdr:sp macro="" textlink="">
      <xdr:nvSpPr>
        <xdr:cNvPr id="944" name="Rectangle 1">
          <a:extLst>
            <a:ext uri="{FF2B5EF4-FFF2-40B4-BE49-F238E27FC236}">
              <a16:creationId xmlns="" xmlns:a16="http://schemas.microsoft.com/office/drawing/2014/main" id="{00000000-0008-0000-0000-0000B0030000}"/>
            </a:ext>
          </a:extLst>
        </xdr:cNvPr>
        <xdr:cNvSpPr>
          <a:spLocks noChangeArrowheads="1"/>
        </xdr:cNvSpPr>
      </xdr:nvSpPr>
      <xdr:spPr bwMode="auto">
        <a:xfrm>
          <a:off x="8101012" y="65112900"/>
          <a:ext cx="103513" cy="2079142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945" name="Rectangle 1">
          <a:extLst>
            <a:ext uri="{FF2B5EF4-FFF2-40B4-BE49-F238E27FC236}">
              <a16:creationId xmlns="" xmlns:a16="http://schemas.microsoft.com/office/drawing/2014/main" id="{00000000-0008-0000-0000-0000B103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946" name="Rectangle 1">
          <a:extLst>
            <a:ext uri="{FF2B5EF4-FFF2-40B4-BE49-F238E27FC236}">
              <a16:creationId xmlns="" xmlns:a16="http://schemas.microsoft.com/office/drawing/2014/main" id="{00000000-0008-0000-0000-0000B203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947" name="Rectangle 1">
          <a:extLst>
            <a:ext uri="{FF2B5EF4-FFF2-40B4-BE49-F238E27FC236}">
              <a16:creationId xmlns="" xmlns:a16="http://schemas.microsoft.com/office/drawing/2014/main" id="{00000000-0008-0000-0000-0000B303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948" name="Rectangle 1">
          <a:extLst>
            <a:ext uri="{FF2B5EF4-FFF2-40B4-BE49-F238E27FC236}">
              <a16:creationId xmlns="" xmlns:a16="http://schemas.microsoft.com/office/drawing/2014/main" id="{00000000-0008-0000-0000-0000B403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949" name="Rectangle 1">
          <a:extLst>
            <a:ext uri="{FF2B5EF4-FFF2-40B4-BE49-F238E27FC236}">
              <a16:creationId xmlns="" xmlns:a16="http://schemas.microsoft.com/office/drawing/2014/main" id="{00000000-0008-0000-0000-0000B503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110</xdr:row>
      <xdr:rowOff>28452</xdr:rowOff>
    </xdr:to>
    <xdr:sp macro="" textlink="">
      <xdr:nvSpPr>
        <xdr:cNvPr id="950" name="Rectangle 1">
          <a:extLst>
            <a:ext uri="{FF2B5EF4-FFF2-40B4-BE49-F238E27FC236}">
              <a16:creationId xmlns="" xmlns:a16="http://schemas.microsoft.com/office/drawing/2014/main" id="{00000000-0008-0000-0000-0000B6030000}"/>
            </a:ext>
          </a:extLst>
        </xdr:cNvPr>
        <xdr:cNvSpPr>
          <a:spLocks noChangeArrowheads="1"/>
        </xdr:cNvSpPr>
      </xdr:nvSpPr>
      <xdr:spPr bwMode="auto">
        <a:xfrm>
          <a:off x="6505575" y="65112900"/>
          <a:ext cx="161925" cy="859460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951" name="Rectangle 1">
          <a:extLst>
            <a:ext uri="{FF2B5EF4-FFF2-40B4-BE49-F238E27FC236}">
              <a16:creationId xmlns="" xmlns:a16="http://schemas.microsoft.com/office/drawing/2014/main" id="{00000000-0008-0000-0000-0000B703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952" name="Rectangle 1">
          <a:extLst>
            <a:ext uri="{FF2B5EF4-FFF2-40B4-BE49-F238E27FC236}">
              <a16:creationId xmlns="" xmlns:a16="http://schemas.microsoft.com/office/drawing/2014/main" id="{00000000-0008-0000-0000-0000B803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953" name="Rectangle 1">
          <a:extLst>
            <a:ext uri="{FF2B5EF4-FFF2-40B4-BE49-F238E27FC236}">
              <a16:creationId xmlns="" xmlns:a16="http://schemas.microsoft.com/office/drawing/2014/main" id="{00000000-0008-0000-0000-0000B903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954" name="Rectangle 1">
          <a:extLst>
            <a:ext uri="{FF2B5EF4-FFF2-40B4-BE49-F238E27FC236}">
              <a16:creationId xmlns="" xmlns:a16="http://schemas.microsoft.com/office/drawing/2014/main" id="{00000000-0008-0000-0000-0000BA03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955" name="Rectangle 1">
          <a:extLst>
            <a:ext uri="{FF2B5EF4-FFF2-40B4-BE49-F238E27FC236}">
              <a16:creationId xmlns="" xmlns:a16="http://schemas.microsoft.com/office/drawing/2014/main" id="{00000000-0008-0000-0000-0000BB03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956" name="Rectangle 1">
          <a:extLst>
            <a:ext uri="{FF2B5EF4-FFF2-40B4-BE49-F238E27FC236}">
              <a16:creationId xmlns="" xmlns:a16="http://schemas.microsoft.com/office/drawing/2014/main" id="{00000000-0008-0000-0000-0000BC03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957" name="Rectangle 1">
          <a:extLst>
            <a:ext uri="{FF2B5EF4-FFF2-40B4-BE49-F238E27FC236}">
              <a16:creationId xmlns="" xmlns:a16="http://schemas.microsoft.com/office/drawing/2014/main" id="{00000000-0008-0000-0000-0000BD03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958" name="Rectangle 1">
          <a:extLst>
            <a:ext uri="{FF2B5EF4-FFF2-40B4-BE49-F238E27FC236}">
              <a16:creationId xmlns="" xmlns:a16="http://schemas.microsoft.com/office/drawing/2014/main" id="{00000000-0008-0000-0000-0000BE03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959" name="Rectangle 1">
          <a:extLst>
            <a:ext uri="{FF2B5EF4-FFF2-40B4-BE49-F238E27FC236}">
              <a16:creationId xmlns="" xmlns:a16="http://schemas.microsoft.com/office/drawing/2014/main" id="{00000000-0008-0000-0000-0000BF03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960" name="Rectangle 1">
          <a:extLst>
            <a:ext uri="{FF2B5EF4-FFF2-40B4-BE49-F238E27FC236}">
              <a16:creationId xmlns="" xmlns:a16="http://schemas.microsoft.com/office/drawing/2014/main" id="{00000000-0008-0000-0000-0000C003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961" name="Rectangle 960">
          <a:extLst>
            <a:ext uri="{FF2B5EF4-FFF2-40B4-BE49-F238E27FC236}">
              <a16:creationId xmlns="" xmlns:a16="http://schemas.microsoft.com/office/drawing/2014/main" id="{00000000-0008-0000-0000-0000C103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962" name="Rectangle 961">
          <a:extLst>
            <a:ext uri="{FF2B5EF4-FFF2-40B4-BE49-F238E27FC236}">
              <a16:creationId xmlns="" xmlns:a16="http://schemas.microsoft.com/office/drawing/2014/main" id="{00000000-0008-0000-0000-0000C203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19050</xdr:colOff>
      <xdr:row>97</xdr:row>
      <xdr:rowOff>0</xdr:rowOff>
    </xdr:from>
    <xdr:to>
      <xdr:col>8</xdr:col>
      <xdr:colOff>180975</xdr:colOff>
      <xdr:row>125</xdr:row>
      <xdr:rowOff>117928</xdr:rowOff>
    </xdr:to>
    <xdr:sp macro="" textlink="">
      <xdr:nvSpPr>
        <xdr:cNvPr id="963" name="Rectangle 962">
          <a:extLst>
            <a:ext uri="{FF2B5EF4-FFF2-40B4-BE49-F238E27FC236}">
              <a16:creationId xmlns="" xmlns:a16="http://schemas.microsoft.com/office/drawing/2014/main" id="{00000000-0008-0000-0000-0000C3030000}"/>
            </a:ext>
          </a:extLst>
        </xdr:cNvPr>
        <xdr:cNvSpPr>
          <a:spLocks noChangeArrowheads="1"/>
        </xdr:cNvSpPr>
      </xdr:nvSpPr>
      <xdr:spPr bwMode="auto">
        <a:xfrm>
          <a:off x="809625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964" name="Rectangle 963">
          <a:extLst>
            <a:ext uri="{FF2B5EF4-FFF2-40B4-BE49-F238E27FC236}">
              <a16:creationId xmlns="" xmlns:a16="http://schemas.microsoft.com/office/drawing/2014/main" id="{00000000-0008-0000-0000-0000C403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965" name="Rectangle 964">
          <a:extLst>
            <a:ext uri="{FF2B5EF4-FFF2-40B4-BE49-F238E27FC236}">
              <a16:creationId xmlns="" xmlns:a16="http://schemas.microsoft.com/office/drawing/2014/main" id="{00000000-0008-0000-0000-0000C503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966" name="Rectangle 965">
          <a:extLst>
            <a:ext uri="{FF2B5EF4-FFF2-40B4-BE49-F238E27FC236}">
              <a16:creationId xmlns="" xmlns:a16="http://schemas.microsoft.com/office/drawing/2014/main" id="{00000000-0008-0000-0000-0000C603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967" name="Rectangle 1">
          <a:extLst>
            <a:ext uri="{FF2B5EF4-FFF2-40B4-BE49-F238E27FC236}">
              <a16:creationId xmlns="" xmlns:a16="http://schemas.microsoft.com/office/drawing/2014/main" id="{00000000-0008-0000-0000-0000C703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968" name="Rectangle 1">
          <a:extLst>
            <a:ext uri="{FF2B5EF4-FFF2-40B4-BE49-F238E27FC236}">
              <a16:creationId xmlns="" xmlns:a16="http://schemas.microsoft.com/office/drawing/2014/main" id="{00000000-0008-0000-0000-0000C803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969" name="Rectangle 1">
          <a:extLst>
            <a:ext uri="{FF2B5EF4-FFF2-40B4-BE49-F238E27FC236}">
              <a16:creationId xmlns="" xmlns:a16="http://schemas.microsoft.com/office/drawing/2014/main" id="{00000000-0008-0000-0000-0000C903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970" name="Rectangle 1">
          <a:extLst>
            <a:ext uri="{FF2B5EF4-FFF2-40B4-BE49-F238E27FC236}">
              <a16:creationId xmlns="" xmlns:a16="http://schemas.microsoft.com/office/drawing/2014/main" id="{00000000-0008-0000-0000-0000CA03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971" name="Rectangle 1">
          <a:extLst>
            <a:ext uri="{FF2B5EF4-FFF2-40B4-BE49-F238E27FC236}">
              <a16:creationId xmlns="" xmlns:a16="http://schemas.microsoft.com/office/drawing/2014/main" id="{00000000-0008-0000-0000-0000CB03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972" name="Rectangle 1">
          <a:extLst>
            <a:ext uri="{FF2B5EF4-FFF2-40B4-BE49-F238E27FC236}">
              <a16:creationId xmlns="" xmlns:a16="http://schemas.microsoft.com/office/drawing/2014/main" id="{00000000-0008-0000-0000-0000CC03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133</xdr:row>
      <xdr:rowOff>131310</xdr:rowOff>
    </xdr:to>
    <xdr:sp macro="" textlink="">
      <xdr:nvSpPr>
        <xdr:cNvPr id="973" name="Rectangle 1">
          <a:extLst>
            <a:ext uri="{FF2B5EF4-FFF2-40B4-BE49-F238E27FC236}">
              <a16:creationId xmlns="" xmlns:a16="http://schemas.microsoft.com/office/drawing/2014/main" id="{00000000-0008-0000-0000-0000CD030000}"/>
            </a:ext>
          </a:extLst>
        </xdr:cNvPr>
        <xdr:cNvSpPr>
          <a:spLocks noChangeArrowheads="1"/>
        </xdr:cNvSpPr>
      </xdr:nvSpPr>
      <xdr:spPr bwMode="auto">
        <a:xfrm>
          <a:off x="6505575" y="65112900"/>
          <a:ext cx="161925" cy="1415846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974" name="Rectangle 1">
          <a:extLst>
            <a:ext uri="{FF2B5EF4-FFF2-40B4-BE49-F238E27FC236}">
              <a16:creationId xmlns="" xmlns:a16="http://schemas.microsoft.com/office/drawing/2014/main" id="{00000000-0008-0000-0000-0000CE03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975" name="Rectangle 1">
          <a:extLst>
            <a:ext uri="{FF2B5EF4-FFF2-40B4-BE49-F238E27FC236}">
              <a16:creationId xmlns="" xmlns:a16="http://schemas.microsoft.com/office/drawing/2014/main" id="{00000000-0008-0000-0000-0000CF03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976" name="Rectangle 1">
          <a:extLst>
            <a:ext uri="{FF2B5EF4-FFF2-40B4-BE49-F238E27FC236}">
              <a16:creationId xmlns="" xmlns:a16="http://schemas.microsoft.com/office/drawing/2014/main" id="{00000000-0008-0000-0000-0000D003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977" name="Rectangle 1">
          <a:extLst>
            <a:ext uri="{FF2B5EF4-FFF2-40B4-BE49-F238E27FC236}">
              <a16:creationId xmlns="" xmlns:a16="http://schemas.microsoft.com/office/drawing/2014/main" id="{00000000-0008-0000-0000-0000D103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978" name="Rectangle 1">
          <a:extLst>
            <a:ext uri="{FF2B5EF4-FFF2-40B4-BE49-F238E27FC236}">
              <a16:creationId xmlns="" xmlns:a16="http://schemas.microsoft.com/office/drawing/2014/main" id="{00000000-0008-0000-0000-0000D203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979" name="Rectangle 1">
          <a:extLst>
            <a:ext uri="{FF2B5EF4-FFF2-40B4-BE49-F238E27FC236}">
              <a16:creationId xmlns="" xmlns:a16="http://schemas.microsoft.com/office/drawing/2014/main" id="{00000000-0008-0000-0000-0000D303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980" name="Rectangle 1">
          <a:extLst>
            <a:ext uri="{FF2B5EF4-FFF2-40B4-BE49-F238E27FC236}">
              <a16:creationId xmlns="" xmlns:a16="http://schemas.microsoft.com/office/drawing/2014/main" id="{00000000-0008-0000-0000-0000D403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981" name="Rectangle 1">
          <a:extLst>
            <a:ext uri="{FF2B5EF4-FFF2-40B4-BE49-F238E27FC236}">
              <a16:creationId xmlns="" xmlns:a16="http://schemas.microsoft.com/office/drawing/2014/main" id="{00000000-0008-0000-0000-0000D503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982" name="Rectangle 1">
          <a:extLst>
            <a:ext uri="{FF2B5EF4-FFF2-40B4-BE49-F238E27FC236}">
              <a16:creationId xmlns="" xmlns:a16="http://schemas.microsoft.com/office/drawing/2014/main" id="{00000000-0008-0000-0000-0000D603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34224</xdr:rowOff>
    </xdr:to>
    <xdr:sp macro="" textlink="">
      <xdr:nvSpPr>
        <xdr:cNvPr id="983" name="Rectangle 1">
          <a:extLst>
            <a:ext uri="{FF2B5EF4-FFF2-40B4-BE49-F238E27FC236}">
              <a16:creationId xmlns="" xmlns:a16="http://schemas.microsoft.com/office/drawing/2014/main" id="{00000000-0008-0000-0000-0000D7030000}"/>
            </a:ext>
          </a:extLst>
        </xdr:cNvPr>
        <xdr:cNvSpPr>
          <a:spLocks noChangeArrowheads="1"/>
        </xdr:cNvSpPr>
      </xdr:nvSpPr>
      <xdr:spPr bwMode="auto">
        <a:xfrm>
          <a:off x="7867650" y="65112900"/>
          <a:ext cx="98964" cy="1406137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34224</xdr:rowOff>
    </xdr:to>
    <xdr:sp macro="" textlink="">
      <xdr:nvSpPr>
        <xdr:cNvPr id="984" name="Rectangle 1">
          <a:extLst>
            <a:ext uri="{FF2B5EF4-FFF2-40B4-BE49-F238E27FC236}">
              <a16:creationId xmlns="" xmlns:a16="http://schemas.microsoft.com/office/drawing/2014/main" id="{00000000-0008-0000-0000-0000D8030000}"/>
            </a:ext>
          </a:extLst>
        </xdr:cNvPr>
        <xdr:cNvSpPr>
          <a:spLocks noChangeArrowheads="1"/>
        </xdr:cNvSpPr>
      </xdr:nvSpPr>
      <xdr:spPr bwMode="auto">
        <a:xfrm>
          <a:off x="7867650" y="65112900"/>
          <a:ext cx="98964" cy="1406137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985" name="Rectangle 1">
          <a:extLst>
            <a:ext uri="{FF2B5EF4-FFF2-40B4-BE49-F238E27FC236}">
              <a16:creationId xmlns="" xmlns:a16="http://schemas.microsoft.com/office/drawing/2014/main" id="{00000000-0008-0000-0000-0000D903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986" name="Rectangle 1">
          <a:extLst>
            <a:ext uri="{FF2B5EF4-FFF2-40B4-BE49-F238E27FC236}">
              <a16:creationId xmlns="" xmlns:a16="http://schemas.microsoft.com/office/drawing/2014/main" id="{00000000-0008-0000-0000-0000DA03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987" name="Rectangle 1">
          <a:extLst>
            <a:ext uri="{FF2B5EF4-FFF2-40B4-BE49-F238E27FC236}">
              <a16:creationId xmlns="" xmlns:a16="http://schemas.microsoft.com/office/drawing/2014/main" id="{00000000-0008-0000-0000-0000DB03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988" name="Rectangle 1">
          <a:extLst>
            <a:ext uri="{FF2B5EF4-FFF2-40B4-BE49-F238E27FC236}">
              <a16:creationId xmlns="" xmlns:a16="http://schemas.microsoft.com/office/drawing/2014/main" id="{00000000-0008-0000-0000-0000DC03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989" name="Rectangle 1">
          <a:extLst>
            <a:ext uri="{FF2B5EF4-FFF2-40B4-BE49-F238E27FC236}">
              <a16:creationId xmlns="" xmlns:a16="http://schemas.microsoft.com/office/drawing/2014/main" id="{00000000-0008-0000-0000-0000DD03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990" name="Rectangle 1">
          <a:extLst>
            <a:ext uri="{FF2B5EF4-FFF2-40B4-BE49-F238E27FC236}">
              <a16:creationId xmlns="" xmlns:a16="http://schemas.microsoft.com/office/drawing/2014/main" id="{00000000-0008-0000-0000-0000DE03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991" name="Rectangle 1">
          <a:extLst>
            <a:ext uri="{FF2B5EF4-FFF2-40B4-BE49-F238E27FC236}">
              <a16:creationId xmlns="" xmlns:a16="http://schemas.microsoft.com/office/drawing/2014/main" id="{00000000-0008-0000-0000-0000DF03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992" name="Rectangle 1">
          <a:extLst>
            <a:ext uri="{FF2B5EF4-FFF2-40B4-BE49-F238E27FC236}">
              <a16:creationId xmlns="" xmlns:a16="http://schemas.microsoft.com/office/drawing/2014/main" id="{00000000-0008-0000-0000-0000E003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993" name="Rectangle 1">
          <a:extLst>
            <a:ext uri="{FF2B5EF4-FFF2-40B4-BE49-F238E27FC236}">
              <a16:creationId xmlns="" xmlns:a16="http://schemas.microsoft.com/office/drawing/2014/main" id="{00000000-0008-0000-0000-0000E103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179</xdr:row>
      <xdr:rowOff>13822</xdr:rowOff>
    </xdr:to>
    <xdr:sp macro="" textlink="">
      <xdr:nvSpPr>
        <xdr:cNvPr id="994" name="Rectangle 1">
          <a:extLst>
            <a:ext uri="{FF2B5EF4-FFF2-40B4-BE49-F238E27FC236}">
              <a16:creationId xmlns="" xmlns:a16="http://schemas.microsoft.com/office/drawing/2014/main" id="{00000000-0008-0000-0000-0000E2030000}"/>
            </a:ext>
          </a:extLst>
        </xdr:cNvPr>
        <xdr:cNvSpPr>
          <a:spLocks noChangeArrowheads="1"/>
        </xdr:cNvSpPr>
      </xdr:nvSpPr>
      <xdr:spPr bwMode="auto">
        <a:xfrm>
          <a:off x="6496050"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995" name="Rectangle 1">
          <a:extLst>
            <a:ext uri="{FF2B5EF4-FFF2-40B4-BE49-F238E27FC236}">
              <a16:creationId xmlns="" xmlns:a16="http://schemas.microsoft.com/office/drawing/2014/main" id="{00000000-0008-0000-0000-0000E303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996" name="Rectangle 1">
          <a:extLst>
            <a:ext uri="{FF2B5EF4-FFF2-40B4-BE49-F238E27FC236}">
              <a16:creationId xmlns="" xmlns:a16="http://schemas.microsoft.com/office/drawing/2014/main" id="{00000000-0008-0000-0000-0000E403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997" name="Rectangle 1">
          <a:extLst>
            <a:ext uri="{FF2B5EF4-FFF2-40B4-BE49-F238E27FC236}">
              <a16:creationId xmlns="" xmlns:a16="http://schemas.microsoft.com/office/drawing/2014/main" id="{00000000-0008-0000-0000-0000E503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998" name="Rectangle 1">
          <a:extLst>
            <a:ext uri="{FF2B5EF4-FFF2-40B4-BE49-F238E27FC236}">
              <a16:creationId xmlns="" xmlns:a16="http://schemas.microsoft.com/office/drawing/2014/main" id="{00000000-0008-0000-0000-0000E6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999" name="Rectangle 1">
          <a:extLst>
            <a:ext uri="{FF2B5EF4-FFF2-40B4-BE49-F238E27FC236}">
              <a16:creationId xmlns="" xmlns:a16="http://schemas.microsoft.com/office/drawing/2014/main" id="{00000000-0008-0000-0000-0000E7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0" name="Rectangle 1">
          <a:extLst>
            <a:ext uri="{FF2B5EF4-FFF2-40B4-BE49-F238E27FC236}">
              <a16:creationId xmlns="" xmlns:a16="http://schemas.microsoft.com/office/drawing/2014/main" id="{00000000-0008-0000-0000-0000E8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1" name="Rectangle 1">
          <a:extLst>
            <a:ext uri="{FF2B5EF4-FFF2-40B4-BE49-F238E27FC236}">
              <a16:creationId xmlns="" xmlns:a16="http://schemas.microsoft.com/office/drawing/2014/main" id="{00000000-0008-0000-0000-0000E9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2" name="Rectangle 1">
          <a:extLst>
            <a:ext uri="{FF2B5EF4-FFF2-40B4-BE49-F238E27FC236}">
              <a16:creationId xmlns="" xmlns:a16="http://schemas.microsoft.com/office/drawing/2014/main" id="{00000000-0008-0000-0000-0000EA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3" name="Rectangle 1">
          <a:extLst>
            <a:ext uri="{FF2B5EF4-FFF2-40B4-BE49-F238E27FC236}">
              <a16:creationId xmlns="" xmlns:a16="http://schemas.microsoft.com/office/drawing/2014/main" id="{00000000-0008-0000-0000-0000EB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4" name="Rectangle 1">
          <a:extLst>
            <a:ext uri="{FF2B5EF4-FFF2-40B4-BE49-F238E27FC236}">
              <a16:creationId xmlns="" xmlns:a16="http://schemas.microsoft.com/office/drawing/2014/main" id="{00000000-0008-0000-0000-0000EC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5" name="Rectangle 1">
          <a:extLst>
            <a:ext uri="{FF2B5EF4-FFF2-40B4-BE49-F238E27FC236}">
              <a16:creationId xmlns="" xmlns:a16="http://schemas.microsoft.com/office/drawing/2014/main" id="{00000000-0008-0000-0000-0000ED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6" name="Rectangle 1">
          <a:extLst>
            <a:ext uri="{FF2B5EF4-FFF2-40B4-BE49-F238E27FC236}">
              <a16:creationId xmlns="" xmlns:a16="http://schemas.microsoft.com/office/drawing/2014/main" id="{00000000-0008-0000-0000-0000EE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7" name="Rectangle 1">
          <a:extLst>
            <a:ext uri="{FF2B5EF4-FFF2-40B4-BE49-F238E27FC236}">
              <a16:creationId xmlns="" xmlns:a16="http://schemas.microsoft.com/office/drawing/2014/main" id="{00000000-0008-0000-0000-0000EF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8" name="Rectangle 1">
          <a:extLst>
            <a:ext uri="{FF2B5EF4-FFF2-40B4-BE49-F238E27FC236}">
              <a16:creationId xmlns="" xmlns:a16="http://schemas.microsoft.com/office/drawing/2014/main" id="{00000000-0008-0000-0000-0000F0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09" name="Rectangle 1">
          <a:extLst>
            <a:ext uri="{FF2B5EF4-FFF2-40B4-BE49-F238E27FC236}">
              <a16:creationId xmlns="" xmlns:a16="http://schemas.microsoft.com/office/drawing/2014/main" id="{00000000-0008-0000-0000-0000F1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0" name="Rectangle 1">
          <a:extLst>
            <a:ext uri="{FF2B5EF4-FFF2-40B4-BE49-F238E27FC236}">
              <a16:creationId xmlns="" xmlns:a16="http://schemas.microsoft.com/office/drawing/2014/main" id="{00000000-0008-0000-0000-0000F2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1" name="Rectangle 1">
          <a:extLst>
            <a:ext uri="{FF2B5EF4-FFF2-40B4-BE49-F238E27FC236}">
              <a16:creationId xmlns="" xmlns:a16="http://schemas.microsoft.com/office/drawing/2014/main" id="{00000000-0008-0000-0000-0000F3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2" name="Rectangle 1">
          <a:extLst>
            <a:ext uri="{FF2B5EF4-FFF2-40B4-BE49-F238E27FC236}">
              <a16:creationId xmlns="" xmlns:a16="http://schemas.microsoft.com/office/drawing/2014/main" id="{00000000-0008-0000-0000-0000F4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3" name="Rectangle 1">
          <a:extLst>
            <a:ext uri="{FF2B5EF4-FFF2-40B4-BE49-F238E27FC236}">
              <a16:creationId xmlns="" xmlns:a16="http://schemas.microsoft.com/office/drawing/2014/main" id="{00000000-0008-0000-0000-0000F5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4" name="Rectangle 1">
          <a:extLst>
            <a:ext uri="{FF2B5EF4-FFF2-40B4-BE49-F238E27FC236}">
              <a16:creationId xmlns="" xmlns:a16="http://schemas.microsoft.com/office/drawing/2014/main" id="{00000000-0008-0000-0000-0000F6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5" name="Rectangle 1">
          <a:extLst>
            <a:ext uri="{FF2B5EF4-FFF2-40B4-BE49-F238E27FC236}">
              <a16:creationId xmlns="" xmlns:a16="http://schemas.microsoft.com/office/drawing/2014/main" id="{00000000-0008-0000-0000-0000F7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6" name="Rectangle 1">
          <a:extLst>
            <a:ext uri="{FF2B5EF4-FFF2-40B4-BE49-F238E27FC236}">
              <a16:creationId xmlns="" xmlns:a16="http://schemas.microsoft.com/office/drawing/2014/main" id="{00000000-0008-0000-0000-0000F8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7" name="Rectangle 1">
          <a:extLst>
            <a:ext uri="{FF2B5EF4-FFF2-40B4-BE49-F238E27FC236}">
              <a16:creationId xmlns="" xmlns:a16="http://schemas.microsoft.com/office/drawing/2014/main" id="{00000000-0008-0000-0000-0000F9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8" name="Rectangle 1">
          <a:extLst>
            <a:ext uri="{FF2B5EF4-FFF2-40B4-BE49-F238E27FC236}">
              <a16:creationId xmlns="" xmlns:a16="http://schemas.microsoft.com/office/drawing/2014/main" id="{00000000-0008-0000-0000-0000FA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19" name="Rectangle 1">
          <a:extLst>
            <a:ext uri="{FF2B5EF4-FFF2-40B4-BE49-F238E27FC236}">
              <a16:creationId xmlns="" xmlns:a16="http://schemas.microsoft.com/office/drawing/2014/main" id="{00000000-0008-0000-0000-0000FB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20" name="Rectangle 1">
          <a:extLst>
            <a:ext uri="{FF2B5EF4-FFF2-40B4-BE49-F238E27FC236}">
              <a16:creationId xmlns="" xmlns:a16="http://schemas.microsoft.com/office/drawing/2014/main" id="{00000000-0008-0000-0000-0000FC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21" name="Rectangle 1">
          <a:extLst>
            <a:ext uri="{FF2B5EF4-FFF2-40B4-BE49-F238E27FC236}">
              <a16:creationId xmlns="" xmlns:a16="http://schemas.microsoft.com/office/drawing/2014/main" id="{00000000-0008-0000-0000-0000FD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22" name="Rectangle 1">
          <a:extLst>
            <a:ext uri="{FF2B5EF4-FFF2-40B4-BE49-F238E27FC236}">
              <a16:creationId xmlns="" xmlns:a16="http://schemas.microsoft.com/office/drawing/2014/main" id="{00000000-0008-0000-0000-0000FE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23" name="Rectangle 1">
          <a:extLst>
            <a:ext uri="{FF2B5EF4-FFF2-40B4-BE49-F238E27FC236}">
              <a16:creationId xmlns="" xmlns:a16="http://schemas.microsoft.com/office/drawing/2014/main" id="{00000000-0008-0000-0000-0000FF03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24" name="Rectangle 1">
          <a:extLst>
            <a:ext uri="{FF2B5EF4-FFF2-40B4-BE49-F238E27FC236}">
              <a16:creationId xmlns="" xmlns:a16="http://schemas.microsoft.com/office/drawing/2014/main" id="{00000000-0008-0000-0000-000000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25" name="Rectangle 1">
          <a:extLst>
            <a:ext uri="{FF2B5EF4-FFF2-40B4-BE49-F238E27FC236}">
              <a16:creationId xmlns="" xmlns:a16="http://schemas.microsoft.com/office/drawing/2014/main" id="{00000000-0008-0000-0000-000001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026" name="Rectangle 1">
          <a:extLst>
            <a:ext uri="{FF2B5EF4-FFF2-40B4-BE49-F238E27FC236}">
              <a16:creationId xmlns="" xmlns:a16="http://schemas.microsoft.com/office/drawing/2014/main" id="{00000000-0008-0000-0000-000002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027" name="Rectangle 1">
          <a:extLst>
            <a:ext uri="{FF2B5EF4-FFF2-40B4-BE49-F238E27FC236}">
              <a16:creationId xmlns="" xmlns:a16="http://schemas.microsoft.com/office/drawing/2014/main" id="{00000000-0008-0000-0000-00000304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028" name="Rectangle 1">
          <a:extLst>
            <a:ext uri="{FF2B5EF4-FFF2-40B4-BE49-F238E27FC236}">
              <a16:creationId xmlns="" xmlns:a16="http://schemas.microsoft.com/office/drawing/2014/main" id="{00000000-0008-0000-0000-00000404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029" name="Rectangle 1">
          <a:extLst>
            <a:ext uri="{FF2B5EF4-FFF2-40B4-BE49-F238E27FC236}">
              <a16:creationId xmlns="" xmlns:a16="http://schemas.microsoft.com/office/drawing/2014/main" id="{00000000-0008-0000-0000-00000504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030" name="Rectangle 1">
          <a:extLst>
            <a:ext uri="{FF2B5EF4-FFF2-40B4-BE49-F238E27FC236}">
              <a16:creationId xmlns="" xmlns:a16="http://schemas.microsoft.com/office/drawing/2014/main" id="{00000000-0008-0000-0000-00000604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031" name="Rectangle 1">
          <a:extLst>
            <a:ext uri="{FF2B5EF4-FFF2-40B4-BE49-F238E27FC236}">
              <a16:creationId xmlns="" xmlns:a16="http://schemas.microsoft.com/office/drawing/2014/main" id="{00000000-0008-0000-0000-00000704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2" name="Rectangle 1">
          <a:extLst>
            <a:ext uri="{FF2B5EF4-FFF2-40B4-BE49-F238E27FC236}">
              <a16:creationId xmlns="" xmlns:a16="http://schemas.microsoft.com/office/drawing/2014/main" id="{00000000-0008-0000-0000-000008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3" name="Rectangle 1">
          <a:extLst>
            <a:ext uri="{FF2B5EF4-FFF2-40B4-BE49-F238E27FC236}">
              <a16:creationId xmlns="" xmlns:a16="http://schemas.microsoft.com/office/drawing/2014/main" id="{00000000-0008-0000-0000-000009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4" name="Rectangle 1">
          <a:extLst>
            <a:ext uri="{FF2B5EF4-FFF2-40B4-BE49-F238E27FC236}">
              <a16:creationId xmlns="" xmlns:a16="http://schemas.microsoft.com/office/drawing/2014/main" id="{00000000-0008-0000-0000-00000A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5" name="Rectangle 1">
          <a:extLst>
            <a:ext uri="{FF2B5EF4-FFF2-40B4-BE49-F238E27FC236}">
              <a16:creationId xmlns="" xmlns:a16="http://schemas.microsoft.com/office/drawing/2014/main" id="{00000000-0008-0000-0000-00000B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6" name="Rectangle 1">
          <a:extLst>
            <a:ext uri="{FF2B5EF4-FFF2-40B4-BE49-F238E27FC236}">
              <a16:creationId xmlns="" xmlns:a16="http://schemas.microsoft.com/office/drawing/2014/main" id="{00000000-0008-0000-0000-00000C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7" name="Rectangle 1">
          <a:extLst>
            <a:ext uri="{FF2B5EF4-FFF2-40B4-BE49-F238E27FC236}">
              <a16:creationId xmlns="" xmlns:a16="http://schemas.microsoft.com/office/drawing/2014/main" id="{00000000-0008-0000-0000-00000D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8" name="Rectangle 1">
          <a:extLst>
            <a:ext uri="{FF2B5EF4-FFF2-40B4-BE49-F238E27FC236}">
              <a16:creationId xmlns="" xmlns:a16="http://schemas.microsoft.com/office/drawing/2014/main" id="{00000000-0008-0000-0000-00000E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39" name="Rectangle 1">
          <a:extLst>
            <a:ext uri="{FF2B5EF4-FFF2-40B4-BE49-F238E27FC236}">
              <a16:creationId xmlns="" xmlns:a16="http://schemas.microsoft.com/office/drawing/2014/main" id="{00000000-0008-0000-0000-00000F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0" name="Rectangle 1">
          <a:extLst>
            <a:ext uri="{FF2B5EF4-FFF2-40B4-BE49-F238E27FC236}">
              <a16:creationId xmlns="" xmlns:a16="http://schemas.microsoft.com/office/drawing/2014/main" id="{00000000-0008-0000-0000-000010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1" name="Rectangle 1">
          <a:extLst>
            <a:ext uri="{FF2B5EF4-FFF2-40B4-BE49-F238E27FC236}">
              <a16:creationId xmlns="" xmlns:a16="http://schemas.microsoft.com/office/drawing/2014/main" id="{00000000-0008-0000-0000-000011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2" name="Rectangle 1">
          <a:extLst>
            <a:ext uri="{FF2B5EF4-FFF2-40B4-BE49-F238E27FC236}">
              <a16:creationId xmlns="" xmlns:a16="http://schemas.microsoft.com/office/drawing/2014/main" id="{00000000-0008-0000-0000-000012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3" name="Rectangle 1">
          <a:extLst>
            <a:ext uri="{FF2B5EF4-FFF2-40B4-BE49-F238E27FC236}">
              <a16:creationId xmlns="" xmlns:a16="http://schemas.microsoft.com/office/drawing/2014/main" id="{00000000-0008-0000-0000-000013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4" name="Rectangle 1">
          <a:extLst>
            <a:ext uri="{FF2B5EF4-FFF2-40B4-BE49-F238E27FC236}">
              <a16:creationId xmlns="" xmlns:a16="http://schemas.microsoft.com/office/drawing/2014/main" id="{00000000-0008-0000-0000-000014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5" name="Rectangle 1">
          <a:extLst>
            <a:ext uri="{FF2B5EF4-FFF2-40B4-BE49-F238E27FC236}">
              <a16:creationId xmlns="" xmlns:a16="http://schemas.microsoft.com/office/drawing/2014/main" id="{00000000-0008-0000-0000-000015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6" name="Rectangle 1">
          <a:extLst>
            <a:ext uri="{FF2B5EF4-FFF2-40B4-BE49-F238E27FC236}">
              <a16:creationId xmlns="" xmlns:a16="http://schemas.microsoft.com/office/drawing/2014/main" id="{00000000-0008-0000-0000-000016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7" name="Rectangle 1">
          <a:extLst>
            <a:ext uri="{FF2B5EF4-FFF2-40B4-BE49-F238E27FC236}">
              <a16:creationId xmlns="" xmlns:a16="http://schemas.microsoft.com/office/drawing/2014/main" id="{00000000-0008-0000-0000-000017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8" name="Rectangle 1">
          <a:extLst>
            <a:ext uri="{FF2B5EF4-FFF2-40B4-BE49-F238E27FC236}">
              <a16:creationId xmlns="" xmlns:a16="http://schemas.microsoft.com/office/drawing/2014/main" id="{00000000-0008-0000-0000-000018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49" name="Rectangle 1">
          <a:extLst>
            <a:ext uri="{FF2B5EF4-FFF2-40B4-BE49-F238E27FC236}">
              <a16:creationId xmlns="" xmlns:a16="http://schemas.microsoft.com/office/drawing/2014/main" id="{00000000-0008-0000-0000-000019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50" name="Rectangle 1">
          <a:extLst>
            <a:ext uri="{FF2B5EF4-FFF2-40B4-BE49-F238E27FC236}">
              <a16:creationId xmlns="" xmlns:a16="http://schemas.microsoft.com/office/drawing/2014/main" id="{00000000-0008-0000-0000-00001A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51" name="Rectangle 1">
          <a:extLst>
            <a:ext uri="{FF2B5EF4-FFF2-40B4-BE49-F238E27FC236}">
              <a16:creationId xmlns="" xmlns:a16="http://schemas.microsoft.com/office/drawing/2014/main" id="{00000000-0008-0000-0000-00001B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52" name="Rectangle 1">
          <a:extLst>
            <a:ext uri="{FF2B5EF4-FFF2-40B4-BE49-F238E27FC236}">
              <a16:creationId xmlns="" xmlns:a16="http://schemas.microsoft.com/office/drawing/2014/main" id="{00000000-0008-0000-0000-00001C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053" name="Rectangle 1">
          <a:extLst>
            <a:ext uri="{FF2B5EF4-FFF2-40B4-BE49-F238E27FC236}">
              <a16:creationId xmlns="" xmlns:a16="http://schemas.microsoft.com/office/drawing/2014/main" id="{00000000-0008-0000-0000-00001D04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128</xdr:row>
      <xdr:rowOff>60736</xdr:rowOff>
    </xdr:to>
    <xdr:sp macro="" textlink="">
      <xdr:nvSpPr>
        <xdr:cNvPr id="1054" name="Rectangle 1">
          <a:extLst>
            <a:ext uri="{FF2B5EF4-FFF2-40B4-BE49-F238E27FC236}">
              <a16:creationId xmlns="" xmlns:a16="http://schemas.microsoft.com/office/drawing/2014/main" id="{00000000-0008-0000-0000-00001E040000}"/>
            </a:ext>
          </a:extLst>
        </xdr:cNvPr>
        <xdr:cNvSpPr>
          <a:spLocks noChangeArrowheads="1"/>
        </xdr:cNvSpPr>
      </xdr:nvSpPr>
      <xdr:spPr bwMode="auto">
        <a:xfrm>
          <a:off x="7867650" y="65112900"/>
          <a:ext cx="98964"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114</xdr:row>
      <xdr:rowOff>40850</xdr:rowOff>
    </xdr:to>
    <xdr:sp macro="" textlink="">
      <xdr:nvSpPr>
        <xdr:cNvPr id="1055" name="Rectangle 1">
          <a:extLst>
            <a:ext uri="{FF2B5EF4-FFF2-40B4-BE49-F238E27FC236}">
              <a16:creationId xmlns="" xmlns:a16="http://schemas.microsoft.com/office/drawing/2014/main" id="{00000000-0008-0000-0000-00001F040000}"/>
            </a:ext>
          </a:extLst>
        </xdr:cNvPr>
        <xdr:cNvSpPr>
          <a:spLocks noChangeArrowheads="1"/>
        </xdr:cNvSpPr>
      </xdr:nvSpPr>
      <xdr:spPr bwMode="auto">
        <a:xfrm>
          <a:off x="7867650" y="65112900"/>
          <a:ext cx="98964" cy="10997775"/>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110</xdr:row>
      <xdr:rowOff>73436</xdr:rowOff>
    </xdr:to>
    <xdr:sp macro="" textlink="">
      <xdr:nvSpPr>
        <xdr:cNvPr id="1056" name="Rectangle 1">
          <a:extLst>
            <a:ext uri="{FF2B5EF4-FFF2-40B4-BE49-F238E27FC236}">
              <a16:creationId xmlns="" xmlns:a16="http://schemas.microsoft.com/office/drawing/2014/main" id="{00000000-0008-0000-0000-000020040000}"/>
            </a:ext>
          </a:extLst>
        </xdr:cNvPr>
        <xdr:cNvSpPr>
          <a:spLocks noChangeArrowheads="1"/>
        </xdr:cNvSpPr>
      </xdr:nvSpPr>
      <xdr:spPr bwMode="auto">
        <a:xfrm>
          <a:off x="7820025" y="65112900"/>
          <a:ext cx="64947" cy="863958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128</xdr:row>
      <xdr:rowOff>60736</xdr:rowOff>
    </xdr:to>
    <xdr:sp macro="" textlink="">
      <xdr:nvSpPr>
        <xdr:cNvPr id="1057" name="Rectangle 1">
          <a:extLst>
            <a:ext uri="{FF2B5EF4-FFF2-40B4-BE49-F238E27FC236}">
              <a16:creationId xmlns="" xmlns:a16="http://schemas.microsoft.com/office/drawing/2014/main" id="{00000000-0008-0000-0000-000021040000}"/>
            </a:ext>
          </a:extLst>
        </xdr:cNvPr>
        <xdr:cNvSpPr>
          <a:spLocks noChangeArrowheads="1"/>
        </xdr:cNvSpPr>
      </xdr:nvSpPr>
      <xdr:spPr bwMode="auto">
        <a:xfrm>
          <a:off x="7867650" y="65112900"/>
          <a:ext cx="98964" cy="1327826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128</xdr:row>
      <xdr:rowOff>60736</xdr:rowOff>
    </xdr:to>
    <xdr:sp macro="" textlink="">
      <xdr:nvSpPr>
        <xdr:cNvPr id="1058" name="Rectangle 1">
          <a:extLst>
            <a:ext uri="{FF2B5EF4-FFF2-40B4-BE49-F238E27FC236}">
              <a16:creationId xmlns="" xmlns:a16="http://schemas.microsoft.com/office/drawing/2014/main" id="{00000000-0008-0000-0000-000022040000}"/>
            </a:ext>
          </a:extLst>
        </xdr:cNvPr>
        <xdr:cNvSpPr>
          <a:spLocks noChangeArrowheads="1"/>
        </xdr:cNvSpPr>
      </xdr:nvSpPr>
      <xdr:spPr bwMode="auto">
        <a:xfrm>
          <a:off x="7820025" y="65112900"/>
          <a:ext cx="64947"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059" name="Rectangle 1">
          <a:extLst>
            <a:ext uri="{FF2B5EF4-FFF2-40B4-BE49-F238E27FC236}">
              <a16:creationId xmlns="" xmlns:a16="http://schemas.microsoft.com/office/drawing/2014/main" id="{00000000-0008-0000-0000-00002304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060" name="Rectangle 1">
          <a:extLst>
            <a:ext uri="{FF2B5EF4-FFF2-40B4-BE49-F238E27FC236}">
              <a16:creationId xmlns="" xmlns:a16="http://schemas.microsoft.com/office/drawing/2014/main" id="{00000000-0008-0000-0000-00002404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061" name="Rectangle 1">
          <a:extLst>
            <a:ext uri="{FF2B5EF4-FFF2-40B4-BE49-F238E27FC236}">
              <a16:creationId xmlns="" xmlns:a16="http://schemas.microsoft.com/office/drawing/2014/main" id="{00000000-0008-0000-0000-00002504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062" name="Rectangle 1">
          <a:extLst>
            <a:ext uri="{FF2B5EF4-FFF2-40B4-BE49-F238E27FC236}">
              <a16:creationId xmlns="" xmlns:a16="http://schemas.microsoft.com/office/drawing/2014/main" id="{00000000-0008-0000-0000-00002604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063" name="Rectangle 1">
          <a:extLst>
            <a:ext uri="{FF2B5EF4-FFF2-40B4-BE49-F238E27FC236}">
              <a16:creationId xmlns="" xmlns:a16="http://schemas.microsoft.com/office/drawing/2014/main" id="{00000000-0008-0000-0000-00002704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796018</xdr:colOff>
      <xdr:row>97</xdr:row>
      <xdr:rowOff>0</xdr:rowOff>
    </xdr:from>
    <xdr:to>
      <xdr:col>7</xdr:col>
      <xdr:colOff>894982</xdr:colOff>
      <xdr:row>194</xdr:row>
      <xdr:rowOff>154844</xdr:rowOff>
    </xdr:to>
    <xdr:sp macro="" textlink="">
      <xdr:nvSpPr>
        <xdr:cNvPr id="1064" name="Rectangle 1">
          <a:extLst>
            <a:ext uri="{FF2B5EF4-FFF2-40B4-BE49-F238E27FC236}">
              <a16:creationId xmlns="" xmlns:a16="http://schemas.microsoft.com/office/drawing/2014/main" id="{00000000-0008-0000-0000-000028040000}"/>
            </a:ext>
          </a:extLst>
        </xdr:cNvPr>
        <xdr:cNvSpPr>
          <a:spLocks noChangeArrowheads="1"/>
        </xdr:cNvSpPr>
      </xdr:nvSpPr>
      <xdr:spPr bwMode="auto">
        <a:xfrm>
          <a:off x="7901668" y="65112900"/>
          <a:ext cx="98964" cy="24059419"/>
        </a:xfrm>
        <a:prstGeom prst="rect">
          <a:avLst/>
        </a:prstGeom>
        <a:noFill/>
        <a:ln w="9525">
          <a:noFill/>
          <a:miter lim="800000"/>
          <a:headEnd/>
          <a:tailEnd/>
        </a:ln>
      </xdr:spPr>
    </xdr:sp>
    <xdr:clientData/>
  </xdr:twoCellAnchor>
  <xdr:twoCellAnchor editAs="oneCell">
    <xdr:from>
      <xdr:col>2</xdr:col>
      <xdr:colOff>892249</xdr:colOff>
      <xdr:row>97</xdr:row>
      <xdr:rowOff>0</xdr:rowOff>
    </xdr:from>
    <xdr:to>
      <xdr:col>2</xdr:col>
      <xdr:colOff>920824</xdr:colOff>
      <xdr:row>107</xdr:row>
      <xdr:rowOff>28137</xdr:rowOff>
    </xdr:to>
    <xdr:sp macro="" textlink="">
      <xdr:nvSpPr>
        <xdr:cNvPr id="1065" name="Rectangle 2">
          <a:extLst>
            <a:ext uri="{FF2B5EF4-FFF2-40B4-BE49-F238E27FC236}">
              <a16:creationId xmlns="" xmlns:a16="http://schemas.microsoft.com/office/drawing/2014/main" id="{00000000-0008-0000-0000-000029040000}"/>
            </a:ext>
          </a:extLst>
        </xdr:cNvPr>
        <xdr:cNvSpPr>
          <a:spLocks noChangeArrowheads="1"/>
        </xdr:cNvSpPr>
      </xdr:nvSpPr>
      <xdr:spPr bwMode="auto">
        <a:xfrm>
          <a:off x="2416249" y="65112900"/>
          <a:ext cx="28575" cy="6276537"/>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66" name="Rectangle 3">
          <a:extLst>
            <a:ext uri="{FF2B5EF4-FFF2-40B4-BE49-F238E27FC236}">
              <a16:creationId xmlns="" xmlns:a16="http://schemas.microsoft.com/office/drawing/2014/main" id="{00000000-0008-0000-0000-00002A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67" name="Rectangle 2">
          <a:extLst>
            <a:ext uri="{FF2B5EF4-FFF2-40B4-BE49-F238E27FC236}">
              <a16:creationId xmlns="" xmlns:a16="http://schemas.microsoft.com/office/drawing/2014/main" id="{00000000-0008-0000-0000-00002B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68" name="Rectangle 2">
          <a:extLst>
            <a:ext uri="{FF2B5EF4-FFF2-40B4-BE49-F238E27FC236}">
              <a16:creationId xmlns="" xmlns:a16="http://schemas.microsoft.com/office/drawing/2014/main" id="{00000000-0008-0000-0000-00002C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69" name="Rectangle 2">
          <a:extLst>
            <a:ext uri="{FF2B5EF4-FFF2-40B4-BE49-F238E27FC236}">
              <a16:creationId xmlns="" xmlns:a16="http://schemas.microsoft.com/office/drawing/2014/main" id="{00000000-0008-0000-0000-00002D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70" name="Rectangle 2">
          <a:extLst>
            <a:ext uri="{FF2B5EF4-FFF2-40B4-BE49-F238E27FC236}">
              <a16:creationId xmlns="" xmlns:a16="http://schemas.microsoft.com/office/drawing/2014/main" id="{00000000-0008-0000-0000-00002E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71" name="Rectangle 2">
          <a:extLst>
            <a:ext uri="{FF2B5EF4-FFF2-40B4-BE49-F238E27FC236}">
              <a16:creationId xmlns="" xmlns:a16="http://schemas.microsoft.com/office/drawing/2014/main" id="{00000000-0008-0000-0000-00002F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72" name="Rectangle 2">
          <a:extLst>
            <a:ext uri="{FF2B5EF4-FFF2-40B4-BE49-F238E27FC236}">
              <a16:creationId xmlns="" xmlns:a16="http://schemas.microsoft.com/office/drawing/2014/main" id="{00000000-0008-0000-0000-000030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73" name="Rectangle 2">
          <a:extLst>
            <a:ext uri="{FF2B5EF4-FFF2-40B4-BE49-F238E27FC236}">
              <a16:creationId xmlns="" xmlns:a16="http://schemas.microsoft.com/office/drawing/2014/main" id="{00000000-0008-0000-0000-000031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74" name="Rectangle 3">
          <a:extLst>
            <a:ext uri="{FF2B5EF4-FFF2-40B4-BE49-F238E27FC236}">
              <a16:creationId xmlns="" xmlns:a16="http://schemas.microsoft.com/office/drawing/2014/main" id="{00000000-0008-0000-0000-000032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75" name="Rectangle 2">
          <a:extLst>
            <a:ext uri="{FF2B5EF4-FFF2-40B4-BE49-F238E27FC236}">
              <a16:creationId xmlns="" xmlns:a16="http://schemas.microsoft.com/office/drawing/2014/main" id="{00000000-0008-0000-0000-000033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76" name="Rectangle 2">
          <a:extLst>
            <a:ext uri="{FF2B5EF4-FFF2-40B4-BE49-F238E27FC236}">
              <a16:creationId xmlns="" xmlns:a16="http://schemas.microsoft.com/office/drawing/2014/main" id="{00000000-0008-0000-0000-000034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77" name="Rectangle 2">
          <a:extLst>
            <a:ext uri="{FF2B5EF4-FFF2-40B4-BE49-F238E27FC236}">
              <a16:creationId xmlns="" xmlns:a16="http://schemas.microsoft.com/office/drawing/2014/main" id="{00000000-0008-0000-0000-000035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78" name="Rectangle 2">
          <a:extLst>
            <a:ext uri="{FF2B5EF4-FFF2-40B4-BE49-F238E27FC236}">
              <a16:creationId xmlns="" xmlns:a16="http://schemas.microsoft.com/office/drawing/2014/main" id="{00000000-0008-0000-0000-000036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79" name="Rectangle 2">
          <a:extLst>
            <a:ext uri="{FF2B5EF4-FFF2-40B4-BE49-F238E27FC236}">
              <a16:creationId xmlns="" xmlns:a16="http://schemas.microsoft.com/office/drawing/2014/main" id="{00000000-0008-0000-0000-000037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080" name="Rectangle 2">
          <a:extLst>
            <a:ext uri="{FF2B5EF4-FFF2-40B4-BE49-F238E27FC236}">
              <a16:creationId xmlns="" xmlns:a16="http://schemas.microsoft.com/office/drawing/2014/main" id="{00000000-0008-0000-0000-000038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081" name="Rectangle 2">
          <a:extLst>
            <a:ext uri="{FF2B5EF4-FFF2-40B4-BE49-F238E27FC236}">
              <a16:creationId xmlns="" xmlns:a16="http://schemas.microsoft.com/office/drawing/2014/main" id="{00000000-0008-0000-0000-000039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082" name="Rectangle 2">
          <a:extLst>
            <a:ext uri="{FF2B5EF4-FFF2-40B4-BE49-F238E27FC236}">
              <a16:creationId xmlns="" xmlns:a16="http://schemas.microsoft.com/office/drawing/2014/main" id="{00000000-0008-0000-0000-00003A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083" name="Rectangle 2">
          <a:extLst>
            <a:ext uri="{FF2B5EF4-FFF2-40B4-BE49-F238E27FC236}">
              <a16:creationId xmlns="" xmlns:a16="http://schemas.microsoft.com/office/drawing/2014/main" id="{00000000-0008-0000-0000-00003B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084" name="Rectangle 2">
          <a:extLst>
            <a:ext uri="{FF2B5EF4-FFF2-40B4-BE49-F238E27FC236}">
              <a16:creationId xmlns="" xmlns:a16="http://schemas.microsoft.com/office/drawing/2014/main" id="{00000000-0008-0000-0000-00003C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1085" name="Rectangle 2">
          <a:extLst>
            <a:ext uri="{FF2B5EF4-FFF2-40B4-BE49-F238E27FC236}">
              <a16:creationId xmlns="" xmlns:a16="http://schemas.microsoft.com/office/drawing/2014/main" id="{00000000-0008-0000-0000-00003D04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1086" name="Rectangle 2">
          <a:extLst>
            <a:ext uri="{FF2B5EF4-FFF2-40B4-BE49-F238E27FC236}">
              <a16:creationId xmlns="" xmlns:a16="http://schemas.microsoft.com/office/drawing/2014/main" id="{00000000-0008-0000-0000-00003E04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1087" name="Rectangle 2">
          <a:extLst>
            <a:ext uri="{FF2B5EF4-FFF2-40B4-BE49-F238E27FC236}">
              <a16:creationId xmlns="" xmlns:a16="http://schemas.microsoft.com/office/drawing/2014/main" id="{00000000-0008-0000-0000-00003F04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787073</xdr:rowOff>
    </xdr:to>
    <xdr:sp macro="" textlink="">
      <xdr:nvSpPr>
        <xdr:cNvPr id="1088" name="Rectangle 2">
          <a:extLst>
            <a:ext uri="{FF2B5EF4-FFF2-40B4-BE49-F238E27FC236}">
              <a16:creationId xmlns="" xmlns:a16="http://schemas.microsoft.com/office/drawing/2014/main" id="{00000000-0008-0000-0000-000040040000}"/>
            </a:ext>
          </a:extLst>
        </xdr:cNvPr>
        <xdr:cNvSpPr>
          <a:spLocks noChangeArrowheads="1"/>
        </xdr:cNvSpPr>
      </xdr:nvSpPr>
      <xdr:spPr bwMode="auto">
        <a:xfrm>
          <a:off x="1962150" y="65112900"/>
          <a:ext cx="28575" cy="7035473"/>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089" name="Rectangle 2">
          <a:extLst>
            <a:ext uri="{FF2B5EF4-FFF2-40B4-BE49-F238E27FC236}">
              <a16:creationId xmlns="" xmlns:a16="http://schemas.microsoft.com/office/drawing/2014/main" id="{00000000-0008-0000-0000-000041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090" name="Rectangle 2">
          <a:extLst>
            <a:ext uri="{FF2B5EF4-FFF2-40B4-BE49-F238E27FC236}">
              <a16:creationId xmlns="" xmlns:a16="http://schemas.microsoft.com/office/drawing/2014/main" id="{00000000-0008-0000-0000-000042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091" name="Rectangle 2">
          <a:extLst>
            <a:ext uri="{FF2B5EF4-FFF2-40B4-BE49-F238E27FC236}">
              <a16:creationId xmlns="" xmlns:a16="http://schemas.microsoft.com/office/drawing/2014/main" id="{00000000-0008-0000-0000-000043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092" name="Rectangle 2">
          <a:extLst>
            <a:ext uri="{FF2B5EF4-FFF2-40B4-BE49-F238E27FC236}">
              <a16:creationId xmlns="" xmlns:a16="http://schemas.microsoft.com/office/drawing/2014/main" id="{00000000-0008-0000-0000-000044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609600</xdr:colOff>
      <xdr:row>167</xdr:row>
      <xdr:rowOff>110920</xdr:rowOff>
    </xdr:to>
    <xdr:sp macro="" textlink="">
      <xdr:nvSpPr>
        <xdr:cNvPr id="1093" name="Rectangle 2">
          <a:extLst>
            <a:ext uri="{FF2B5EF4-FFF2-40B4-BE49-F238E27FC236}">
              <a16:creationId xmlns="" xmlns:a16="http://schemas.microsoft.com/office/drawing/2014/main" id="{00000000-0008-0000-0000-000045040000}"/>
            </a:ext>
          </a:extLst>
        </xdr:cNvPr>
        <xdr:cNvSpPr>
          <a:spLocks noChangeArrowheads="1"/>
        </xdr:cNvSpPr>
      </xdr:nvSpPr>
      <xdr:spPr bwMode="auto">
        <a:xfrm>
          <a:off x="1962150" y="65112900"/>
          <a:ext cx="171450" cy="19643520"/>
        </a:xfrm>
        <a:prstGeom prst="rect">
          <a:avLst/>
        </a:prstGeom>
        <a:noFill/>
        <a:ln w="9525">
          <a:noFill/>
          <a:miter lim="800000"/>
          <a:headEnd/>
          <a:tailEnd/>
        </a:ln>
      </xdr:spPr>
    </xdr:sp>
    <xdr:clientData/>
  </xdr:twoCellAnchor>
  <xdr:twoCellAnchor editAs="oneCell">
    <xdr:from>
      <xdr:col>2</xdr:col>
      <xdr:colOff>550910</xdr:colOff>
      <xdr:row>97</xdr:row>
      <xdr:rowOff>0</xdr:rowOff>
    </xdr:from>
    <xdr:to>
      <xdr:col>2</xdr:col>
      <xdr:colOff>722360</xdr:colOff>
      <xdr:row>226</xdr:row>
      <xdr:rowOff>29800</xdr:rowOff>
    </xdr:to>
    <xdr:sp macro="" textlink="">
      <xdr:nvSpPr>
        <xdr:cNvPr id="1094" name="Rectangle 2">
          <a:extLst>
            <a:ext uri="{FF2B5EF4-FFF2-40B4-BE49-F238E27FC236}">
              <a16:creationId xmlns="" xmlns:a16="http://schemas.microsoft.com/office/drawing/2014/main" id="{00000000-0008-0000-0000-000046040000}"/>
            </a:ext>
          </a:extLst>
        </xdr:cNvPr>
        <xdr:cNvSpPr>
          <a:spLocks noChangeArrowheads="1"/>
        </xdr:cNvSpPr>
      </xdr:nvSpPr>
      <xdr:spPr bwMode="auto">
        <a:xfrm>
          <a:off x="2074910" y="65112900"/>
          <a:ext cx="171450" cy="29112800"/>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95" name="Rectangle 2">
          <a:extLst>
            <a:ext uri="{FF2B5EF4-FFF2-40B4-BE49-F238E27FC236}">
              <a16:creationId xmlns="" xmlns:a16="http://schemas.microsoft.com/office/drawing/2014/main" id="{00000000-0008-0000-0000-000047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96" name="Rectangle 3">
          <a:extLst>
            <a:ext uri="{FF2B5EF4-FFF2-40B4-BE49-F238E27FC236}">
              <a16:creationId xmlns="" xmlns:a16="http://schemas.microsoft.com/office/drawing/2014/main" id="{00000000-0008-0000-0000-000048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97" name="Rectangle 2">
          <a:extLst>
            <a:ext uri="{FF2B5EF4-FFF2-40B4-BE49-F238E27FC236}">
              <a16:creationId xmlns="" xmlns:a16="http://schemas.microsoft.com/office/drawing/2014/main" id="{00000000-0008-0000-0000-000049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98" name="Rectangle 2">
          <a:extLst>
            <a:ext uri="{FF2B5EF4-FFF2-40B4-BE49-F238E27FC236}">
              <a16:creationId xmlns="" xmlns:a16="http://schemas.microsoft.com/office/drawing/2014/main" id="{00000000-0008-0000-0000-00004A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099" name="Rectangle 2">
          <a:extLst>
            <a:ext uri="{FF2B5EF4-FFF2-40B4-BE49-F238E27FC236}">
              <a16:creationId xmlns="" xmlns:a16="http://schemas.microsoft.com/office/drawing/2014/main" id="{00000000-0008-0000-0000-00004B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100" name="Rectangle 2">
          <a:extLst>
            <a:ext uri="{FF2B5EF4-FFF2-40B4-BE49-F238E27FC236}">
              <a16:creationId xmlns="" xmlns:a16="http://schemas.microsoft.com/office/drawing/2014/main" id="{00000000-0008-0000-0000-00004C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101" name="Rectangle 2">
          <a:extLst>
            <a:ext uri="{FF2B5EF4-FFF2-40B4-BE49-F238E27FC236}">
              <a16:creationId xmlns="" xmlns:a16="http://schemas.microsoft.com/office/drawing/2014/main" id="{00000000-0008-0000-0000-00004D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36076</xdr:rowOff>
    </xdr:to>
    <xdr:sp macro="" textlink="">
      <xdr:nvSpPr>
        <xdr:cNvPr id="1102" name="Rectangle 2">
          <a:extLst>
            <a:ext uri="{FF2B5EF4-FFF2-40B4-BE49-F238E27FC236}">
              <a16:creationId xmlns="" xmlns:a16="http://schemas.microsoft.com/office/drawing/2014/main" id="{00000000-0008-0000-0000-00004E040000}"/>
            </a:ext>
          </a:extLst>
        </xdr:cNvPr>
        <xdr:cNvSpPr>
          <a:spLocks noChangeArrowheads="1"/>
        </xdr:cNvSpPr>
      </xdr:nvSpPr>
      <xdr:spPr bwMode="auto">
        <a:xfrm>
          <a:off x="1962150" y="65112900"/>
          <a:ext cx="28575" cy="4865251"/>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03" name="Rectangle 2">
          <a:extLst>
            <a:ext uri="{FF2B5EF4-FFF2-40B4-BE49-F238E27FC236}">
              <a16:creationId xmlns="" xmlns:a16="http://schemas.microsoft.com/office/drawing/2014/main" id="{00000000-0008-0000-0000-00004F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04" name="Rectangle 3">
          <a:extLst>
            <a:ext uri="{FF2B5EF4-FFF2-40B4-BE49-F238E27FC236}">
              <a16:creationId xmlns="" xmlns:a16="http://schemas.microsoft.com/office/drawing/2014/main" id="{00000000-0008-0000-0000-000050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05" name="Rectangle 2">
          <a:extLst>
            <a:ext uri="{FF2B5EF4-FFF2-40B4-BE49-F238E27FC236}">
              <a16:creationId xmlns="" xmlns:a16="http://schemas.microsoft.com/office/drawing/2014/main" id="{00000000-0008-0000-0000-000051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06" name="Rectangle 2">
          <a:extLst>
            <a:ext uri="{FF2B5EF4-FFF2-40B4-BE49-F238E27FC236}">
              <a16:creationId xmlns="" xmlns:a16="http://schemas.microsoft.com/office/drawing/2014/main" id="{00000000-0008-0000-0000-000052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07" name="Rectangle 2">
          <a:extLst>
            <a:ext uri="{FF2B5EF4-FFF2-40B4-BE49-F238E27FC236}">
              <a16:creationId xmlns="" xmlns:a16="http://schemas.microsoft.com/office/drawing/2014/main" id="{00000000-0008-0000-0000-000053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08" name="Rectangle 2">
          <a:extLst>
            <a:ext uri="{FF2B5EF4-FFF2-40B4-BE49-F238E27FC236}">
              <a16:creationId xmlns="" xmlns:a16="http://schemas.microsoft.com/office/drawing/2014/main" id="{00000000-0008-0000-0000-000054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09" name="Rectangle 2">
          <a:extLst>
            <a:ext uri="{FF2B5EF4-FFF2-40B4-BE49-F238E27FC236}">
              <a16:creationId xmlns="" xmlns:a16="http://schemas.microsoft.com/office/drawing/2014/main" id="{00000000-0008-0000-0000-000055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103</xdr:row>
      <xdr:rowOff>619696</xdr:rowOff>
    </xdr:to>
    <xdr:sp macro="" textlink="">
      <xdr:nvSpPr>
        <xdr:cNvPr id="1110" name="Rectangle 2">
          <a:extLst>
            <a:ext uri="{FF2B5EF4-FFF2-40B4-BE49-F238E27FC236}">
              <a16:creationId xmlns="" xmlns:a16="http://schemas.microsoft.com/office/drawing/2014/main" id="{00000000-0008-0000-0000-000056040000}"/>
            </a:ext>
          </a:extLst>
        </xdr:cNvPr>
        <xdr:cNvSpPr>
          <a:spLocks noChangeArrowheads="1"/>
        </xdr:cNvSpPr>
      </xdr:nvSpPr>
      <xdr:spPr bwMode="auto">
        <a:xfrm>
          <a:off x="1962150" y="65112900"/>
          <a:ext cx="28575" cy="4810696"/>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111" name="Rectangle 2">
          <a:extLst>
            <a:ext uri="{FF2B5EF4-FFF2-40B4-BE49-F238E27FC236}">
              <a16:creationId xmlns="" xmlns:a16="http://schemas.microsoft.com/office/drawing/2014/main" id="{00000000-0008-0000-0000-000057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112" name="Rectangle 2">
          <a:extLst>
            <a:ext uri="{FF2B5EF4-FFF2-40B4-BE49-F238E27FC236}">
              <a16:creationId xmlns="" xmlns:a16="http://schemas.microsoft.com/office/drawing/2014/main" id="{00000000-0008-0000-0000-000058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113" name="Rectangle 2">
          <a:extLst>
            <a:ext uri="{FF2B5EF4-FFF2-40B4-BE49-F238E27FC236}">
              <a16:creationId xmlns="" xmlns:a16="http://schemas.microsoft.com/office/drawing/2014/main" id="{00000000-0008-0000-0000-000059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27583</xdr:rowOff>
    </xdr:to>
    <xdr:sp macro="" textlink="">
      <xdr:nvSpPr>
        <xdr:cNvPr id="1114" name="Rectangle 2">
          <a:extLst>
            <a:ext uri="{FF2B5EF4-FFF2-40B4-BE49-F238E27FC236}">
              <a16:creationId xmlns="" xmlns:a16="http://schemas.microsoft.com/office/drawing/2014/main" id="{00000000-0008-0000-0000-00005A040000}"/>
            </a:ext>
          </a:extLst>
        </xdr:cNvPr>
        <xdr:cNvSpPr>
          <a:spLocks noChangeArrowheads="1"/>
        </xdr:cNvSpPr>
      </xdr:nvSpPr>
      <xdr:spPr bwMode="auto">
        <a:xfrm>
          <a:off x="1962150" y="65112900"/>
          <a:ext cx="28575" cy="4856758"/>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1115" name="Rectangle 2">
          <a:extLst>
            <a:ext uri="{FF2B5EF4-FFF2-40B4-BE49-F238E27FC236}">
              <a16:creationId xmlns="" xmlns:a16="http://schemas.microsoft.com/office/drawing/2014/main" id="{00000000-0008-0000-0000-00005B04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1116" name="Rectangle 2">
          <a:extLst>
            <a:ext uri="{FF2B5EF4-FFF2-40B4-BE49-F238E27FC236}">
              <a16:creationId xmlns="" xmlns:a16="http://schemas.microsoft.com/office/drawing/2014/main" id="{00000000-0008-0000-0000-00005C04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1117" name="Rectangle 2">
          <a:extLst>
            <a:ext uri="{FF2B5EF4-FFF2-40B4-BE49-F238E27FC236}">
              <a16:creationId xmlns="" xmlns:a16="http://schemas.microsoft.com/office/drawing/2014/main" id="{00000000-0008-0000-0000-00005D04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107</xdr:row>
      <xdr:rowOff>785002</xdr:rowOff>
    </xdr:to>
    <xdr:sp macro="" textlink="">
      <xdr:nvSpPr>
        <xdr:cNvPr id="1118" name="Rectangle 2">
          <a:extLst>
            <a:ext uri="{FF2B5EF4-FFF2-40B4-BE49-F238E27FC236}">
              <a16:creationId xmlns="" xmlns:a16="http://schemas.microsoft.com/office/drawing/2014/main" id="{00000000-0008-0000-0000-00005E040000}"/>
            </a:ext>
          </a:extLst>
        </xdr:cNvPr>
        <xdr:cNvSpPr>
          <a:spLocks noChangeArrowheads="1"/>
        </xdr:cNvSpPr>
      </xdr:nvSpPr>
      <xdr:spPr bwMode="auto">
        <a:xfrm>
          <a:off x="1962150" y="65112900"/>
          <a:ext cx="28575" cy="7033402"/>
        </a:xfrm>
        <a:prstGeom prst="rect">
          <a:avLst/>
        </a:prstGeom>
        <a:noFill/>
        <a:ln w="9525">
          <a:noFill/>
          <a:miter lim="800000"/>
          <a:headEnd/>
          <a:tailEnd/>
        </a:ln>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119" name="Rectangle 2">
          <a:extLst>
            <a:ext uri="{FF2B5EF4-FFF2-40B4-BE49-F238E27FC236}">
              <a16:creationId xmlns="" xmlns:a16="http://schemas.microsoft.com/office/drawing/2014/main" id="{00000000-0008-0000-0000-00005F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120" name="Rectangle 2">
          <a:extLst>
            <a:ext uri="{FF2B5EF4-FFF2-40B4-BE49-F238E27FC236}">
              <a16:creationId xmlns="" xmlns:a16="http://schemas.microsoft.com/office/drawing/2014/main" id="{00000000-0008-0000-0000-000060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121" name="Rectangle 2">
          <a:extLst>
            <a:ext uri="{FF2B5EF4-FFF2-40B4-BE49-F238E27FC236}">
              <a16:creationId xmlns="" xmlns:a16="http://schemas.microsoft.com/office/drawing/2014/main" id="{00000000-0008-0000-0000-000061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97</xdr:row>
      <xdr:rowOff>0</xdr:rowOff>
    </xdr:from>
    <xdr:to>
      <xdr:col>2</xdr:col>
      <xdr:colOff>466725</xdr:colOff>
      <xdr:row>104</xdr:row>
      <xdr:rowOff>31456</xdr:rowOff>
    </xdr:to>
    <xdr:sp macro="" textlink="">
      <xdr:nvSpPr>
        <xdr:cNvPr id="1122" name="Rectangle 2">
          <a:extLst>
            <a:ext uri="{FF2B5EF4-FFF2-40B4-BE49-F238E27FC236}">
              <a16:creationId xmlns="" xmlns:a16="http://schemas.microsoft.com/office/drawing/2014/main" id="{00000000-0008-0000-0000-000062040000}"/>
            </a:ext>
          </a:extLst>
        </xdr:cNvPr>
        <xdr:cNvSpPr>
          <a:spLocks noChangeArrowheads="1"/>
        </xdr:cNvSpPr>
      </xdr:nvSpPr>
      <xdr:spPr bwMode="auto">
        <a:xfrm>
          <a:off x="1962150" y="65112900"/>
          <a:ext cx="28575" cy="4860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13607</xdr:colOff>
      <xdr:row>97</xdr:row>
      <xdr:rowOff>0</xdr:rowOff>
    </xdr:from>
    <xdr:to>
      <xdr:col>8</xdr:col>
      <xdr:colOff>106965</xdr:colOff>
      <xdr:row>128</xdr:row>
      <xdr:rowOff>65041</xdr:rowOff>
    </xdr:to>
    <xdr:sp macro="" textlink="">
      <xdr:nvSpPr>
        <xdr:cNvPr id="1123" name="Rectangle 1">
          <a:extLst>
            <a:ext uri="{FF2B5EF4-FFF2-40B4-BE49-F238E27FC236}">
              <a16:creationId xmlns="" xmlns:a16="http://schemas.microsoft.com/office/drawing/2014/main" id="{00000000-0008-0000-0000-000063040000}"/>
            </a:ext>
          </a:extLst>
        </xdr:cNvPr>
        <xdr:cNvSpPr>
          <a:spLocks noChangeArrowheads="1"/>
        </xdr:cNvSpPr>
      </xdr:nvSpPr>
      <xdr:spPr bwMode="auto">
        <a:xfrm>
          <a:off x="8090807" y="65112900"/>
          <a:ext cx="93358" cy="13282566"/>
        </a:xfrm>
        <a:prstGeom prst="rect">
          <a:avLst/>
        </a:prstGeom>
        <a:noFill/>
        <a:ln w="9525">
          <a:noFill/>
          <a:miter lim="800000"/>
          <a:headEnd/>
          <a:tailEnd/>
        </a:ln>
      </xdr:spPr>
    </xdr:sp>
    <xdr:clientData/>
  </xdr:twoCellAnchor>
  <xdr:twoCellAnchor editAs="oneCell">
    <xdr:from>
      <xdr:col>8</xdr:col>
      <xdr:colOff>35719</xdr:colOff>
      <xdr:row>97</xdr:row>
      <xdr:rowOff>0</xdr:rowOff>
    </xdr:from>
    <xdr:to>
      <xdr:col>8</xdr:col>
      <xdr:colOff>197644</xdr:colOff>
      <xdr:row>114</xdr:row>
      <xdr:rowOff>91416</xdr:rowOff>
    </xdr:to>
    <xdr:sp macro="" textlink="">
      <xdr:nvSpPr>
        <xdr:cNvPr id="1124" name="Rectangle 1123">
          <a:extLst>
            <a:ext uri="{FF2B5EF4-FFF2-40B4-BE49-F238E27FC236}">
              <a16:creationId xmlns="" xmlns:a16="http://schemas.microsoft.com/office/drawing/2014/main" id="{00000000-0008-0000-0000-000064040000}"/>
            </a:ext>
          </a:extLst>
        </xdr:cNvPr>
        <xdr:cNvSpPr>
          <a:spLocks noChangeArrowheads="1"/>
        </xdr:cNvSpPr>
      </xdr:nvSpPr>
      <xdr:spPr bwMode="auto">
        <a:xfrm>
          <a:off x="8112919" y="65112900"/>
          <a:ext cx="161925" cy="11048341"/>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114</xdr:row>
      <xdr:rowOff>13607</xdr:rowOff>
    </xdr:to>
    <xdr:sp macro="" textlink="">
      <xdr:nvSpPr>
        <xdr:cNvPr id="1125" name="Rectangle 1124">
          <a:extLst>
            <a:ext uri="{FF2B5EF4-FFF2-40B4-BE49-F238E27FC236}">
              <a16:creationId xmlns="" xmlns:a16="http://schemas.microsoft.com/office/drawing/2014/main" id="{00000000-0008-0000-0000-000065040000}"/>
            </a:ext>
          </a:extLst>
        </xdr:cNvPr>
        <xdr:cNvSpPr>
          <a:spLocks noChangeArrowheads="1"/>
        </xdr:cNvSpPr>
      </xdr:nvSpPr>
      <xdr:spPr bwMode="auto">
        <a:xfrm>
          <a:off x="8077200" y="65112900"/>
          <a:ext cx="161925" cy="10970532"/>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1126" name="Rectangle 1">
          <a:extLst>
            <a:ext uri="{FF2B5EF4-FFF2-40B4-BE49-F238E27FC236}">
              <a16:creationId xmlns="" xmlns:a16="http://schemas.microsoft.com/office/drawing/2014/main" id="{00000000-0008-0000-0000-00006604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1127" name="Rectangle 1">
          <a:extLst>
            <a:ext uri="{FF2B5EF4-FFF2-40B4-BE49-F238E27FC236}">
              <a16:creationId xmlns="" xmlns:a16="http://schemas.microsoft.com/office/drawing/2014/main" id="{00000000-0008-0000-0000-00006704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1128" name="Rectangle 1">
          <a:extLst>
            <a:ext uri="{FF2B5EF4-FFF2-40B4-BE49-F238E27FC236}">
              <a16:creationId xmlns="" xmlns:a16="http://schemas.microsoft.com/office/drawing/2014/main" id="{00000000-0008-0000-0000-00006804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122</xdr:row>
      <xdr:rowOff>142875</xdr:rowOff>
    </xdr:to>
    <xdr:sp macro="" textlink="">
      <xdr:nvSpPr>
        <xdr:cNvPr id="1129" name="Rectangle 1">
          <a:extLst>
            <a:ext uri="{FF2B5EF4-FFF2-40B4-BE49-F238E27FC236}">
              <a16:creationId xmlns="" xmlns:a16="http://schemas.microsoft.com/office/drawing/2014/main" id="{00000000-0008-0000-0000-000069040000}"/>
            </a:ext>
          </a:extLst>
        </xdr:cNvPr>
        <xdr:cNvSpPr>
          <a:spLocks noChangeArrowheads="1"/>
        </xdr:cNvSpPr>
      </xdr:nvSpPr>
      <xdr:spPr bwMode="auto">
        <a:xfrm>
          <a:off x="6496050" y="65112900"/>
          <a:ext cx="161925" cy="123888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128</xdr:row>
      <xdr:rowOff>64360</xdr:rowOff>
    </xdr:to>
    <xdr:sp macro="" textlink="">
      <xdr:nvSpPr>
        <xdr:cNvPr id="1130" name="Rectangle 1">
          <a:extLst>
            <a:ext uri="{FF2B5EF4-FFF2-40B4-BE49-F238E27FC236}">
              <a16:creationId xmlns="" xmlns:a16="http://schemas.microsoft.com/office/drawing/2014/main" id="{00000000-0008-0000-0000-00006A040000}"/>
            </a:ext>
          </a:extLst>
        </xdr:cNvPr>
        <xdr:cNvSpPr>
          <a:spLocks noChangeArrowheads="1"/>
        </xdr:cNvSpPr>
      </xdr:nvSpPr>
      <xdr:spPr bwMode="auto">
        <a:xfrm>
          <a:off x="7867650" y="65112900"/>
          <a:ext cx="94201" cy="13281885"/>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128</xdr:row>
      <xdr:rowOff>64360</xdr:rowOff>
    </xdr:to>
    <xdr:sp macro="" textlink="">
      <xdr:nvSpPr>
        <xdr:cNvPr id="1131" name="Rectangle 1">
          <a:extLst>
            <a:ext uri="{FF2B5EF4-FFF2-40B4-BE49-F238E27FC236}">
              <a16:creationId xmlns="" xmlns:a16="http://schemas.microsoft.com/office/drawing/2014/main" id="{00000000-0008-0000-0000-00006B040000}"/>
            </a:ext>
          </a:extLst>
        </xdr:cNvPr>
        <xdr:cNvSpPr>
          <a:spLocks noChangeArrowheads="1"/>
        </xdr:cNvSpPr>
      </xdr:nvSpPr>
      <xdr:spPr bwMode="auto">
        <a:xfrm>
          <a:off x="7867650" y="65112900"/>
          <a:ext cx="94201" cy="1328188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1132" name="Rectangle 1">
          <a:extLst>
            <a:ext uri="{FF2B5EF4-FFF2-40B4-BE49-F238E27FC236}">
              <a16:creationId xmlns="" xmlns:a16="http://schemas.microsoft.com/office/drawing/2014/main" id="{00000000-0008-0000-0000-00006C04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1133" name="Rectangle 1">
          <a:extLst>
            <a:ext uri="{FF2B5EF4-FFF2-40B4-BE49-F238E27FC236}">
              <a16:creationId xmlns="" xmlns:a16="http://schemas.microsoft.com/office/drawing/2014/main" id="{00000000-0008-0000-0000-00006D04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1134" name="Rectangle 1">
          <a:extLst>
            <a:ext uri="{FF2B5EF4-FFF2-40B4-BE49-F238E27FC236}">
              <a16:creationId xmlns="" xmlns:a16="http://schemas.microsoft.com/office/drawing/2014/main" id="{00000000-0008-0000-0000-00006E04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1135" name="Rectangle 1">
          <a:extLst>
            <a:ext uri="{FF2B5EF4-FFF2-40B4-BE49-F238E27FC236}">
              <a16:creationId xmlns="" xmlns:a16="http://schemas.microsoft.com/office/drawing/2014/main" id="{00000000-0008-0000-0000-00006F04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115</xdr:row>
      <xdr:rowOff>115867</xdr:rowOff>
    </xdr:to>
    <xdr:sp macro="" textlink="">
      <xdr:nvSpPr>
        <xdr:cNvPr id="1136" name="Rectangle 1">
          <a:extLst>
            <a:ext uri="{FF2B5EF4-FFF2-40B4-BE49-F238E27FC236}">
              <a16:creationId xmlns="" xmlns:a16="http://schemas.microsoft.com/office/drawing/2014/main" id="{00000000-0008-0000-0000-000070040000}"/>
            </a:ext>
          </a:extLst>
        </xdr:cNvPr>
        <xdr:cNvSpPr>
          <a:spLocks noChangeArrowheads="1"/>
        </xdr:cNvSpPr>
      </xdr:nvSpPr>
      <xdr:spPr bwMode="auto">
        <a:xfrm>
          <a:off x="6505575" y="65112900"/>
          <a:ext cx="161925" cy="1122836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57313</xdr:rowOff>
    </xdr:to>
    <xdr:sp macro="" textlink="">
      <xdr:nvSpPr>
        <xdr:cNvPr id="1137" name="Rectangle 1">
          <a:extLst>
            <a:ext uri="{FF2B5EF4-FFF2-40B4-BE49-F238E27FC236}">
              <a16:creationId xmlns="" xmlns:a16="http://schemas.microsoft.com/office/drawing/2014/main" id="{00000000-0008-0000-0000-000071040000}"/>
            </a:ext>
          </a:extLst>
        </xdr:cNvPr>
        <xdr:cNvSpPr>
          <a:spLocks noChangeArrowheads="1"/>
        </xdr:cNvSpPr>
      </xdr:nvSpPr>
      <xdr:spPr bwMode="auto">
        <a:xfrm>
          <a:off x="6505575" y="65112900"/>
          <a:ext cx="161925" cy="1327483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138" name="Rectangle 1">
          <a:extLst>
            <a:ext uri="{FF2B5EF4-FFF2-40B4-BE49-F238E27FC236}">
              <a16:creationId xmlns="" xmlns:a16="http://schemas.microsoft.com/office/drawing/2014/main" id="{00000000-0008-0000-0000-000072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139" name="Rectangle 1">
          <a:extLst>
            <a:ext uri="{FF2B5EF4-FFF2-40B4-BE49-F238E27FC236}">
              <a16:creationId xmlns="" xmlns:a16="http://schemas.microsoft.com/office/drawing/2014/main" id="{00000000-0008-0000-0000-000073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140" name="Rectangle 1">
          <a:extLst>
            <a:ext uri="{FF2B5EF4-FFF2-40B4-BE49-F238E27FC236}">
              <a16:creationId xmlns="" xmlns:a16="http://schemas.microsoft.com/office/drawing/2014/main" id="{00000000-0008-0000-0000-000074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152</xdr:row>
      <xdr:rowOff>78692</xdr:rowOff>
    </xdr:to>
    <xdr:sp macro="" textlink="">
      <xdr:nvSpPr>
        <xdr:cNvPr id="1141" name="Rectangle 1">
          <a:extLst>
            <a:ext uri="{FF2B5EF4-FFF2-40B4-BE49-F238E27FC236}">
              <a16:creationId xmlns="" xmlns:a16="http://schemas.microsoft.com/office/drawing/2014/main" id="{00000000-0008-0000-0000-000075040000}"/>
            </a:ext>
          </a:extLst>
        </xdr:cNvPr>
        <xdr:cNvSpPr>
          <a:spLocks noChangeArrowheads="1"/>
        </xdr:cNvSpPr>
      </xdr:nvSpPr>
      <xdr:spPr bwMode="auto">
        <a:xfrm>
          <a:off x="6496050"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1142" name="Rectangle 1">
          <a:extLst>
            <a:ext uri="{FF2B5EF4-FFF2-40B4-BE49-F238E27FC236}">
              <a16:creationId xmlns="" xmlns:a16="http://schemas.microsoft.com/office/drawing/2014/main" id="{00000000-0008-0000-0000-00007604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1143" name="Rectangle 1">
          <a:extLst>
            <a:ext uri="{FF2B5EF4-FFF2-40B4-BE49-F238E27FC236}">
              <a16:creationId xmlns="" xmlns:a16="http://schemas.microsoft.com/office/drawing/2014/main" id="{00000000-0008-0000-0000-00007704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152</xdr:row>
      <xdr:rowOff>78692</xdr:rowOff>
    </xdr:to>
    <xdr:sp macro="" textlink="">
      <xdr:nvSpPr>
        <xdr:cNvPr id="1144" name="Rectangle 1">
          <a:extLst>
            <a:ext uri="{FF2B5EF4-FFF2-40B4-BE49-F238E27FC236}">
              <a16:creationId xmlns="" xmlns:a16="http://schemas.microsoft.com/office/drawing/2014/main" id="{00000000-0008-0000-0000-000078040000}"/>
            </a:ext>
          </a:extLst>
        </xdr:cNvPr>
        <xdr:cNvSpPr>
          <a:spLocks noChangeArrowheads="1"/>
        </xdr:cNvSpPr>
      </xdr:nvSpPr>
      <xdr:spPr bwMode="auto">
        <a:xfrm>
          <a:off x="6505575" y="65112900"/>
          <a:ext cx="161925" cy="1718241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45" name="Rectangle 1">
          <a:extLst>
            <a:ext uri="{FF2B5EF4-FFF2-40B4-BE49-F238E27FC236}">
              <a16:creationId xmlns="" xmlns:a16="http://schemas.microsoft.com/office/drawing/2014/main" id="{00000000-0008-0000-0000-000079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46" name="Rectangle 1">
          <a:extLst>
            <a:ext uri="{FF2B5EF4-FFF2-40B4-BE49-F238E27FC236}">
              <a16:creationId xmlns="" xmlns:a16="http://schemas.microsoft.com/office/drawing/2014/main" id="{00000000-0008-0000-0000-00007A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47" name="Rectangle 1">
          <a:extLst>
            <a:ext uri="{FF2B5EF4-FFF2-40B4-BE49-F238E27FC236}">
              <a16:creationId xmlns="" xmlns:a16="http://schemas.microsoft.com/office/drawing/2014/main" id="{00000000-0008-0000-0000-00007B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48" name="Rectangle 1">
          <a:extLst>
            <a:ext uri="{FF2B5EF4-FFF2-40B4-BE49-F238E27FC236}">
              <a16:creationId xmlns="" xmlns:a16="http://schemas.microsoft.com/office/drawing/2014/main" id="{00000000-0008-0000-0000-00007C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49" name="Rectangle 1">
          <a:extLst>
            <a:ext uri="{FF2B5EF4-FFF2-40B4-BE49-F238E27FC236}">
              <a16:creationId xmlns="" xmlns:a16="http://schemas.microsoft.com/office/drawing/2014/main" id="{00000000-0008-0000-0000-00007D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0" name="Rectangle 1">
          <a:extLst>
            <a:ext uri="{FF2B5EF4-FFF2-40B4-BE49-F238E27FC236}">
              <a16:creationId xmlns="" xmlns:a16="http://schemas.microsoft.com/office/drawing/2014/main" id="{00000000-0008-0000-0000-00007E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1" name="Rectangle 1">
          <a:extLst>
            <a:ext uri="{FF2B5EF4-FFF2-40B4-BE49-F238E27FC236}">
              <a16:creationId xmlns="" xmlns:a16="http://schemas.microsoft.com/office/drawing/2014/main" id="{00000000-0008-0000-0000-00007F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2" name="Rectangle 1">
          <a:extLst>
            <a:ext uri="{FF2B5EF4-FFF2-40B4-BE49-F238E27FC236}">
              <a16:creationId xmlns="" xmlns:a16="http://schemas.microsoft.com/office/drawing/2014/main" id="{00000000-0008-0000-0000-000080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3" name="Rectangle 1">
          <a:extLst>
            <a:ext uri="{FF2B5EF4-FFF2-40B4-BE49-F238E27FC236}">
              <a16:creationId xmlns="" xmlns:a16="http://schemas.microsoft.com/office/drawing/2014/main" id="{00000000-0008-0000-0000-000081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4" name="Rectangle 1">
          <a:extLst>
            <a:ext uri="{FF2B5EF4-FFF2-40B4-BE49-F238E27FC236}">
              <a16:creationId xmlns="" xmlns:a16="http://schemas.microsoft.com/office/drawing/2014/main" id="{00000000-0008-0000-0000-000082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5" name="Rectangle 1">
          <a:extLst>
            <a:ext uri="{FF2B5EF4-FFF2-40B4-BE49-F238E27FC236}">
              <a16:creationId xmlns="" xmlns:a16="http://schemas.microsoft.com/office/drawing/2014/main" id="{00000000-0008-0000-0000-000083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6" name="Rectangle 1">
          <a:extLst>
            <a:ext uri="{FF2B5EF4-FFF2-40B4-BE49-F238E27FC236}">
              <a16:creationId xmlns="" xmlns:a16="http://schemas.microsoft.com/office/drawing/2014/main" id="{00000000-0008-0000-0000-000084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7" name="Rectangle 1">
          <a:extLst>
            <a:ext uri="{FF2B5EF4-FFF2-40B4-BE49-F238E27FC236}">
              <a16:creationId xmlns="" xmlns:a16="http://schemas.microsoft.com/office/drawing/2014/main" id="{00000000-0008-0000-0000-000085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8" name="Rectangle 1">
          <a:extLst>
            <a:ext uri="{FF2B5EF4-FFF2-40B4-BE49-F238E27FC236}">
              <a16:creationId xmlns="" xmlns:a16="http://schemas.microsoft.com/office/drawing/2014/main" id="{00000000-0008-0000-0000-000086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59" name="Rectangle 1">
          <a:extLst>
            <a:ext uri="{FF2B5EF4-FFF2-40B4-BE49-F238E27FC236}">
              <a16:creationId xmlns="" xmlns:a16="http://schemas.microsoft.com/office/drawing/2014/main" id="{00000000-0008-0000-0000-000087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0" name="Rectangle 1">
          <a:extLst>
            <a:ext uri="{FF2B5EF4-FFF2-40B4-BE49-F238E27FC236}">
              <a16:creationId xmlns="" xmlns:a16="http://schemas.microsoft.com/office/drawing/2014/main" id="{00000000-0008-0000-0000-000088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1" name="Rectangle 1">
          <a:extLst>
            <a:ext uri="{FF2B5EF4-FFF2-40B4-BE49-F238E27FC236}">
              <a16:creationId xmlns="" xmlns:a16="http://schemas.microsoft.com/office/drawing/2014/main" id="{00000000-0008-0000-0000-000089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2" name="Rectangle 1">
          <a:extLst>
            <a:ext uri="{FF2B5EF4-FFF2-40B4-BE49-F238E27FC236}">
              <a16:creationId xmlns="" xmlns:a16="http://schemas.microsoft.com/office/drawing/2014/main" id="{00000000-0008-0000-0000-00008A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3" name="Rectangle 1">
          <a:extLst>
            <a:ext uri="{FF2B5EF4-FFF2-40B4-BE49-F238E27FC236}">
              <a16:creationId xmlns="" xmlns:a16="http://schemas.microsoft.com/office/drawing/2014/main" id="{00000000-0008-0000-0000-00008B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4" name="Rectangle 1">
          <a:extLst>
            <a:ext uri="{FF2B5EF4-FFF2-40B4-BE49-F238E27FC236}">
              <a16:creationId xmlns="" xmlns:a16="http://schemas.microsoft.com/office/drawing/2014/main" id="{00000000-0008-0000-0000-00008C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5" name="Rectangle 1">
          <a:extLst>
            <a:ext uri="{FF2B5EF4-FFF2-40B4-BE49-F238E27FC236}">
              <a16:creationId xmlns="" xmlns:a16="http://schemas.microsoft.com/office/drawing/2014/main" id="{00000000-0008-0000-0000-00008D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6" name="Rectangle 1">
          <a:extLst>
            <a:ext uri="{FF2B5EF4-FFF2-40B4-BE49-F238E27FC236}">
              <a16:creationId xmlns="" xmlns:a16="http://schemas.microsoft.com/office/drawing/2014/main" id="{00000000-0008-0000-0000-00008E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7" name="Rectangle 1">
          <a:extLst>
            <a:ext uri="{FF2B5EF4-FFF2-40B4-BE49-F238E27FC236}">
              <a16:creationId xmlns="" xmlns:a16="http://schemas.microsoft.com/office/drawing/2014/main" id="{00000000-0008-0000-0000-00008F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8" name="Rectangle 1">
          <a:extLst>
            <a:ext uri="{FF2B5EF4-FFF2-40B4-BE49-F238E27FC236}">
              <a16:creationId xmlns="" xmlns:a16="http://schemas.microsoft.com/office/drawing/2014/main" id="{00000000-0008-0000-0000-000090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69" name="Rectangle 1">
          <a:extLst>
            <a:ext uri="{FF2B5EF4-FFF2-40B4-BE49-F238E27FC236}">
              <a16:creationId xmlns="" xmlns:a16="http://schemas.microsoft.com/office/drawing/2014/main" id="{00000000-0008-0000-0000-000091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70" name="Rectangle 1">
          <a:extLst>
            <a:ext uri="{FF2B5EF4-FFF2-40B4-BE49-F238E27FC236}">
              <a16:creationId xmlns="" xmlns:a16="http://schemas.microsoft.com/office/drawing/2014/main" id="{00000000-0008-0000-0000-000092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71" name="Rectangle 1">
          <a:extLst>
            <a:ext uri="{FF2B5EF4-FFF2-40B4-BE49-F238E27FC236}">
              <a16:creationId xmlns="" xmlns:a16="http://schemas.microsoft.com/office/drawing/2014/main" id="{00000000-0008-0000-0000-000093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72" name="Rectangle 1">
          <a:extLst>
            <a:ext uri="{FF2B5EF4-FFF2-40B4-BE49-F238E27FC236}">
              <a16:creationId xmlns="" xmlns:a16="http://schemas.microsoft.com/office/drawing/2014/main" id="{00000000-0008-0000-0000-000094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142875</xdr:rowOff>
    </xdr:to>
    <xdr:sp macro="" textlink="">
      <xdr:nvSpPr>
        <xdr:cNvPr id="1173" name="Rectangle 1">
          <a:extLst>
            <a:ext uri="{FF2B5EF4-FFF2-40B4-BE49-F238E27FC236}">
              <a16:creationId xmlns="" xmlns:a16="http://schemas.microsoft.com/office/drawing/2014/main" id="{00000000-0008-0000-0000-000095040000}"/>
            </a:ext>
          </a:extLst>
        </xdr:cNvPr>
        <xdr:cNvSpPr>
          <a:spLocks noChangeArrowheads="1"/>
        </xdr:cNvSpPr>
      </xdr:nvSpPr>
      <xdr:spPr bwMode="auto">
        <a:xfrm>
          <a:off x="6505575" y="65112900"/>
          <a:ext cx="161925" cy="123888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74" name="Rectangle 1">
          <a:extLst>
            <a:ext uri="{FF2B5EF4-FFF2-40B4-BE49-F238E27FC236}">
              <a16:creationId xmlns="" xmlns:a16="http://schemas.microsoft.com/office/drawing/2014/main" id="{00000000-0008-0000-0000-00009604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75" name="Rectangle 1">
          <a:extLst>
            <a:ext uri="{FF2B5EF4-FFF2-40B4-BE49-F238E27FC236}">
              <a16:creationId xmlns="" xmlns:a16="http://schemas.microsoft.com/office/drawing/2014/main" id="{00000000-0008-0000-0000-00009704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76" name="Rectangle 1">
          <a:extLst>
            <a:ext uri="{FF2B5EF4-FFF2-40B4-BE49-F238E27FC236}">
              <a16:creationId xmlns="" xmlns:a16="http://schemas.microsoft.com/office/drawing/2014/main" id="{00000000-0008-0000-0000-00009804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77" name="Rectangle 1">
          <a:extLst>
            <a:ext uri="{FF2B5EF4-FFF2-40B4-BE49-F238E27FC236}">
              <a16:creationId xmlns="" xmlns:a16="http://schemas.microsoft.com/office/drawing/2014/main" id="{00000000-0008-0000-0000-00009904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0</xdr:rowOff>
    </xdr:to>
    <xdr:sp macro="" textlink="">
      <xdr:nvSpPr>
        <xdr:cNvPr id="1178" name="Rectangle 1">
          <a:extLst>
            <a:ext uri="{FF2B5EF4-FFF2-40B4-BE49-F238E27FC236}">
              <a16:creationId xmlns="" xmlns:a16="http://schemas.microsoft.com/office/drawing/2014/main" id="{00000000-0008-0000-0000-00009A040000}"/>
            </a:ext>
          </a:extLst>
        </xdr:cNvPr>
        <xdr:cNvSpPr>
          <a:spLocks noChangeArrowheads="1"/>
        </xdr:cNvSpPr>
      </xdr:nvSpPr>
      <xdr:spPr bwMode="auto">
        <a:xfrm>
          <a:off x="6505575" y="65112900"/>
          <a:ext cx="161925" cy="200152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79" name="Rectangle 1">
          <a:extLst>
            <a:ext uri="{FF2B5EF4-FFF2-40B4-BE49-F238E27FC236}">
              <a16:creationId xmlns="" xmlns:a16="http://schemas.microsoft.com/office/drawing/2014/main" id="{00000000-0008-0000-0000-00009B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0" name="Rectangle 1">
          <a:extLst>
            <a:ext uri="{FF2B5EF4-FFF2-40B4-BE49-F238E27FC236}">
              <a16:creationId xmlns="" xmlns:a16="http://schemas.microsoft.com/office/drawing/2014/main" id="{00000000-0008-0000-0000-00009C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1" name="Rectangle 1">
          <a:extLst>
            <a:ext uri="{FF2B5EF4-FFF2-40B4-BE49-F238E27FC236}">
              <a16:creationId xmlns="" xmlns:a16="http://schemas.microsoft.com/office/drawing/2014/main" id="{00000000-0008-0000-0000-00009D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2" name="Rectangle 1">
          <a:extLst>
            <a:ext uri="{FF2B5EF4-FFF2-40B4-BE49-F238E27FC236}">
              <a16:creationId xmlns="" xmlns:a16="http://schemas.microsoft.com/office/drawing/2014/main" id="{00000000-0008-0000-0000-00009E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3" name="Rectangle 1">
          <a:extLst>
            <a:ext uri="{FF2B5EF4-FFF2-40B4-BE49-F238E27FC236}">
              <a16:creationId xmlns="" xmlns:a16="http://schemas.microsoft.com/office/drawing/2014/main" id="{00000000-0008-0000-0000-00009F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4" name="Rectangle 1">
          <a:extLst>
            <a:ext uri="{FF2B5EF4-FFF2-40B4-BE49-F238E27FC236}">
              <a16:creationId xmlns="" xmlns:a16="http://schemas.microsoft.com/office/drawing/2014/main" id="{00000000-0008-0000-0000-0000A0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5" name="Rectangle 1">
          <a:extLst>
            <a:ext uri="{FF2B5EF4-FFF2-40B4-BE49-F238E27FC236}">
              <a16:creationId xmlns="" xmlns:a16="http://schemas.microsoft.com/office/drawing/2014/main" id="{00000000-0008-0000-0000-0000A1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6" name="Rectangle 1">
          <a:extLst>
            <a:ext uri="{FF2B5EF4-FFF2-40B4-BE49-F238E27FC236}">
              <a16:creationId xmlns="" xmlns:a16="http://schemas.microsoft.com/office/drawing/2014/main" id="{00000000-0008-0000-0000-0000A2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7" name="Rectangle 1">
          <a:extLst>
            <a:ext uri="{FF2B5EF4-FFF2-40B4-BE49-F238E27FC236}">
              <a16:creationId xmlns="" xmlns:a16="http://schemas.microsoft.com/office/drawing/2014/main" id="{00000000-0008-0000-0000-0000A3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8" name="Rectangle 1">
          <a:extLst>
            <a:ext uri="{FF2B5EF4-FFF2-40B4-BE49-F238E27FC236}">
              <a16:creationId xmlns="" xmlns:a16="http://schemas.microsoft.com/office/drawing/2014/main" id="{00000000-0008-0000-0000-0000A4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89" name="Rectangle 1">
          <a:extLst>
            <a:ext uri="{FF2B5EF4-FFF2-40B4-BE49-F238E27FC236}">
              <a16:creationId xmlns="" xmlns:a16="http://schemas.microsoft.com/office/drawing/2014/main" id="{00000000-0008-0000-0000-0000A5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0" name="Rectangle 1">
          <a:extLst>
            <a:ext uri="{FF2B5EF4-FFF2-40B4-BE49-F238E27FC236}">
              <a16:creationId xmlns="" xmlns:a16="http://schemas.microsoft.com/office/drawing/2014/main" id="{00000000-0008-0000-0000-0000A6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1" name="Rectangle 1">
          <a:extLst>
            <a:ext uri="{FF2B5EF4-FFF2-40B4-BE49-F238E27FC236}">
              <a16:creationId xmlns="" xmlns:a16="http://schemas.microsoft.com/office/drawing/2014/main" id="{00000000-0008-0000-0000-0000A7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2" name="Rectangle 1">
          <a:extLst>
            <a:ext uri="{FF2B5EF4-FFF2-40B4-BE49-F238E27FC236}">
              <a16:creationId xmlns="" xmlns:a16="http://schemas.microsoft.com/office/drawing/2014/main" id="{00000000-0008-0000-0000-0000A8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3" name="Rectangle 1">
          <a:extLst>
            <a:ext uri="{FF2B5EF4-FFF2-40B4-BE49-F238E27FC236}">
              <a16:creationId xmlns="" xmlns:a16="http://schemas.microsoft.com/office/drawing/2014/main" id="{00000000-0008-0000-0000-0000A9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4" name="Rectangle 1">
          <a:extLst>
            <a:ext uri="{FF2B5EF4-FFF2-40B4-BE49-F238E27FC236}">
              <a16:creationId xmlns="" xmlns:a16="http://schemas.microsoft.com/office/drawing/2014/main" id="{00000000-0008-0000-0000-0000AA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5" name="Rectangle 1">
          <a:extLst>
            <a:ext uri="{FF2B5EF4-FFF2-40B4-BE49-F238E27FC236}">
              <a16:creationId xmlns="" xmlns:a16="http://schemas.microsoft.com/office/drawing/2014/main" id="{00000000-0008-0000-0000-0000AB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6" name="Rectangle 1">
          <a:extLst>
            <a:ext uri="{FF2B5EF4-FFF2-40B4-BE49-F238E27FC236}">
              <a16:creationId xmlns="" xmlns:a16="http://schemas.microsoft.com/office/drawing/2014/main" id="{00000000-0008-0000-0000-0000AC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7" name="Rectangle 1">
          <a:extLst>
            <a:ext uri="{FF2B5EF4-FFF2-40B4-BE49-F238E27FC236}">
              <a16:creationId xmlns="" xmlns:a16="http://schemas.microsoft.com/office/drawing/2014/main" id="{00000000-0008-0000-0000-0000AD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8" name="Rectangle 1">
          <a:extLst>
            <a:ext uri="{FF2B5EF4-FFF2-40B4-BE49-F238E27FC236}">
              <a16:creationId xmlns="" xmlns:a16="http://schemas.microsoft.com/office/drawing/2014/main" id="{00000000-0008-0000-0000-0000AE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199" name="Rectangle 1">
          <a:extLst>
            <a:ext uri="{FF2B5EF4-FFF2-40B4-BE49-F238E27FC236}">
              <a16:creationId xmlns="" xmlns:a16="http://schemas.microsoft.com/office/drawing/2014/main" id="{00000000-0008-0000-0000-0000AF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31750</xdr:rowOff>
    </xdr:to>
    <xdr:sp macro="" textlink="">
      <xdr:nvSpPr>
        <xdr:cNvPr id="1200" name="Rectangle 1">
          <a:extLst>
            <a:ext uri="{FF2B5EF4-FFF2-40B4-BE49-F238E27FC236}">
              <a16:creationId xmlns="" xmlns:a16="http://schemas.microsoft.com/office/drawing/2014/main" id="{00000000-0008-0000-0000-0000B0040000}"/>
            </a:ext>
          </a:extLst>
        </xdr:cNvPr>
        <xdr:cNvSpPr>
          <a:spLocks noChangeArrowheads="1"/>
        </xdr:cNvSpPr>
      </xdr:nvSpPr>
      <xdr:spPr bwMode="auto">
        <a:xfrm>
          <a:off x="6505575" y="65112900"/>
          <a:ext cx="161925" cy="628015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122</xdr:row>
      <xdr:rowOff>120066</xdr:rowOff>
    </xdr:to>
    <xdr:sp macro="" textlink="">
      <xdr:nvSpPr>
        <xdr:cNvPr id="1201" name="Rectangle 1">
          <a:extLst>
            <a:ext uri="{FF2B5EF4-FFF2-40B4-BE49-F238E27FC236}">
              <a16:creationId xmlns="" xmlns:a16="http://schemas.microsoft.com/office/drawing/2014/main" id="{00000000-0008-0000-0000-0000B1040000}"/>
            </a:ext>
          </a:extLst>
        </xdr:cNvPr>
        <xdr:cNvSpPr>
          <a:spLocks noChangeArrowheads="1"/>
        </xdr:cNvSpPr>
      </xdr:nvSpPr>
      <xdr:spPr bwMode="auto">
        <a:xfrm>
          <a:off x="7867650" y="65112900"/>
          <a:ext cx="94201" cy="1236604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109</xdr:row>
      <xdr:rowOff>253176</xdr:rowOff>
    </xdr:to>
    <xdr:sp macro="" textlink="">
      <xdr:nvSpPr>
        <xdr:cNvPr id="1202" name="Rectangle 1">
          <a:extLst>
            <a:ext uri="{FF2B5EF4-FFF2-40B4-BE49-F238E27FC236}">
              <a16:creationId xmlns="" xmlns:a16="http://schemas.microsoft.com/office/drawing/2014/main" id="{00000000-0008-0000-0000-0000B2040000}"/>
            </a:ext>
          </a:extLst>
        </xdr:cNvPr>
        <xdr:cNvSpPr>
          <a:spLocks noChangeArrowheads="1"/>
        </xdr:cNvSpPr>
      </xdr:nvSpPr>
      <xdr:spPr bwMode="auto">
        <a:xfrm>
          <a:off x="7867650" y="65112900"/>
          <a:ext cx="94201" cy="821607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122</xdr:row>
      <xdr:rowOff>120066</xdr:rowOff>
    </xdr:to>
    <xdr:sp macro="" textlink="">
      <xdr:nvSpPr>
        <xdr:cNvPr id="1203" name="Rectangle 1">
          <a:extLst>
            <a:ext uri="{FF2B5EF4-FFF2-40B4-BE49-F238E27FC236}">
              <a16:creationId xmlns="" xmlns:a16="http://schemas.microsoft.com/office/drawing/2014/main" id="{00000000-0008-0000-0000-0000B3040000}"/>
            </a:ext>
          </a:extLst>
        </xdr:cNvPr>
        <xdr:cNvSpPr>
          <a:spLocks noChangeArrowheads="1"/>
        </xdr:cNvSpPr>
      </xdr:nvSpPr>
      <xdr:spPr bwMode="auto">
        <a:xfrm>
          <a:off x="7867650" y="65112900"/>
          <a:ext cx="94201" cy="1236604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774559</xdr:colOff>
      <xdr:row>117</xdr:row>
      <xdr:rowOff>63386</xdr:rowOff>
    </xdr:to>
    <xdr:sp macro="" textlink="">
      <xdr:nvSpPr>
        <xdr:cNvPr id="1204" name="Rectangle 1">
          <a:extLst>
            <a:ext uri="{FF2B5EF4-FFF2-40B4-BE49-F238E27FC236}">
              <a16:creationId xmlns="" xmlns:a16="http://schemas.microsoft.com/office/drawing/2014/main" id="{00000000-0008-0000-0000-0000B4040000}"/>
            </a:ext>
          </a:extLst>
        </xdr:cNvPr>
        <xdr:cNvSpPr>
          <a:spLocks noChangeArrowheads="1"/>
        </xdr:cNvSpPr>
      </xdr:nvSpPr>
      <xdr:spPr bwMode="auto">
        <a:xfrm>
          <a:off x="7820025" y="65112900"/>
          <a:ext cx="60184" cy="11499736"/>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205</xdr:row>
      <xdr:rowOff>130899</xdr:rowOff>
    </xdr:to>
    <xdr:sp macro="" textlink="">
      <xdr:nvSpPr>
        <xdr:cNvPr id="1205" name="Rectangle 1">
          <a:extLst>
            <a:ext uri="{FF2B5EF4-FFF2-40B4-BE49-F238E27FC236}">
              <a16:creationId xmlns="" xmlns:a16="http://schemas.microsoft.com/office/drawing/2014/main" id="{00000000-0008-0000-0000-0000B5040000}"/>
            </a:ext>
          </a:extLst>
        </xdr:cNvPr>
        <xdr:cNvSpPr>
          <a:spLocks noChangeArrowheads="1"/>
        </xdr:cNvSpPr>
      </xdr:nvSpPr>
      <xdr:spPr bwMode="auto">
        <a:xfrm>
          <a:off x="6496050" y="65112900"/>
          <a:ext cx="161925" cy="2581664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205</xdr:row>
      <xdr:rowOff>130899</xdr:rowOff>
    </xdr:to>
    <xdr:sp macro="" textlink="">
      <xdr:nvSpPr>
        <xdr:cNvPr id="1206" name="Rectangle 1">
          <a:extLst>
            <a:ext uri="{FF2B5EF4-FFF2-40B4-BE49-F238E27FC236}">
              <a16:creationId xmlns="" xmlns:a16="http://schemas.microsoft.com/office/drawing/2014/main" id="{00000000-0008-0000-0000-0000B6040000}"/>
            </a:ext>
          </a:extLst>
        </xdr:cNvPr>
        <xdr:cNvSpPr>
          <a:spLocks noChangeArrowheads="1"/>
        </xdr:cNvSpPr>
      </xdr:nvSpPr>
      <xdr:spPr bwMode="auto">
        <a:xfrm>
          <a:off x="6505575" y="65112900"/>
          <a:ext cx="161925" cy="25816649"/>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205</xdr:row>
      <xdr:rowOff>130899</xdr:rowOff>
    </xdr:to>
    <xdr:sp macro="" textlink="">
      <xdr:nvSpPr>
        <xdr:cNvPr id="1207" name="Rectangle 1">
          <a:extLst>
            <a:ext uri="{FF2B5EF4-FFF2-40B4-BE49-F238E27FC236}">
              <a16:creationId xmlns="" xmlns:a16="http://schemas.microsoft.com/office/drawing/2014/main" id="{00000000-0008-0000-0000-0000B7040000}"/>
            </a:ext>
          </a:extLst>
        </xdr:cNvPr>
        <xdr:cNvSpPr>
          <a:spLocks noChangeArrowheads="1"/>
        </xdr:cNvSpPr>
      </xdr:nvSpPr>
      <xdr:spPr bwMode="auto">
        <a:xfrm>
          <a:off x="6505575" y="65112900"/>
          <a:ext cx="161925" cy="25816649"/>
        </a:xfrm>
        <a:prstGeom prst="rect">
          <a:avLst/>
        </a:prstGeom>
        <a:noFill/>
        <a:ln w="9525">
          <a:noFill/>
          <a:miter lim="800000"/>
          <a:headEnd/>
          <a:tailEnd/>
        </a:ln>
      </xdr:spPr>
    </xdr:sp>
    <xdr:clientData/>
  </xdr:twoCellAnchor>
  <xdr:twoCellAnchor editAs="oneCell">
    <xdr:from>
      <xdr:col>6</xdr:col>
      <xdr:colOff>88323</xdr:colOff>
      <xdr:row>5</xdr:row>
      <xdr:rowOff>0</xdr:rowOff>
    </xdr:from>
    <xdr:to>
      <xdr:col>6</xdr:col>
      <xdr:colOff>250248</xdr:colOff>
      <xdr:row>44</xdr:row>
      <xdr:rowOff>551707</xdr:rowOff>
    </xdr:to>
    <xdr:sp macro="" textlink="">
      <xdr:nvSpPr>
        <xdr:cNvPr id="1208" name="Rectangle 1">
          <a:extLst>
            <a:ext uri="{FF2B5EF4-FFF2-40B4-BE49-F238E27FC236}">
              <a16:creationId xmlns="" xmlns:a16="http://schemas.microsoft.com/office/drawing/2014/main" id="{00000000-0008-0000-0000-0000B8040000}"/>
            </a:ext>
          </a:extLst>
        </xdr:cNvPr>
        <xdr:cNvSpPr>
          <a:spLocks noChangeArrowheads="1"/>
        </xdr:cNvSpPr>
      </xdr:nvSpPr>
      <xdr:spPr bwMode="auto">
        <a:xfrm>
          <a:off x="6574848" y="2066925"/>
          <a:ext cx="161925" cy="25145257"/>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209" name="Rectangle 1">
          <a:extLst>
            <a:ext uri="{FF2B5EF4-FFF2-40B4-BE49-F238E27FC236}">
              <a16:creationId xmlns="" xmlns:a16="http://schemas.microsoft.com/office/drawing/2014/main" id="{00000000-0008-0000-0000-0000B904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8</xdr:col>
      <xdr:colOff>23812</xdr:colOff>
      <xdr:row>97</xdr:row>
      <xdr:rowOff>0</xdr:rowOff>
    </xdr:from>
    <xdr:to>
      <xdr:col>8</xdr:col>
      <xdr:colOff>127325</xdr:colOff>
      <xdr:row>174</xdr:row>
      <xdr:rowOff>125351</xdr:rowOff>
    </xdr:to>
    <xdr:sp macro="" textlink="">
      <xdr:nvSpPr>
        <xdr:cNvPr id="1210" name="Rectangle 1">
          <a:extLst>
            <a:ext uri="{FF2B5EF4-FFF2-40B4-BE49-F238E27FC236}">
              <a16:creationId xmlns="" xmlns:a16="http://schemas.microsoft.com/office/drawing/2014/main" id="{00000000-0008-0000-0000-0000BA040000}"/>
            </a:ext>
          </a:extLst>
        </xdr:cNvPr>
        <xdr:cNvSpPr>
          <a:spLocks noChangeArrowheads="1"/>
        </xdr:cNvSpPr>
      </xdr:nvSpPr>
      <xdr:spPr bwMode="auto">
        <a:xfrm>
          <a:off x="8101012" y="65112900"/>
          <a:ext cx="103513" cy="2079142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211" name="Rectangle 1">
          <a:extLst>
            <a:ext uri="{FF2B5EF4-FFF2-40B4-BE49-F238E27FC236}">
              <a16:creationId xmlns="" xmlns:a16="http://schemas.microsoft.com/office/drawing/2014/main" id="{00000000-0008-0000-0000-0000BB04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212" name="Rectangle 1">
          <a:extLst>
            <a:ext uri="{FF2B5EF4-FFF2-40B4-BE49-F238E27FC236}">
              <a16:creationId xmlns="" xmlns:a16="http://schemas.microsoft.com/office/drawing/2014/main" id="{00000000-0008-0000-0000-0000BC04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213" name="Rectangle 1">
          <a:extLst>
            <a:ext uri="{FF2B5EF4-FFF2-40B4-BE49-F238E27FC236}">
              <a16:creationId xmlns="" xmlns:a16="http://schemas.microsoft.com/office/drawing/2014/main" id="{00000000-0008-0000-0000-0000BD04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214" name="Rectangle 1">
          <a:extLst>
            <a:ext uri="{FF2B5EF4-FFF2-40B4-BE49-F238E27FC236}">
              <a16:creationId xmlns="" xmlns:a16="http://schemas.microsoft.com/office/drawing/2014/main" id="{00000000-0008-0000-0000-0000BE04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856201</xdr:colOff>
      <xdr:row>174</xdr:row>
      <xdr:rowOff>146279</xdr:rowOff>
    </xdr:to>
    <xdr:sp macro="" textlink="">
      <xdr:nvSpPr>
        <xdr:cNvPr id="1215" name="Rectangle 1">
          <a:extLst>
            <a:ext uri="{FF2B5EF4-FFF2-40B4-BE49-F238E27FC236}">
              <a16:creationId xmlns="" xmlns:a16="http://schemas.microsoft.com/office/drawing/2014/main" id="{00000000-0008-0000-0000-0000BF040000}"/>
            </a:ext>
          </a:extLst>
        </xdr:cNvPr>
        <xdr:cNvSpPr>
          <a:spLocks noChangeArrowheads="1"/>
        </xdr:cNvSpPr>
      </xdr:nvSpPr>
      <xdr:spPr bwMode="auto">
        <a:xfrm>
          <a:off x="7867650" y="65112900"/>
          <a:ext cx="94201" cy="2081235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110</xdr:row>
      <xdr:rowOff>28452</xdr:rowOff>
    </xdr:to>
    <xdr:sp macro="" textlink="">
      <xdr:nvSpPr>
        <xdr:cNvPr id="1216" name="Rectangle 1">
          <a:extLst>
            <a:ext uri="{FF2B5EF4-FFF2-40B4-BE49-F238E27FC236}">
              <a16:creationId xmlns="" xmlns:a16="http://schemas.microsoft.com/office/drawing/2014/main" id="{00000000-0008-0000-0000-0000C0040000}"/>
            </a:ext>
          </a:extLst>
        </xdr:cNvPr>
        <xdr:cNvSpPr>
          <a:spLocks noChangeArrowheads="1"/>
        </xdr:cNvSpPr>
      </xdr:nvSpPr>
      <xdr:spPr bwMode="auto">
        <a:xfrm>
          <a:off x="6505575" y="65112900"/>
          <a:ext cx="161925" cy="8594602"/>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217" name="Rectangle 1">
          <a:extLst>
            <a:ext uri="{FF2B5EF4-FFF2-40B4-BE49-F238E27FC236}">
              <a16:creationId xmlns="" xmlns:a16="http://schemas.microsoft.com/office/drawing/2014/main" id="{00000000-0008-0000-0000-0000C104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218" name="Rectangle 1">
          <a:extLst>
            <a:ext uri="{FF2B5EF4-FFF2-40B4-BE49-F238E27FC236}">
              <a16:creationId xmlns="" xmlns:a16="http://schemas.microsoft.com/office/drawing/2014/main" id="{00000000-0008-0000-0000-0000C204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219" name="Rectangle 1">
          <a:extLst>
            <a:ext uri="{FF2B5EF4-FFF2-40B4-BE49-F238E27FC236}">
              <a16:creationId xmlns="" xmlns:a16="http://schemas.microsoft.com/office/drawing/2014/main" id="{00000000-0008-0000-0000-0000C304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123</xdr:row>
      <xdr:rowOff>100198</xdr:rowOff>
    </xdr:to>
    <xdr:sp macro="" textlink="">
      <xdr:nvSpPr>
        <xdr:cNvPr id="1220" name="Rectangle 1">
          <a:extLst>
            <a:ext uri="{FF2B5EF4-FFF2-40B4-BE49-F238E27FC236}">
              <a16:creationId xmlns="" xmlns:a16="http://schemas.microsoft.com/office/drawing/2014/main" id="{00000000-0008-0000-0000-0000C4040000}"/>
            </a:ext>
          </a:extLst>
        </xdr:cNvPr>
        <xdr:cNvSpPr>
          <a:spLocks noChangeArrowheads="1"/>
        </xdr:cNvSpPr>
      </xdr:nvSpPr>
      <xdr:spPr bwMode="auto">
        <a:xfrm>
          <a:off x="6505575" y="65112900"/>
          <a:ext cx="161925" cy="12508098"/>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221" name="Rectangle 1">
          <a:extLst>
            <a:ext uri="{FF2B5EF4-FFF2-40B4-BE49-F238E27FC236}">
              <a16:creationId xmlns="" xmlns:a16="http://schemas.microsoft.com/office/drawing/2014/main" id="{00000000-0008-0000-0000-0000C504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222" name="Rectangle 1">
          <a:extLst>
            <a:ext uri="{FF2B5EF4-FFF2-40B4-BE49-F238E27FC236}">
              <a16:creationId xmlns="" xmlns:a16="http://schemas.microsoft.com/office/drawing/2014/main" id="{00000000-0008-0000-0000-0000C604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223" name="Rectangle 1">
          <a:extLst>
            <a:ext uri="{FF2B5EF4-FFF2-40B4-BE49-F238E27FC236}">
              <a16:creationId xmlns="" xmlns:a16="http://schemas.microsoft.com/office/drawing/2014/main" id="{00000000-0008-0000-0000-0000C704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224" name="Rectangle 1">
          <a:extLst>
            <a:ext uri="{FF2B5EF4-FFF2-40B4-BE49-F238E27FC236}">
              <a16:creationId xmlns="" xmlns:a16="http://schemas.microsoft.com/office/drawing/2014/main" id="{00000000-0008-0000-0000-0000C804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225" name="Rectangle 1">
          <a:extLst>
            <a:ext uri="{FF2B5EF4-FFF2-40B4-BE49-F238E27FC236}">
              <a16:creationId xmlns="" xmlns:a16="http://schemas.microsoft.com/office/drawing/2014/main" id="{00000000-0008-0000-0000-0000C904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95250</xdr:rowOff>
    </xdr:to>
    <xdr:sp macro="" textlink="">
      <xdr:nvSpPr>
        <xdr:cNvPr id="1226" name="Rectangle 1">
          <a:extLst>
            <a:ext uri="{FF2B5EF4-FFF2-40B4-BE49-F238E27FC236}">
              <a16:creationId xmlns="" xmlns:a16="http://schemas.microsoft.com/office/drawing/2014/main" id="{00000000-0008-0000-0000-0000CA040000}"/>
            </a:ext>
          </a:extLst>
        </xdr:cNvPr>
        <xdr:cNvSpPr>
          <a:spLocks noChangeArrowheads="1"/>
        </xdr:cNvSpPr>
      </xdr:nvSpPr>
      <xdr:spPr bwMode="auto">
        <a:xfrm>
          <a:off x="7867650" y="65112900"/>
          <a:ext cx="98964" cy="1412240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1227" name="Rectangle 1226">
          <a:extLst>
            <a:ext uri="{FF2B5EF4-FFF2-40B4-BE49-F238E27FC236}">
              <a16:creationId xmlns="" xmlns:a16="http://schemas.microsoft.com/office/drawing/2014/main" id="{00000000-0008-0000-0000-0000CB04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1228" name="Rectangle 1227">
          <a:extLst>
            <a:ext uri="{FF2B5EF4-FFF2-40B4-BE49-F238E27FC236}">
              <a16:creationId xmlns="" xmlns:a16="http://schemas.microsoft.com/office/drawing/2014/main" id="{00000000-0008-0000-0000-0000CC04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19050</xdr:colOff>
      <xdr:row>97</xdr:row>
      <xdr:rowOff>0</xdr:rowOff>
    </xdr:from>
    <xdr:to>
      <xdr:col>8</xdr:col>
      <xdr:colOff>180975</xdr:colOff>
      <xdr:row>125</xdr:row>
      <xdr:rowOff>117928</xdr:rowOff>
    </xdr:to>
    <xdr:sp macro="" textlink="">
      <xdr:nvSpPr>
        <xdr:cNvPr id="1229" name="Rectangle 1228">
          <a:extLst>
            <a:ext uri="{FF2B5EF4-FFF2-40B4-BE49-F238E27FC236}">
              <a16:creationId xmlns="" xmlns:a16="http://schemas.microsoft.com/office/drawing/2014/main" id="{00000000-0008-0000-0000-0000CD040000}"/>
            </a:ext>
          </a:extLst>
        </xdr:cNvPr>
        <xdr:cNvSpPr>
          <a:spLocks noChangeArrowheads="1"/>
        </xdr:cNvSpPr>
      </xdr:nvSpPr>
      <xdr:spPr bwMode="auto">
        <a:xfrm>
          <a:off x="809625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125</xdr:row>
      <xdr:rowOff>117928</xdr:rowOff>
    </xdr:to>
    <xdr:sp macro="" textlink="">
      <xdr:nvSpPr>
        <xdr:cNvPr id="1230" name="Rectangle 1229">
          <a:extLst>
            <a:ext uri="{FF2B5EF4-FFF2-40B4-BE49-F238E27FC236}">
              <a16:creationId xmlns="" xmlns:a16="http://schemas.microsoft.com/office/drawing/2014/main" id="{00000000-0008-0000-0000-0000CE040000}"/>
            </a:ext>
          </a:extLst>
        </xdr:cNvPr>
        <xdr:cNvSpPr>
          <a:spLocks noChangeArrowheads="1"/>
        </xdr:cNvSpPr>
      </xdr:nvSpPr>
      <xdr:spPr bwMode="auto">
        <a:xfrm>
          <a:off x="6505575"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1231" name="Rectangle 1230">
          <a:extLst>
            <a:ext uri="{FF2B5EF4-FFF2-40B4-BE49-F238E27FC236}">
              <a16:creationId xmlns="" xmlns:a16="http://schemas.microsoft.com/office/drawing/2014/main" id="{00000000-0008-0000-0000-0000CF04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8</xdr:col>
      <xdr:colOff>0</xdr:colOff>
      <xdr:row>97</xdr:row>
      <xdr:rowOff>0</xdr:rowOff>
    </xdr:from>
    <xdr:to>
      <xdr:col>8</xdr:col>
      <xdr:colOff>161925</xdr:colOff>
      <xdr:row>125</xdr:row>
      <xdr:rowOff>117928</xdr:rowOff>
    </xdr:to>
    <xdr:sp macro="" textlink="">
      <xdr:nvSpPr>
        <xdr:cNvPr id="1232" name="Rectangle 1231">
          <a:extLst>
            <a:ext uri="{FF2B5EF4-FFF2-40B4-BE49-F238E27FC236}">
              <a16:creationId xmlns="" xmlns:a16="http://schemas.microsoft.com/office/drawing/2014/main" id="{00000000-0008-0000-0000-0000D0040000}"/>
            </a:ext>
          </a:extLst>
        </xdr:cNvPr>
        <xdr:cNvSpPr>
          <a:spLocks noChangeArrowheads="1"/>
        </xdr:cNvSpPr>
      </xdr:nvSpPr>
      <xdr:spPr bwMode="auto">
        <a:xfrm>
          <a:off x="8077200" y="65112900"/>
          <a:ext cx="161925" cy="1284967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233" name="Rectangle 1">
          <a:extLst>
            <a:ext uri="{FF2B5EF4-FFF2-40B4-BE49-F238E27FC236}">
              <a16:creationId xmlns="" xmlns:a16="http://schemas.microsoft.com/office/drawing/2014/main" id="{00000000-0008-0000-0000-0000D104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234" name="Rectangle 1">
          <a:extLst>
            <a:ext uri="{FF2B5EF4-FFF2-40B4-BE49-F238E27FC236}">
              <a16:creationId xmlns="" xmlns:a16="http://schemas.microsoft.com/office/drawing/2014/main" id="{00000000-0008-0000-0000-0000D204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235" name="Rectangle 1">
          <a:extLst>
            <a:ext uri="{FF2B5EF4-FFF2-40B4-BE49-F238E27FC236}">
              <a16:creationId xmlns="" xmlns:a16="http://schemas.microsoft.com/office/drawing/2014/main" id="{00000000-0008-0000-0000-0000D304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236" name="Rectangle 1">
          <a:extLst>
            <a:ext uri="{FF2B5EF4-FFF2-40B4-BE49-F238E27FC236}">
              <a16:creationId xmlns="" xmlns:a16="http://schemas.microsoft.com/office/drawing/2014/main" id="{00000000-0008-0000-0000-0000D404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237" name="Rectangle 1">
          <a:extLst>
            <a:ext uri="{FF2B5EF4-FFF2-40B4-BE49-F238E27FC236}">
              <a16:creationId xmlns="" xmlns:a16="http://schemas.microsoft.com/office/drawing/2014/main" id="{00000000-0008-0000-0000-0000D504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170</xdr:row>
      <xdr:rowOff>119875</xdr:rowOff>
    </xdr:to>
    <xdr:sp macro="" textlink="">
      <xdr:nvSpPr>
        <xdr:cNvPr id="1238" name="Rectangle 1">
          <a:extLst>
            <a:ext uri="{FF2B5EF4-FFF2-40B4-BE49-F238E27FC236}">
              <a16:creationId xmlns="" xmlns:a16="http://schemas.microsoft.com/office/drawing/2014/main" id="{00000000-0008-0000-0000-0000D6040000}"/>
            </a:ext>
          </a:extLst>
        </xdr:cNvPr>
        <xdr:cNvSpPr>
          <a:spLocks noChangeArrowheads="1"/>
        </xdr:cNvSpPr>
      </xdr:nvSpPr>
      <xdr:spPr bwMode="auto">
        <a:xfrm>
          <a:off x="6505575" y="65112900"/>
          <a:ext cx="161925" cy="2013825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133</xdr:row>
      <xdr:rowOff>131310</xdr:rowOff>
    </xdr:to>
    <xdr:sp macro="" textlink="">
      <xdr:nvSpPr>
        <xdr:cNvPr id="1239" name="Rectangle 1">
          <a:extLst>
            <a:ext uri="{FF2B5EF4-FFF2-40B4-BE49-F238E27FC236}">
              <a16:creationId xmlns="" xmlns:a16="http://schemas.microsoft.com/office/drawing/2014/main" id="{00000000-0008-0000-0000-0000D7040000}"/>
            </a:ext>
          </a:extLst>
        </xdr:cNvPr>
        <xdr:cNvSpPr>
          <a:spLocks noChangeArrowheads="1"/>
        </xdr:cNvSpPr>
      </xdr:nvSpPr>
      <xdr:spPr bwMode="auto">
        <a:xfrm>
          <a:off x="6505575" y="65112900"/>
          <a:ext cx="161925" cy="14158460"/>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240" name="Rectangle 1">
          <a:extLst>
            <a:ext uri="{FF2B5EF4-FFF2-40B4-BE49-F238E27FC236}">
              <a16:creationId xmlns="" xmlns:a16="http://schemas.microsoft.com/office/drawing/2014/main" id="{00000000-0008-0000-0000-0000D804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241" name="Rectangle 1">
          <a:extLst>
            <a:ext uri="{FF2B5EF4-FFF2-40B4-BE49-F238E27FC236}">
              <a16:creationId xmlns="" xmlns:a16="http://schemas.microsoft.com/office/drawing/2014/main" id="{00000000-0008-0000-0000-0000D904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242" name="Rectangle 1">
          <a:extLst>
            <a:ext uri="{FF2B5EF4-FFF2-40B4-BE49-F238E27FC236}">
              <a16:creationId xmlns="" xmlns:a16="http://schemas.microsoft.com/office/drawing/2014/main" id="{00000000-0008-0000-0000-0000DA04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122</xdr:row>
      <xdr:rowOff>120066</xdr:rowOff>
    </xdr:to>
    <xdr:sp macro="" textlink="">
      <xdr:nvSpPr>
        <xdr:cNvPr id="1243" name="Rectangle 1">
          <a:extLst>
            <a:ext uri="{FF2B5EF4-FFF2-40B4-BE49-F238E27FC236}">
              <a16:creationId xmlns="" xmlns:a16="http://schemas.microsoft.com/office/drawing/2014/main" id="{00000000-0008-0000-0000-0000DB040000}"/>
            </a:ext>
          </a:extLst>
        </xdr:cNvPr>
        <xdr:cNvSpPr>
          <a:spLocks noChangeArrowheads="1"/>
        </xdr:cNvSpPr>
      </xdr:nvSpPr>
      <xdr:spPr bwMode="auto">
        <a:xfrm>
          <a:off x="6505575" y="65112900"/>
          <a:ext cx="161925" cy="12366041"/>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244" name="Rectangle 1">
          <a:extLst>
            <a:ext uri="{FF2B5EF4-FFF2-40B4-BE49-F238E27FC236}">
              <a16:creationId xmlns="" xmlns:a16="http://schemas.microsoft.com/office/drawing/2014/main" id="{00000000-0008-0000-0000-0000DC04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245" name="Rectangle 1">
          <a:extLst>
            <a:ext uri="{FF2B5EF4-FFF2-40B4-BE49-F238E27FC236}">
              <a16:creationId xmlns="" xmlns:a16="http://schemas.microsoft.com/office/drawing/2014/main" id="{00000000-0008-0000-0000-0000DD04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246" name="Rectangle 1">
          <a:extLst>
            <a:ext uri="{FF2B5EF4-FFF2-40B4-BE49-F238E27FC236}">
              <a16:creationId xmlns="" xmlns:a16="http://schemas.microsoft.com/office/drawing/2014/main" id="{00000000-0008-0000-0000-0000DE04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247" name="Rectangle 1">
          <a:extLst>
            <a:ext uri="{FF2B5EF4-FFF2-40B4-BE49-F238E27FC236}">
              <a16:creationId xmlns="" xmlns:a16="http://schemas.microsoft.com/office/drawing/2014/main" id="{00000000-0008-0000-0000-0000DF04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128</xdr:row>
      <xdr:rowOff>63284</xdr:rowOff>
    </xdr:to>
    <xdr:sp macro="" textlink="">
      <xdr:nvSpPr>
        <xdr:cNvPr id="1248" name="Rectangle 1">
          <a:extLst>
            <a:ext uri="{FF2B5EF4-FFF2-40B4-BE49-F238E27FC236}">
              <a16:creationId xmlns="" xmlns:a16="http://schemas.microsoft.com/office/drawing/2014/main" id="{00000000-0008-0000-0000-0000E0040000}"/>
            </a:ext>
          </a:extLst>
        </xdr:cNvPr>
        <xdr:cNvSpPr>
          <a:spLocks noChangeArrowheads="1"/>
        </xdr:cNvSpPr>
      </xdr:nvSpPr>
      <xdr:spPr bwMode="auto">
        <a:xfrm>
          <a:off x="6496050" y="65112900"/>
          <a:ext cx="161925" cy="1328080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34224</xdr:rowOff>
    </xdr:to>
    <xdr:sp macro="" textlink="">
      <xdr:nvSpPr>
        <xdr:cNvPr id="1249" name="Rectangle 1">
          <a:extLst>
            <a:ext uri="{FF2B5EF4-FFF2-40B4-BE49-F238E27FC236}">
              <a16:creationId xmlns="" xmlns:a16="http://schemas.microsoft.com/office/drawing/2014/main" id="{00000000-0008-0000-0000-0000E1040000}"/>
            </a:ext>
          </a:extLst>
        </xdr:cNvPr>
        <xdr:cNvSpPr>
          <a:spLocks noChangeArrowheads="1"/>
        </xdr:cNvSpPr>
      </xdr:nvSpPr>
      <xdr:spPr bwMode="auto">
        <a:xfrm>
          <a:off x="7867650" y="65112900"/>
          <a:ext cx="98964" cy="14061374"/>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133</xdr:row>
      <xdr:rowOff>34224</xdr:rowOff>
    </xdr:to>
    <xdr:sp macro="" textlink="">
      <xdr:nvSpPr>
        <xdr:cNvPr id="1250" name="Rectangle 1">
          <a:extLst>
            <a:ext uri="{FF2B5EF4-FFF2-40B4-BE49-F238E27FC236}">
              <a16:creationId xmlns="" xmlns:a16="http://schemas.microsoft.com/office/drawing/2014/main" id="{00000000-0008-0000-0000-0000E2040000}"/>
            </a:ext>
          </a:extLst>
        </xdr:cNvPr>
        <xdr:cNvSpPr>
          <a:spLocks noChangeArrowheads="1"/>
        </xdr:cNvSpPr>
      </xdr:nvSpPr>
      <xdr:spPr bwMode="auto">
        <a:xfrm>
          <a:off x="7867650" y="65112900"/>
          <a:ext cx="98964" cy="14061374"/>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251" name="Rectangle 1">
          <a:extLst>
            <a:ext uri="{FF2B5EF4-FFF2-40B4-BE49-F238E27FC236}">
              <a16:creationId xmlns="" xmlns:a16="http://schemas.microsoft.com/office/drawing/2014/main" id="{00000000-0008-0000-0000-0000E304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252" name="Rectangle 1">
          <a:extLst>
            <a:ext uri="{FF2B5EF4-FFF2-40B4-BE49-F238E27FC236}">
              <a16:creationId xmlns="" xmlns:a16="http://schemas.microsoft.com/office/drawing/2014/main" id="{00000000-0008-0000-0000-0000E404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253" name="Rectangle 1">
          <a:extLst>
            <a:ext uri="{FF2B5EF4-FFF2-40B4-BE49-F238E27FC236}">
              <a16:creationId xmlns="" xmlns:a16="http://schemas.microsoft.com/office/drawing/2014/main" id="{00000000-0008-0000-0000-0000E504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254" name="Rectangle 1">
          <a:extLst>
            <a:ext uri="{FF2B5EF4-FFF2-40B4-BE49-F238E27FC236}">
              <a16:creationId xmlns="" xmlns:a16="http://schemas.microsoft.com/office/drawing/2014/main" id="{00000000-0008-0000-0000-0000E604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57151</xdr:rowOff>
    </xdr:to>
    <xdr:sp macro="" textlink="">
      <xdr:nvSpPr>
        <xdr:cNvPr id="1255" name="Rectangle 1">
          <a:extLst>
            <a:ext uri="{FF2B5EF4-FFF2-40B4-BE49-F238E27FC236}">
              <a16:creationId xmlns="" xmlns:a16="http://schemas.microsoft.com/office/drawing/2014/main" id="{00000000-0008-0000-0000-0000E7040000}"/>
            </a:ext>
          </a:extLst>
        </xdr:cNvPr>
        <xdr:cNvSpPr>
          <a:spLocks noChangeArrowheads="1"/>
        </xdr:cNvSpPr>
      </xdr:nvSpPr>
      <xdr:spPr bwMode="auto">
        <a:xfrm>
          <a:off x="6505575" y="65112900"/>
          <a:ext cx="161925" cy="1327467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256" name="Rectangle 1">
          <a:extLst>
            <a:ext uri="{FF2B5EF4-FFF2-40B4-BE49-F238E27FC236}">
              <a16:creationId xmlns="" xmlns:a16="http://schemas.microsoft.com/office/drawing/2014/main" id="{00000000-0008-0000-0000-0000E804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257" name="Rectangle 1">
          <a:extLst>
            <a:ext uri="{FF2B5EF4-FFF2-40B4-BE49-F238E27FC236}">
              <a16:creationId xmlns="" xmlns:a16="http://schemas.microsoft.com/office/drawing/2014/main" id="{00000000-0008-0000-0000-0000E904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258" name="Rectangle 1">
          <a:extLst>
            <a:ext uri="{FF2B5EF4-FFF2-40B4-BE49-F238E27FC236}">
              <a16:creationId xmlns="" xmlns:a16="http://schemas.microsoft.com/office/drawing/2014/main" id="{00000000-0008-0000-0000-0000EA04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138</xdr:row>
      <xdr:rowOff>95250</xdr:rowOff>
    </xdr:to>
    <xdr:sp macro="" textlink="">
      <xdr:nvSpPr>
        <xdr:cNvPr id="1259" name="Rectangle 1">
          <a:extLst>
            <a:ext uri="{FF2B5EF4-FFF2-40B4-BE49-F238E27FC236}">
              <a16:creationId xmlns="" xmlns:a16="http://schemas.microsoft.com/office/drawing/2014/main" id="{00000000-0008-0000-0000-0000EB040000}"/>
            </a:ext>
          </a:extLst>
        </xdr:cNvPr>
        <xdr:cNvSpPr>
          <a:spLocks noChangeArrowheads="1"/>
        </xdr:cNvSpPr>
      </xdr:nvSpPr>
      <xdr:spPr bwMode="auto">
        <a:xfrm>
          <a:off x="6505575" y="65112900"/>
          <a:ext cx="161925" cy="14932025"/>
        </a:xfrm>
        <a:prstGeom prst="rect">
          <a:avLst/>
        </a:prstGeom>
        <a:noFill/>
        <a:ln w="9525">
          <a:noFill/>
          <a:miter lim="800000"/>
          <a:headEnd/>
          <a:tailEnd/>
        </a:ln>
      </xdr:spPr>
    </xdr:sp>
    <xdr:clientData/>
  </xdr:twoCellAnchor>
  <xdr:twoCellAnchor editAs="oneCell">
    <xdr:from>
      <xdr:col>6</xdr:col>
      <xdr:colOff>9525</xdr:colOff>
      <xdr:row>97</xdr:row>
      <xdr:rowOff>0</xdr:rowOff>
    </xdr:from>
    <xdr:to>
      <xdr:col>6</xdr:col>
      <xdr:colOff>171450</xdr:colOff>
      <xdr:row>179</xdr:row>
      <xdr:rowOff>13822</xdr:rowOff>
    </xdr:to>
    <xdr:sp macro="" textlink="">
      <xdr:nvSpPr>
        <xdr:cNvPr id="1260" name="Rectangle 1">
          <a:extLst>
            <a:ext uri="{FF2B5EF4-FFF2-40B4-BE49-F238E27FC236}">
              <a16:creationId xmlns="" xmlns:a16="http://schemas.microsoft.com/office/drawing/2014/main" id="{00000000-0008-0000-0000-0000EC040000}"/>
            </a:ext>
          </a:extLst>
        </xdr:cNvPr>
        <xdr:cNvSpPr>
          <a:spLocks noChangeArrowheads="1"/>
        </xdr:cNvSpPr>
      </xdr:nvSpPr>
      <xdr:spPr bwMode="auto">
        <a:xfrm>
          <a:off x="6496050"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1261" name="Rectangle 1">
          <a:extLst>
            <a:ext uri="{FF2B5EF4-FFF2-40B4-BE49-F238E27FC236}">
              <a16:creationId xmlns="" xmlns:a16="http://schemas.microsoft.com/office/drawing/2014/main" id="{00000000-0008-0000-0000-0000ED04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1262" name="Rectangle 1">
          <a:extLst>
            <a:ext uri="{FF2B5EF4-FFF2-40B4-BE49-F238E27FC236}">
              <a16:creationId xmlns="" xmlns:a16="http://schemas.microsoft.com/office/drawing/2014/main" id="{00000000-0008-0000-0000-0000EE04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179</xdr:row>
      <xdr:rowOff>13822</xdr:rowOff>
    </xdr:to>
    <xdr:sp macro="" textlink="">
      <xdr:nvSpPr>
        <xdr:cNvPr id="1263" name="Rectangle 1">
          <a:extLst>
            <a:ext uri="{FF2B5EF4-FFF2-40B4-BE49-F238E27FC236}">
              <a16:creationId xmlns="" xmlns:a16="http://schemas.microsoft.com/office/drawing/2014/main" id="{00000000-0008-0000-0000-0000EF040000}"/>
            </a:ext>
          </a:extLst>
        </xdr:cNvPr>
        <xdr:cNvSpPr>
          <a:spLocks noChangeArrowheads="1"/>
        </xdr:cNvSpPr>
      </xdr:nvSpPr>
      <xdr:spPr bwMode="auto">
        <a:xfrm>
          <a:off x="6505575" y="65112900"/>
          <a:ext cx="161925" cy="2148634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64" name="Rectangle 1">
          <a:extLst>
            <a:ext uri="{FF2B5EF4-FFF2-40B4-BE49-F238E27FC236}">
              <a16:creationId xmlns="" xmlns:a16="http://schemas.microsoft.com/office/drawing/2014/main" id="{00000000-0008-0000-0000-0000F0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65" name="Rectangle 1">
          <a:extLst>
            <a:ext uri="{FF2B5EF4-FFF2-40B4-BE49-F238E27FC236}">
              <a16:creationId xmlns="" xmlns:a16="http://schemas.microsoft.com/office/drawing/2014/main" id="{00000000-0008-0000-0000-0000F1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66" name="Rectangle 1">
          <a:extLst>
            <a:ext uri="{FF2B5EF4-FFF2-40B4-BE49-F238E27FC236}">
              <a16:creationId xmlns="" xmlns:a16="http://schemas.microsoft.com/office/drawing/2014/main" id="{00000000-0008-0000-0000-0000F2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67" name="Rectangle 1">
          <a:extLst>
            <a:ext uri="{FF2B5EF4-FFF2-40B4-BE49-F238E27FC236}">
              <a16:creationId xmlns="" xmlns:a16="http://schemas.microsoft.com/office/drawing/2014/main" id="{00000000-0008-0000-0000-0000F3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68" name="Rectangle 1">
          <a:extLst>
            <a:ext uri="{FF2B5EF4-FFF2-40B4-BE49-F238E27FC236}">
              <a16:creationId xmlns="" xmlns:a16="http://schemas.microsoft.com/office/drawing/2014/main" id="{00000000-0008-0000-0000-0000F4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69" name="Rectangle 1">
          <a:extLst>
            <a:ext uri="{FF2B5EF4-FFF2-40B4-BE49-F238E27FC236}">
              <a16:creationId xmlns="" xmlns:a16="http://schemas.microsoft.com/office/drawing/2014/main" id="{00000000-0008-0000-0000-0000F5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0" name="Rectangle 1">
          <a:extLst>
            <a:ext uri="{FF2B5EF4-FFF2-40B4-BE49-F238E27FC236}">
              <a16:creationId xmlns="" xmlns:a16="http://schemas.microsoft.com/office/drawing/2014/main" id="{00000000-0008-0000-0000-0000F6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1" name="Rectangle 1">
          <a:extLst>
            <a:ext uri="{FF2B5EF4-FFF2-40B4-BE49-F238E27FC236}">
              <a16:creationId xmlns="" xmlns:a16="http://schemas.microsoft.com/office/drawing/2014/main" id="{00000000-0008-0000-0000-0000F7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2" name="Rectangle 1">
          <a:extLst>
            <a:ext uri="{FF2B5EF4-FFF2-40B4-BE49-F238E27FC236}">
              <a16:creationId xmlns="" xmlns:a16="http://schemas.microsoft.com/office/drawing/2014/main" id="{00000000-0008-0000-0000-0000F8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3" name="Rectangle 1">
          <a:extLst>
            <a:ext uri="{FF2B5EF4-FFF2-40B4-BE49-F238E27FC236}">
              <a16:creationId xmlns="" xmlns:a16="http://schemas.microsoft.com/office/drawing/2014/main" id="{00000000-0008-0000-0000-0000F9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4" name="Rectangle 1">
          <a:extLst>
            <a:ext uri="{FF2B5EF4-FFF2-40B4-BE49-F238E27FC236}">
              <a16:creationId xmlns="" xmlns:a16="http://schemas.microsoft.com/office/drawing/2014/main" id="{00000000-0008-0000-0000-0000FA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5" name="Rectangle 1">
          <a:extLst>
            <a:ext uri="{FF2B5EF4-FFF2-40B4-BE49-F238E27FC236}">
              <a16:creationId xmlns="" xmlns:a16="http://schemas.microsoft.com/office/drawing/2014/main" id="{00000000-0008-0000-0000-0000FB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6" name="Rectangle 1">
          <a:extLst>
            <a:ext uri="{FF2B5EF4-FFF2-40B4-BE49-F238E27FC236}">
              <a16:creationId xmlns="" xmlns:a16="http://schemas.microsoft.com/office/drawing/2014/main" id="{00000000-0008-0000-0000-0000FC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7" name="Rectangle 1">
          <a:extLst>
            <a:ext uri="{FF2B5EF4-FFF2-40B4-BE49-F238E27FC236}">
              <a16:creationId xmlns="" xmlns:a16="http://schemas.microsoft.com/office/drawing/2014/main" id="{00000000-0008-0000-0000-0000FD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8" name="Rectangle 1">
          <a:extLst>
            <a:ext uri="{FF2B5EF4-FFF2-40B4-BE49-F238E27FC236}">
              <a16:creationId xmlns="" xmlns:a16="http://schemas.microsoft.com/office/drawing/2014/main" id="{00000000-0008-0000-0000-0000FE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79" name="Rectangle 1">
          <a:extLst>
            <a:ext uri="{FF2B5EF4-FFF2-40B4-BE49-F238E27FC236}">
              <a16:creationId xmlns="" xmlns:a16="http://schemas.microsoft.com/office/drawing/2014/main" id="{00000000-0008-0000-0000-0000FF04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0" name="Rectangle 1">
          <a:extLst>
            <a:ext uri="{FF2B5EF4-FFF2-40B4-BE49-F238E27FC236}">
              <a16:creationId xmlns="" xmlns:a16="http://schemas.microsoft.com/office/drawing/2014/main" id="{00000000-0008-0000-0000-000000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1" name="Rectangle 1">
          <a:extLst>
            <a:ext uri="{FF2B5EF4-FFF2-40B4-BE49-F238E27FC236}">
              <a16:creationId xmlns="" xmlns:a16="http://schemas.microsoft.com/office/drawing/2014/main" id="{00000000-0008-0000-0000-000001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2" name="Rectangle 1">
          <a:extLst>
            <a:ext uri="{FF2B5EF4-FFF2-40B4-BE49-F238E27FC236}">
              <a16:creationId xmlns="" xmlns:a16="http://schemas.microsoft.com/office/drawing/2014/main" id="{00000000-0008-0000-0000-000002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3" name="Rectangle 1">
          <a:extLst>
            <a:ext uri="{FF2B5EF4-FFF2-40B4-BE49-F238E27FC236}">
              <a16:creationId xmlns="" xmlns:a16="http://schemas.microsoft.com/office/drawing/2014/main" id="{00000000-0008-0000-0000-000003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4" name="Rectangle 1">
          <a:extLst>
            <a:ext uri="{FF2B5EF4-FFF2-40B4-BE49-F238E27FC236}">
              <a16:creationId xmlns="" xmlns:a16="http://schemas.microsoft.com/office/drawing/2014/main" id="{00000000-0008-0000-0000-000004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5" name="Rectangle 1">
          <a:extLst>
            <a:ext uri="{FF2B5EF4-FFF2-40B4-BE49-F238E27FC236}">
              <a16:creationId xmlns="" xmlns:a16="http://schemas.microsoft.com/office/drawing/2014/main" id="{00000000-0008-0000-0000-000005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6" name="Rectangle 1">
          <a:extLst>
            <a:ext uri="{FF2B5EF4-FFF2-40B4-BE49-F238E27FC236}">
              <a16:creationId xmlns="" xmlns:a16="http://schemas.microsoft.com/office/drawing/2014/main" id="{00000000-0008-0000-0000-000006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7" name="Rectangle 1">
          <a:extLst>
            <a:ext uri="{FF2B5EF4-FFF2-40B4-BE49-F238E27FC236}">
              <a16:creationId xmlns="" xmlns:a16="http://schemas.microsoft.com/office/drawing/2014/main" id="{00000000-0008-0000-0000-000007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8" name="Rectangle 1">
          <a:extLst>
            <a:ext uri="{FF2B5EF4-FFF2-40B4-BE49-F238E27FC236}">
              <a16:creationId xmlns="" xmlns:a16="http://schemas.microsoft.com/office/drawing/2014/main" id="{00000000-0008-0000-0000-000008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89" name="Rectangle 1">
          <a:extLst>
            <a:ext uri="{FF2B5EF4-FFF2-40B4-BE49-F238E27FC236}">
              <a16:creationId xmlns="" xmlns:a16="http://schemas.microsoft.com/office/drawing/2014/main" id="{00000000-0008-0000-0000-000009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90" name="Rectangle 1">
          <a:extLst>
            <a:ext uri="{FF2B5EF4-FFF2-40B4-BE49-F238E27FC236}">
              <a16:creationId xmlns="" xmlns:a16="http://schemas.microsoft.com/office/drawing/2014/main" id="{00000000-0008-0000-0000-00000A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91" name="Rectangle 1">
          <a:extLst>
            <a:ext uri="{FF2B5EF4-FFF2-40B4-BE49-F238E27FC236}">
              <a16:creationId xmlns="" xmlns:a16="http://schemas.microsoft.com/office/drawing/2014/main" id="{00000000-0008-0000-0000-00000B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128</xdr:row>
      <xdr:rowOff>60736</xdr:rowOff>
    </xdr:to>
    <xdr:sp macro="" textlink="">
      <xdr:nvSpPr>
        <xdr:cNvPr id="1292" name="Rectangle 1">
          <a:extLst>
            <a:ext uri="{FF2B5EF4-FFF2-40B4-BE49-F238E27FC236}">
              <a16:creationId xmlns="" xmlns:a16="http://schemas.microsoft.com/office/drawing/2014/main" id="{00000000-0008-0000-0000-00000C050000}"/>
            </a:ext>
          </a:extLst>
        </xdr:cNvPr>
        <xdr:cNvSpPr>
          <a:spLocks noChangeArrowheads="1"/>
        </xdr:cNvSpPr>
      </xdr:nvSpPr>
      <xdr:spPr bwMode="auto">
        <a:xfrm>
          <a:off x="6505575" y="65112900"/>
          <a:ext cx="161925" cy="13278261"/>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293" name="Rectangle 1">
          <a:extLst>
            <a:ext uri="{FF2B5EF4-FFF2-40B4-BE49-F238E27FC236}">
              <a16:creationId xmlns="" xmlns:a16="http://schemas.microsoft.com/office/drawing/2014/main" id="{00000000-0008-0000-0000-00000D05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294" name="Rectangle 1">
          <a:extLst>
            <a:ext uri="{FF2B5EF4-FFF2-40B4-BE49-F238E27FC236}">
              <a16:creationId xmlns="" xmlns:a16="http://schemas.microsoft.com/office/drawing/2014/main" id="{00000000-0008-0000-0000-00000E05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295" name="Rectangle 1">
          <a:extLst>
            <a:ext uri="{FF2B5EF4-FFF2-40B4-BE49-F238E27FC236}">
              <a16:creationId xmlns="" xmlns:a16="http://schemas.microsoft.com/office/drawing/2014/main" id="{00000000-0008-0000-0000-00000F05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192</xdr:row>
      <xdr:rowOff>77852</xdr:rowOff>
    </xdr:to>
    <xdr:sp macro="" textlink="">
      <xdr:nvSpPr>
        <xdr:cNvPr id="1296" name="Rectangle 1">
          <a:extLst>
            <a:ext uri="{FF2B5EF4-FFF2-40B4-BE49-F238E27FC236}">
              <a16:creationId xmlns="" xmlns:a16="http://schemas.microsoft.com/office/drawing/2014/main" id="{00000000-0008-0000-0000-000010050000}"/>
            </a:ext>
          </a:extLst>
        </xdr:cNvPr>
        <xdr:cNvSpPr>
          <a:spLocks noChangeArrowheads="1"/>
        </xdr:cNvSpPr>
      </xdr:nvSpPr>
      <xdr:spPr bwMode="auto">
        <a:xfrm>
          <a:off x="6505575" y="65112900"/>
          <a:ext cx="161925" cy="23658577"/>
        </a:xfrm>
        <a:prstGeom prst="rect">
          <a:avLst/>
        </a:prstGeom>
        <a:noFill/>
        <a:ln w="9525">
          <a:noFill/>
          <a:miter lim="800000"/>
          <a:headEnd/>
          <a:tailEnd/>
        </a:ln>
      </xdr:spPr>
    </xdr:sp>
    <xdr:clientData/>
  </xdr:twoCellAnchor>
  <xdr:twoCellAnchor editAs="oneCell">
    <xdr:from>
      <xdr:col>6</xdr:col>
      <xdr:colOff>7844</xdr:colOff>
      <xdr:row>97</xdr:row>
      <xdr:rowOff>0</xdr:rowOff>
    </xdr:from>
    <xdr:to>
      <xdr:col>6</xdr:col>
      <xdr:colOff>169769</xdr:colOff>
      <xdr:row>192</xdr:row>
      <xdr:rowOff>79393</xdr:rowOff>
    </xdr:to>
    <xdr:sp macro="" textlink="">
      <xdr:nvSpPr>
        <xdr:cNvPr id="1297" name="Rectangle 1">
          <a:extLst>
            <a:ext uri="{FF2B5EF4-FFF2-40B4-BE49-F238E27FC236}">
              <a16:creationId xmlns="" xmlns:a16="http://schemas.microsoft.com/office/drawing/2014/main" id="{00000000-0008-0000-0000-000011050000}"/>
            </a:ext>
          </a:extLst>
        </xdr:cNvPr>
        <xdr:cNvSpPr>
          <a:spLocks noChangeArrowheads="1"/>
        </xdr:cNvSpPr>
      </xdr:nvSpPr>
      <xdr:spPr bwMode="auto">
        <a:xfrm>
          <a:off x="6494369" y="65112900"/>
          <a:ext cx="161925" cy="23660118"/>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298" name="Rectangle 1">
          <a:extLst>
            <a:ext uri="{FF2B5EF4-FFF2-40B4-BE49-F238E27FC236}">
              <a16:creationId xmlns="" xmlns:a16="http://schemas.microsoft.com/office/drawing/2014/main" id="{00000000-0008-0000-0000-000012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299" name="Rectangle 1">
          <a:extLst>
            <a:ext uri="{FF2B5EF4-FFF2-40B4-BE49-F238E27FC236}">
              <a16:creationId xmlns="" xmlns:a16="http://schemas.microsoft.com/office/drawing/2014/main" id="{00000000-0008-0000-0000-000013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0" name="Rectangle 1">
          <a:extLst>
            <a:ext uri="{FF2B5EF4-FFF2-40B4-BE49-F238E27FC236}">
              <a16:creationId xmlns="" xmlns:a16="http://schemas.microsoft.com/office/drawing/2014/main" id="{00000000-0008-0000-0000-000014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1" name="Rectangle 1">
          <a:extLst>
            <a:ext uri="{FF2B5EF4-FFF2-40B4-BE49-F238E27FC236}">
              <a16:creationId xmlns="" xmlns:a16="http://schemas.microsoft.com/office/drawing/2014/main" id="{00000000-0008-0000-0000-000015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2" name="Rectangle 1">
          <a:extLst>
            <a:ext uri="{FF2B5EF4-FFF2-40B4-BE49-F238E27FC236}">
              <a16:creationId xmlns="" xmlns:a16="http://schemas.microsoft.com/office/drawing/2014/main" id="{00000000-0008-0000-0000-000016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3" name="Rectangle 1">
          <a:extLst>
            <a:ext uri="{FF2B5EF4-FFF2-40B4-BE49-F238E27FC236}">
              <a16:creationId xmlns="" xmlns:a16="http://schemas.microsoft.com/office/drawing/2014/main" id="{00000000-0008-0000-0000-000017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4" name="Rectangle 1">
          <a:extLst>
            <a:ext uri="{FF2B5EF4-FFF2-40B4-BE49-F238E27FC236}">
              <a16:creationId xmlns="" xmlns:a16="http://schemas.microsoft.com/office/drawing/2014/main" id="{00000000-0008-0000-0000-000018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5" name="Rectangle 1">
          <a:extLst>
            <a:ext uri="{FF2B5EF4-FFF2-40B4-BE49-F238E27FC236}">
              <a16:creationId xmlns="" xmlns:a16="http://schemas.microsoft.com/office/drawing/2014/main" id="{00000000-0008-0000-0000-000019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6" name="Rectangle 1">
          <a:extLst>
            <a:ext uri="{FF2B5EF4-FFF2-40B4-BE49-F238E27FC236}">
              <a16:creationId xmlns="" xmlns:a16="http://schemas.microsoft.com/office/drawing/2014/main" id="{00000000-0008-0000-0000-00001A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7" name="Rectangle 1">
          <a:extLst>
            <a:ext uri="{FF2B5EF4-FFF2-40B4-BE49-F238E27FC236}">
              <a16:creationId xmlns="" xmlns:a16="http://schemas.microsoft.com/office/drawing/2014/main" id="{00000000-0008-0000-0000-00001B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8" name="Rectangle 1">
          <a:extLst>
            <a:ext uri="{FF2B5EF4-FFF2-40B4-BE49-F238E27FC236}">
              <a16:creationId xmlns="" xmlns:a16="http://schemas.microsoft.com/office/drawing/2014/main" id="{00000000-0008-0000-0000-00001C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09" name="Rectangle 1">
          <a:extLst>
            <a:ext uri="{FF2B5EF4-FFF2-40B4-BE49-F238E27FC236}">
              <a16:creationId xmlns="" xmlns:a16="http://schemas.microsoft.com/office/drawing/2014/main" id="{00000000-0008-0000-0000-00001D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0" name="Rectangle 1">
          <a:extLst>
            <a:ext uri="{FF2B5EF4-FFF2-40B4-BE49-F238E27FC236}">
              <a16:creationId xmlns="" xmlns:a16="http://schemas.microsoft.com/office/drawing/2014/main" id="{00000000-0008-0000-0000-00001E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1" name="Rectangle 1">
          <a:extLst>
            <a:ext uri="{FF2B5EF4-FFF2-40B4-BE49-F238E27FC236}">
              <a16:creationId xmlns="" xmlns:a16="http://schemas.microsoft.com/office/drawing/2014/main" id="{00000000-0008-0000-0000-00001F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2" name="Rectangle 1">
          <a:extLst>
            <a:ext uri="{FF2B5EF4-FFF2-40B4-BE49-F238E27FC236}">
              <a16:creationId xmlns="" xmlns:a16="http://schemas.microsoft.com/office/drawing/2014/main" id="{00000000-0008-0000-0000-000020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3" name="Rectangle 1">
          <a:extLst>
            <a:ext uri="{FF2B5EF4-FFF2-40B4-BE49-F238E27FC236}">
              <a16:creationId xmlns="" xmlns:a16="http://schemas.microsoft.com/office/drawing/2014/main" id="{00000000-0008-0000-0000-000021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4" name="Rectangle 1">
          <a:extLst>
            <a:ext uri="{FF2B5EF4-FFF2-40B4-BE49-F238E27FC236}">
              <a16:creationId xmlns="" xmlns:a16="http://schemas.microsoft.com/office/drawing/2014/main" id="{00000000-0008-0000-0000-000022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5" name="Rectangle 1">
          <a:extLst>
            <a:ext uri="{FF2B5EF4-FFF2-40B4-BE49-F238E27FC236}">
              <a16:creationId xmlns="" xmlns:a16="http://schemas.microsoft.com/office/drawing/2014/main" id="{00000000-0008-0000-0000-000023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6" name="Rectangle 1">
          <a:extLst>
            <a:ext uri="{FF2B5EF4-FFF2-40B4-BE49-F238E27FC236}">
              <a16:creationId xmlns="" xmlns:a16="http://schemas.microsoft.com/office/drawing/2014/main" id="{00000000-0008-0000-0000-000024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7" name="Rectangle 1">
          <a:extLst>
            <a:ext uri="{FF2B5EF4-FFF2-40B4-BE49-F238E27FC236}">
              <a16:creationId xmlns="" xmlns:a16="http://schemas.microsoft.com/office/drawing/2014/main" id="{00000000-0008-0000-0000-000025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6</xdr:col>
      <xdr:colOff>19050</xdr:colOff>
      <xdr:row>97</xdr:row>
      <xdr:rowOff>0</xdr:rowOff>
    </xdr:from>
    <xdr:to>
      <xdr:col>6</xdr:col>
      <xdr:colOff>180975</xdr:colOff>
      <xdr:row>107</xdr:row>
      <xdr:rowOff>754546</xdr:rowOff>
    </xdr:to>
    <xdr:sp macro="" textlink="">
      <xdr:nvSpPr>
        <xdr:cNvPr id="1318" name="Rectangle 1">
          <a:extLst>
            <a:ext uri="{FF2B5EF4-FFF2-40B4-BE49-F238E27FC236}">
              <a16:creationId xmlns="" xmlns:a16="http://schemas.microsoft.com/office/drawing/2014/main" id="{00000000-0008-0000-0000-000026050000}"/>
            </a:ext>
          </a:extLst>
        </xdr:cNvPr>
        <xdr:cNvSpPr>
          <a:spLocks noChangeArrowheads="1"/>
        </xdr:cNvSpPr>
      </xdr:nvSpPr>
      <xdr:spPr bwMode="auto">
        <a:xfrm>
          <a:off x="6505575" y="65112900"/>
          <a:ext cx="161925" cy="700294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128</xdr:row>
      <xdr:rowOff>60736</xdr:rowOff>
    </xdr:to>
    <xdr:sp macro="" textlink="">
      <xdr:nvSpPr>
        <xdr:cNvPr id="1319" name="Rectangle 1">
          <a:extLst>
            <a:ext uri="{FF2B5EF4-FFF2-40B4-BE49-F238E27FC236}">
              <a16:creationId xmlns="" xmlns:a16="http://schemas.microsoft.com/office/drawing/2014/main" id="{00000000-0008-0000-0000-000027050000}"/>
            </a:ext>
          </a:extLst>
        </xdr:cNvPr>
        <xdr:cNvSpPr>
          <a:spLocks noChangeArrowheads="1"/>
        </xdr:cNvSpPr>
      </xdr:nvSpPr>
      <xdr:spPr bwMode="auto">
        <a:xfrm>
          <a:off x="7867650" y="65112900"/>
          <a:ext cx="98964"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114</xdr:row>
      <xdr:rowOff>40850</xdr:rowOff>
    </xdr:to>
    <xdr:sp macro="" textlink="">
      <xdr:nvSpPr>
        <xdr:cNvPr id="1320" name="Rectangle 1">
          <a:extLst>
            <a:ext uri="{FF2B5EF4-FFF2-40B4-BE49-F238E27FC236}">
              <a16:creationId xmlns="" xmlns:a16="http://schemas.microsoft.com/office/drawing/2014/main" id="{00000000-0008-0000-0000-000028050000}"/>
            </a:ext>
          </a:extLst>
        </xdr:cNvPr>
        <xdr:cNvSpPr>
          <a:spLocks noChangeArrowheads="1"/>
        </xdr:cNvSpPr>
      </xdr:nvSpPr>
      <xdr:spPr bwMode="auto">
        <a:xfrm>
          <a:off x="7867650" y="65112900"/>
          <a:ext cx="98964" cy="10997775"/>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110</xdr:row>
      <xdr:rowOff>73436</xdr:rowOff>
    </xdr:to>
    <xdr:sp macro="" textlink="">
      <xdr:nvSpPr>
        <xdr:cNvPr id="1321" name="Rectangle 1">
          <a:extLst>
            <a:ext uri="{FF2B5EF4-FFF2-40B4-BE49-F238E27FC236}">
              <a16:creationId xmlns="" xmlns:a16="http://schemas.microsoft.com/office/drawing/2014/main" id="{00000000-0008-0000-0000-000029050000}"/>
            </a:ext>
          </a:extLst>
        </xdr:cNvPr>
        <xdr:cNvSpPr>
          <a:spLocks noChangeArrowheads="1"/>
        </xdr:cNvSpPr>
      </xdr:nvSpPr>
      <xdr:spPr bwMode="auto">
        <a:xfrm>
          <a:off x="7820025" y="65112900"/>
          <a:ext cx="64947" cy="8639586"/>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128</xdr:row>
      <xdr:rowOff>60736</xdr:rowOff>
    </xdr:to>
    <xdr:sp macro="" textlink="">
      <xdr:nvSpPr>
        <xdr:cNvPr id="1322" name="Rectangle 1">
          <a:extLst>
            <a:ext uri="{FF2B5EF4-FFF2-40B4-BE49-F238E27FC236}">
              <a16:creationId xmlns="" xmlns:a16="http://schemas.microsoft.com/office/drawing/2014/main" id="{00000000-0008-0000-0000-00002A050000}"/>
            </a:ext>
          </a:extLst>
        </xdr:cNvPr>
        <xdr:cNvSpPr>
          <a:spLocks noChangeArrowheads="1"/>
        </xdr:cNvSpPr>
      </xdr:nvSpPr>
      <xdr:spPr bwMode="auto">
        <a:xfrm>
          <a:off x="7867650" y="65112900"/>
          <a:ext cx="98964" cy="13278261"/>
        </a:xfrm>
        <a:prstGeom prst="rect">
          <a:avLst/>
        </a:prstGeom>
        <a:noFill/>
        <a:ln w="9525">
          <a:noFill/>
          <a:miter lim="800000"/>
          <a:headEnd/>
          <a:tailEnd/>
        </a:ln>
      </xdr:spPr>
    </xdr:sp>
    <xdr:clientData/>
  </xdr:twoCellAnchor>
  <xdr:twoCellAnchor editAs="oneCell">
    <xdr:from>
      <xdr:col>7</xdr:col>
      <xdr:colOff>714375</xdr:colOff>
      <xdr:row>97</xdr:row>
      <xdr:rowOff>0</xdr:rowOff>
    </xdr:from>
    <xdr:to>
      <xdr:col>7</xdr:col>
      <xdr:colOff>779322</xdr:colOff>
      <xdr:row>128</xdr:row>
      <xdr:rowOff>60736</xdr:rowOff>
    </xdr:to>
    <xdr:sp macro="" textlink="">
      <xdr:nvSpPr>
        <xdr:cNvPr id="1323" name="Rectangle 1">
          <a:extLst>
            <a:ext uri="{FF2B5EF4-FFF2-40B4-BE49-F238E27FC236}">
              <a16:creationId xmlns="" xmlns:a16="http://schemas.microsoft.com/office/drawing/2014/main" id="{00000000-0008-0000-0000-00002B050000}"/>
            </a:ext>
          </a:extLst>
        </xdr:cNvPr>
        <xdr:cNvSpPr>
          <a:spLocks noChangeArrowheads="1"/>
        </xdr:cNvSpPr>
      </xdr:nvSpPr>
      <xdr:spPr bwMode="auto">
        <a:xfrm>
          <a:off x="7820025" y="65112900"/>
          <a:ext cx="64947" cy="13278261"/>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324" name="Rectangle 1">
          <a:extLst>
            <a:ext uri="{FF2B5EF4-FFF2-40B4-BE49-F238E27FC236}">
              <a16:creationId xmlns="" xmlns:a16="http://schemas.microsoft.com/office/drawing/2014/main" id="{00000000-0008-0000-0000-00002C05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325" name="Rectangle 1">
          <a:extLst>
            <a:ext uri="{FF2B5EF4-FFF2-40B4-BE49-F238E27FC236}">
              <a16:creationId xmlns="" xmlns:a16="http://schemas.microsoft.com/office/drawing/2014/main" id="{00000000-0008-0000-0000-00002D05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326" name="Rectangle 1">
          <a:extLst>
            <a:ext uri="{FF2B5EF4-FFF2-40B4-BE49-F238E27FC236}">
              <a16:creationId xmlns="" xmlns:a16="http://schemas.microsoft.com/office/drawing/2014/main" id="{00000000-0008-0000-0000-00002E05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327" name="Rectangle 1">
          <a:extLst>
            <a:ext uri="{FF2B5EF4-FFF2-40B4-BE49-F238E27FC236}">
              <a16:creationId xmlns="" xmlns:a16="http://schemas.microsoft.com/office/drawing/2014/main" id="{00000000-0008-0000-0000-00002F05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twoCellAnchor editAs="oneCell">
    <xdr:from>
      <xdr:col>7</xdr:col>
      <xdr:colOff>762000</xdr:colOff>
      <xdr:row>97</xdr:row>
      <xdr:rowOff>0</xdr:rowOff>
    </xdr:from>
    <xdr:to>
      <xdr:col>7</xdr:col>
      <xdr:colOff>860964</xdr:colOff>
      <xdr:row>194</xdr:row>
      <xdr:rowOff>154844</xdr:rowOff>
    </xdr:to>
    <xdr:sp macro="" textlink="">
      <xdr:nvSpPr>
        <xdr:cNvPr id="1328" name="Rectangle 1">
          <a:extLst>
            <a:ext uri="{FF2B5EF4-FFF2-40B4-BE49-F238E27FC236}">
              <a16:creationId xmlns="" xmlns:a16="http://schemas.microsoft.com/office/drawing/2014/main" id="{00000000-0008-0000-0000-000030050000}"/>
            </a:ext>
          </a:extLst>
        </xdr:cNvPr>
        <xdr:cNvSpPr>
          <a:spLocks noChangeArrowheads="1"/>
        </xdr:cNvSpPr>
      </xdr:nvSpPr>
      <xdr:spPr bwMode="auto">
        <a:xfrm>
          <a:off x="7867650" y="65112900"/>
          <a:ext cx="98964" cy="24059419"/>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500</xdr:row>
      <xdr:rowOff>0</xdr:rowOff>
    </xdr:from>
    <xdr:to>
      <xdr:col>7</xdr:col>
      <xdr:colOff>180975</xdr:colOff>
      <xdr:row>509</xdr:row>
      <xdr:rowOff>156559</xdr:rowOff>
    </xdr:to>
    <xdr:sp macro="" textlink="">
      <xdr:nvSpPr>
        <xdr:cNvPr id="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5"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6"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7"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8"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9"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0"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1"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4"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5"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6"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9"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20"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21"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2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2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2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2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2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2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2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2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43"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44"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45"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46"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47"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48"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49"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0"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1"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2"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3"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4"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5"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6"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7"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8"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59"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60"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61"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62"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63"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172702</xdr:rowOff>
    </xdr:to>
    <xdr:sp macro="" textlink="">
      <xdr:nvSpPr>
        <xdr:cNvPr id="64" name="Rectangle 1"/>
        <xdr:cNvSpPr>
          <a:spLocks noChangeArrowheads="1"/>
        </xdr:cNvSpPr>
      </xdr:nvSpPr>
      <xdr:spPr bwMode="auto">
        <a:xfrm>
          <a:off x="7839075" y="116262150"/>
          <a:ext cx="161925" cy="303164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6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6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6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6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6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7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8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8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8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8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8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8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8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87"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88"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89"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0"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1"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2"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3"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4"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5"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6"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7"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8"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99"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0"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1"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2"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3"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4"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5"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6"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7"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49856</xdr:rowOff>
    </xdr:to>
    <xdr:sp macro="" textlink="">
      <xdr:nvSpPr>
        <xdr:cNvPr id="108" name="Rectangle 1"/>
        <xdr:cNvSpPr>
          <a:spLocks noChangeArrowheads="1"/>
        </xdr:cNvSpPr>
      </xdr:nvSpPr>
      <xdr:spPr bwMode="auto">
        <a:xfrm>
          <a:off x="7839075" y="116262150"/>
          <a:ext cx="161925" cy="311029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0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1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2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13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1"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2"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3"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4"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5"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6"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7"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8"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39"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0"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1"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2"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3"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4"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5"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6"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7"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8"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49"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50"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51"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151871</xdr:rowOff>
    </xdr:to>
    <xdr:sp macro="" textlink="">
      <xdr:nvSpPr>
        <xdr:cNvPr id="152" name="Rectangle 1"/>
        <xdr:cNvSpPr>
          <a:spLocks noChangeArrowheads="1"/>
        </xdr:cNvSpPr>
      </xdr:nvSpPr>
      <xdr:spPr bwMode="auto">
        <a:xfrm>
          <a:off x="7839075" y="116262150"/>
          <a:ext cx="161925" cy="301081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53"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54"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55"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56"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57"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58"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59"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0"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1"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2"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3"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4"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5"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6"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7"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8"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69"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70"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162343</xdr:rowOff>
    </xdr:to>
    <xdr:sp macro="" textlink="">
      <xdr:nvSpPr>
        <xdr:cNvPr id="171" name="Rectangle 1"/>
        <xdr:cNvSpPr>
          <a:spLocks noChangeArrowheads="1"/>
        </xdr:cNvSpPr>
      </xdr:nvSpPr>
      <xdr:spPr bwMode="auto">
        <a:xfrm>
          <a:off x="7839075" y="116262150"/>
          <a:ext cx="161925" cy="342571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4"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5"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6"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7"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8"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79"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0"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1"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4"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5"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6"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7"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8"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89"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90"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91"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9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19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194"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195"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196"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197"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198"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199"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0"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1"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2"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3"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4"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5"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6"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7"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8"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09"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10"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11"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12"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13"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14"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162156</xdr:rowOff>
    </xdr:to>
    <xdr:sp macro="" textlink="">
      <xdr:nvSpPr>
        <xdr:cNvPr id="215" name="Rectangle 1"/>
        <xdr:cNvSpPr>
          <a:spLocks noChangeArrowheads="1"/>
        </xdr:cNvSpPr>
      </xdr:nvSpPr>
      <xdr:spPr bwMode="auto">
        <a:xfrm>
          <a:off x="7839075" y="116262150"/>
          <a:ext cx="161925" cy="342552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16"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17"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18"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19"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0"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1"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2"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3"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4"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5"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6"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7"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8"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29"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0"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1"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2"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3"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4"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5"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6"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43053</xdr:rowOff>
    </xdr:to>
    <xdr:sp macro="" textlink="">
      <xdr:nvSpPr>
        <xdr:cNvPr id="237" name="Rectangle 1"/>
        <xdr:cNvSpPr>
          <a:spLocks noChangeArrowheads="1"/>
        </xdr:cNvSpPr>
      </xdr:nvSpPr>
      <xdr:spPr bwMode="auto">
        <a:xfrm>
          <a:off x="7839075" y="116262150"/>
          <a:ext cx="161925" cy="310348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3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3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4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5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0"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1"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2"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3"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4"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5"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6"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7"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8"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69"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0"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1"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2"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3"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4"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5"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6"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7"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8"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79"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80"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281"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8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29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30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30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30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30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04"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05"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06"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07"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08"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09"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0"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1"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2"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3"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4"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5"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6"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7"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8"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19"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20"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21"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22"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23"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24"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180477</xdr:rowOff>
    </xdr:to>
    <xdr:sp macro="" textlink="">
      <xdr:nvSpPr>
        <xdr:cNvPr id="325" name="Rectangle 1"/>
        <xdr:cNvSpPr>
          <a:spLocks noChangeArrowheads="1"/>
        </xdr:cNvSpPr>
      </xdr:nvSpPr>
      <xdr:spPr bwMode="auto">
        <a:xfrm>
          <a:off x="7839075" y="116262150"/>
          <a:ext cx="161925" cy="30394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2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2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2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2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3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4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4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4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4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4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45"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46"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47"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48"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49"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0"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1"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2"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3"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4"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5"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6"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7"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8"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59"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60"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61"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62"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63"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64"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65"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183465</xdr:rowOff>
    </xdr:to>
    <xdr:sp macro="" textlink="">
      <xdr:nvSpPr>
        <xdr:cNvPr id="366" name="Rectangle 1"/>
        <xdr:cNvSpPr>
          <a:spLocks noChangeArrowheads="1"/>
        </xdr:cNvSpPr>
      </xdr:nvSpPr>
      <xdr:spPr bwMode="auto">
        <a:xfrm>
          <a:off x="7839075" y="116262150"/>
          <a:ext cx="161925" cy="304240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6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6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6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7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38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89"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0"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1"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2"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3"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4"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5"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6"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7"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8"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399"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0"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1"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2"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3"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4"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5"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6"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7"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8"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09"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55922</xdr:rowOff>
    </xdr:to>
    <xdr:sp macro="" textlink="">
      <xdr:nvSpPr>
        <xdr:cNvPr id="410" name="Rectangle 1"/>
        <xdr:cNvSpPr>
          <a:spLocks noChangeArrowheads="1"/>
        </xdr:cNvSpPr>
      </xdr:nvSpPr>
      <xdr:spPr bwMode="auto">
        <a:xfrm>
          <a:off x="7839075" y="116262150"/>
          <a:ext cx="161925" cy="31163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1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2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3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3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43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3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34"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35"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36"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37"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38"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39"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0"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1"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4"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5"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6"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7"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8"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49"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50"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51"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52"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53"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156559</xdr:rowOff>
    </xdr:to>
    <xdr:sp macro="" textlink="">
      <xdr:nvSpPr>
        <xdr:cNvPr id="454" name="Rectangle 1"/>
        <xdr:cNvSpPr>
          <a:spLocks noChangeArrowheads="1"/>
        </xdr:cNvSpPr>
      </xdr:nvSpPr>
      <xdr:spPr bwMode="auto">
        <a:xfrm>
          <a:off x="7839075" y="116262150"/>
          <a:ext cx="161925" cy="3015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5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5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5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5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5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6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7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7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7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7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74"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75"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76"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77"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78"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79"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0"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1"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2"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3"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4"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5"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6"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7"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8"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89"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90"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91"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92"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93"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94"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176662</xdr:rowOff>
    </xdr:to>
    <xdr:sp macro="" textlink="">
      <xdr:nvSpPr>
        <xdr:cNvPr id="495" name="Rectangle 1"/>
        <xdr:cNvSpPr>
          <a:spLocks noChangeArrowheads="1"/>
        </xdr:cNvSpPr>
      </xdr:nvSpPr>
      <xdr:spPr bwMode="auto">
        <a:xfrm>
          <a:off x="7839075" y="116262150"/>
          <a:ext cx="161925" cy="303560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9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9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9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49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8"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09"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0"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1"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2"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3"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4"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5"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6"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164885</xdr:rowOff>
    </xdr:to>
    <xdr:sp macro="" textlink="">
      <xdr:nvSpPr>
        <xdr:cNvPr id="517" name="Rectangle 1"/>
        <xdr:cNvSpPr>
          <a:spLocks noChangeArrowheads="1"/>
        </xdr:cNvSpPr>
      </xdr:nvSpPr>
      <xdr:spPr bwMode="auto">
        <a:xfrm>
          <a:off x="7839075" y="116262150"/>
          <a:ext cx="161925" cy="34282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18"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19"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0"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1"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2"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3"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4"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5"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6"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7"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8"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29"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0"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1"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2"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3"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4"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5"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6"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7"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8"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53816</xdr:rowOff>
    </xdr:to>
    <xdr:sp macro="" textlink="">
      <xdr:nvSpPr>
        <xdr:cNvPr id="539" name="Rectangle 1"/>
        <xdr:cNvSpPr>
          <a:spLocks noChangeArrowheads="1"/>
        </xdr:cNvSpPr>
      </xdr:nvSpPr>
      <xdr:spPr bwMode="auto">
        <a:xfrm>
          <a:off x="7839075" y="116262150"/>
          <a:ext cx="161925" cy="311425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4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5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6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6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2"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3"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4"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5"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6"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7"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8"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69"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0"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1"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2"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3"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4"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5"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6"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7"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8"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79"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80"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81"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82"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67127</xdr:rowOff>
    </xdr:to>
    <xdr:sp macro="" textlink="">
      <xdr:nvSpPr>
        <xdr:cNvPr id="583" name="Rectangle 1"/>
        <xdr:cNvSpPr>
          <a:spLocks noChangeArrowheads="1"/>
        </xdr:cNvSpPr>
      </xdr:nvSpPr>
      <xdr:spPr bwMode="auto">
        <a:xfrm>
          <a:off x="7839075" y="116262150"/>
          <a:ext cx="161925" cy="312756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8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8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8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8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8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8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6"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7"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8"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599"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600"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601"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602"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603"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604"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58645</xdr:rowOff>
    </xdr:to>
    <xdr:sp macro="" textlink="">
      <xdr:nvSpPr>
        <xdr:cNvPr id="605" name="Rectangle 1"/>
        <xdr:cNvSpPr>
          <a:spLocks noChangeArrowheads="1"/>
        </xdr:cNvSpPr>
      </xdr:nvSpPr>
      <xdr:spPr bwMode="auto">
        <a:xfrm>
          <a:off x="7839075" y="1162621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0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0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08"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09"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0"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1"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2"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3"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4"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5"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8"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19"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0"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1"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2"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3"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4"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5"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62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2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2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3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4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4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4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4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4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4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4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47"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48"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49"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0"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1"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2"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3"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4"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5"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6"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7"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8"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59"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0"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1"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2"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3"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4"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5"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6"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7"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3962</xdr:rowOff>
    </xdr:to>
    <xdr:sp macro="" textlink="">
      <xdr:nvSpPr>
        <xdr:cNvPr id="668" name="Rectangle 1"/>
        <xdr:cNvSpPr>
          <a:spLocks noChangeArrowheads="1"/>
        </xdr:cNvSpPr>
      </xdr:nvSpPr>
      <xdr:spPr bwMode="auto">
        <a:xfrm>
          <a:off x="7839075" y="116452650"/>
          <a:ext cx="161925" cy="303164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6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7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8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69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1"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2"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3"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4"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5"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6"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7"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8"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699"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0"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1"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2"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3"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4"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5"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6"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7"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8"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09"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10"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11"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87492</xdr:rowOff>
    </xdr:to>
    <xdr:sp macro="" textlink="">
      <xdr:nvSpPr>
        <xdr:cNvPr id="712" name="Rectangle 1"/>
        <xdr:cNvSpPr>
          <a:spLocks noChangeArrowheads="1"/>
        </xdr:cNvSpPr>
      </xdr:nvSpPr>
      <xdr:spPr bwMode="auto">
        <a:xfrm>
          <a:off x="7839075" y="116452650"/>
          <a:ext cx="161925" cy="31102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1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1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1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1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1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1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1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2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3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3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3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3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73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35"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36"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37"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38"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39"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0"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1"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2"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3"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4"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5"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6"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7"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8"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49"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50"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51"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52"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53"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54"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55"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187027</xdr:rowOff>
    </xdr:to>
    <xdr:sp macro="" textlink="">
      <xdr:nvSpPr>
        <xdr:cNvPr id="756" name="Rectangle 1"/>
        <xdr:cNvSpPr>
          <a:spLocks noChangeArrowheads="1"/>
        </xdr:cNvSpPr>
      </xdr:nvSpPr>
      <xdr:spPr bwMode="auto">
        <a:xfrm>
          <a:off x="7839075" y="116452650"/>
          <a:ext cx="161925" cy="300689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57"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58"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59"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0"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1"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2"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3"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4"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5"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6"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7"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8"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69"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70"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71"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72"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73"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74"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201422</xdr:rowOff>
    </xdr:to>
    <xdr:sp macro="" textlink="">
      <xdr:nvSpPr>
        <xdr:cNvPr id="775" name="Rectangle 1"/>
        <xdr:cNvSpPr>
          <a:spLocks noChangeArrowheads="1"/>
        </xdr:cNvSpPr>
      </xdr:nvSpPr>
      <xdr:spPr bwMode="auto">
        <a:xfrm>
          <a:off x="7839075" y="116452650"/>
          <a:ext cx="161925" cy="342571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7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7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78"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79"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0"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1"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2"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3"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4"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5"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8"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89"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0"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1"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2"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3"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4"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5"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79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798"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799"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0"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1"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2"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3"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4"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5"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6"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7"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8"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09"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0"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1"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2"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3"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4"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5"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6"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7"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8"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201235</xdr:rowOff>
    </xdr:to>
    <xdr:sp macro="" textlink="">
      <xdr:nvSpPr>
        <xdr:cNvPr id="819" name="Rectangle 1"/>
        <xdr:cNvSpPr>
          <a:spLocks noChangeArrowheads="1"/>
        </xdr:cNvSpPr>
      </xdr:nvSpPr>
      <xdr:spPr bwMode="auto">
        <a:xfrm>
          <a:off x="7839075" y="116452650"/>
          <a:ext cx="161925" cy="34255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0"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1"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2"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3"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4"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5"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6"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7"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8"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29"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0"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1"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2"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3"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4"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5"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6"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7"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8"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39"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40"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80689</xdr:rowOff>
    </xdr:to>
    <xdr:sp macro="" textlink="">
      <xdr:nvSpPr>
        <xdr:cNvPr id="841" name="Rectangle 1"/>
        <xdr:cNvSpPr>
          <a:spLocks noChangeArrowheads="1"/>
        </xdr:cNvSpPr>
      </xdr:nvSpPr>
      <xdr:spPr bwMode="auto">
        <a:xfrm>
          <a:off x="7839075" y="116452650"/>
          <a:ext cx="161925" cy="3103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4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5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6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6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6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6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64"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65"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66"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67"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68"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69"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0"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1"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2"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3"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4"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5"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6"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7"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8"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79"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80"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81"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82"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83"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84"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102820</xdr:rowOff>
    </xdr:to>
    <xdr:sp macro="" textlink="">
      <xdr:nvSpPr>
        <xdr:cNvPr id="885" name="Rectangle 1"/>
        <xdr:cNvSpPr>
          <a:spLocks noChangeArrowheads="1"/>
        </xdr:cNvSpPr>
      </xdr:nvSpPr>
      <xdr:spPr bwMode="auto">
        <a:xfrm>
          <a:off x="7839075" y="116452650"/>
          <a:ext cx="161925" cy="31256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8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8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8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8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89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90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08"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09"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0"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1"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2"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3"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4"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5"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6"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7"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8"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19"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0"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1"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2"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3"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4"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5"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6"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7"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8"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11737</xdr:rowOff>
    </xdr:to>
    <xdr:sp macro="" textlink="">
      <xdr:nvSpPr>
        <xdr:cNvPr id="929" name="Rectangle 1"/>
        <xdr:cNvSpPr>
          <a:spLocks noChangeArrowheads="1"/>
        </xdr:cNvSpPr>
      </xdr:nvSpPr>
      <xdr:spPr bwMode="auto">
        <a:xfrm>
          <a:off x="7839075" y="116452650"/>
          <a:ext cx="161925" cy="30394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3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4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49"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0"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1"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2"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3"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4"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5"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6"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7"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8"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59"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0"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1"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2"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3"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4"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5"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6"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7"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8"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69"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14725</xdr:rowOff>
    </xdr:to>
    <xdr:sp macro="" textlink="">
      <xdr:nvSpPr>
        <xdr:cNvPr id="970" name="Rectangle 1"/>
        <xdr:cNvSpPr>
          <a:spLocks noChangeArrowheads="1"/>
        </xdr:cNvSpPr>
      </xdr:nvSpPr>
      <xdr:spPr bwMode="auto">
        <a:xfrm>
          <a:off x="7839075" y="116452650"/>
          <a:ext cx="161925" cy="304240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7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8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9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9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99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993"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994"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995"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996"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997"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998"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999"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0"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1"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2"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3"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4"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5"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6"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7"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8"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09"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10"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11"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12"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13"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98255</xdr:rowOff>
    </xdr:to>
    <xdr:sp macro="" textlink="">
      <xdr:nvSpPr>
        <xdr:cNvPr id="1014" name="Rectangle 1"/>
        <xdr:cNvSpPr>
          <a:spLocks noChangeArrowheads="1"/>
        </xdr:cNvSpPr>
      </xdr:nvSpPr>
      <xdr:spPr bwMode="auto">
        <a:xfrm>
          <a:off x="7839075" y="116452650"/>
          <a:ext cx="161925" cy="31210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1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1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1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1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1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2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3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3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3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3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3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3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03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3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38"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39"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0"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1"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2"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3"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4"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5"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8"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49"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0"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1"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2"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3"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4"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5"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6"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7"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1058" name="Rectangle 1"/>
        <xdr:cNvSpPr>
          <a:spLocks noChangeArrowheads="1"/>
        </xdr:cNvSpPr>
      </xdr:nvSpPr>
      <xdr:spPr bwMode="auto">
        <a:xfrm>
          <a:off x="7839075" y="116452650"/>
          <a:ext cx="161925" cy="3015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5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6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07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78"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79"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0"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1"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2"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3"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4"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5"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6"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7"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8"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89"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0"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1"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2"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3"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4"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5"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6"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7"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8"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7922</xdr:rowOff>
    </xdr:to>
    <xdr:sp macro="" textlink="">
      <xdr:nvSpPr>
        <xdr:cNvPr id="1099" name="Rectangle 1"/>
        <xdr:cNvSpPr>
          <a:spLocks noChangeArrowheads="1"/>
        </xdr:cNvSpPr>
      </xdr:nvSpPr>
      <xdr:spPr bwMode="auto">
        <a:xfrm>
          <a:off x="7839075" y="116452650"/>
          <a:ext cx="161925" cy="30356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0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2"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3"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4"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5"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6"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7"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8"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19"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20"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203964</xdr:rowOff>
    </xdr:to>
    <xdr:sp macro="" textlink="">
      <xdr:nvSpPr>
        <xdr:cNvPr id="1121" name="Rectangle 1"/>
        <xdr:cNvSpPr>
          <a:spLocks noChangeArrowheads="1"/>
        </xdr:cNvSpPr>
      </xdr:nvSpPr>
      <xdr:spPr bwMode="auto">
        <a:xfrm>
          <a:off x="7839075" y="116452650"/>
          <a:ext cx="161925" cy="34282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2"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3"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4"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5"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6"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7"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8"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29"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0"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1"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2"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3"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4"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5"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6"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7"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8"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39"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40"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41"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42"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91452</xdr:rowOff>
    </xdr:to>
    <xdr:sp macro="" textlink="">
      <xdr:nvSpPr>
        <xdr:cNvPr id="1143" name="Rectangle 1"/>
        <xdr:cNvSpPr>
          <a:spLocks noChangeArrowheads="1"/>
        </xdr:cNvSpPr>
      </xdr:nvSpPr>
      <xdr:spPr bwMode="auto">
        <a:xfrm>
          <a:off x="7839075" y="116452650"/>
          <a:ext cx="161925" cy="31142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4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4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4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4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4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4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5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6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6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6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6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6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6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66"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67"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68"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69"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0"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1"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2"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3"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4"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5"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6"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7"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8"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79"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0"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1"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2"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3"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4"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5"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6"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104763</xdr:rowOff>
    </xdr:to>
    <xdr:sp macro="" textlink="">
      <xdr:nvSpPr>
        <xdr:cNvPr id="1187" name="Rectangle 1"/>
        <xdr:cNvSpPr>
          <a:spLocks noChangeArrowheads="1"/>
        </xdr:cNvSpPr>
      </xdr:nvSpPr>
      <xdr:spPr bwMode="auto">
        <a:xfrm>
          <a:off x="7839075" y="116452650"/>
          <a:ext cx="161925" cy="31275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8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8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19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0"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1"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2"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3"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4"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5"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6"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7"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8"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304098</xdr:rowOff>
    </xdr:to>
    <xdr:sp macro="" textlink="">
      <xdr:nvSpPr>
        <xdr:cNvPr id="1209" name="Rectangle 1"/>
        <xdr:cNvSpPr>
          <a:spLocks noChangeArrowheads="1"/>
        </xdr:cNvSpPr>
      </xdr:nvSpPr>
      <xdr:spPr bwMode="auto">
        <a:xfrm>
          <a:off x="7839075" y="116452650"/>
          <a:ext cx="161925" cy="35235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2"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3"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4"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5"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6"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7"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8"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19"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2"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3"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4"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5"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6"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7"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8"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29"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3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23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3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4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5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1"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2"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3"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4"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5"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6"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7"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8"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59"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0"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1"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2"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3"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4"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5"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6"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7"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8"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69"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70"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71"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102106</xdr:rowOff>
    </xdr:to>
    <xdr:sp macro="" textlink="">
      <xdr:nvSpPr>
        <xdr:cNvPr id="1272" name="Rectangle 1"/>
        <xdr:cNvSpPr>
          <a:spLocks noChangeArrowheads="1"/>
        </xdr:cNvSpPr>
      </xdr:nvSpPr>
      <xdr:spPr bwMode="auto">
        <a:xfrm>
          <a:off x="7839075" y="116262150"/>
          <a:ext cx="161925" cy="296105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7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7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7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7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7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7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7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8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9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9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9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9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29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295"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296"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297"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298"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299"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0"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1"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2"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3"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4"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5"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6"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7"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8"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09"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10"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11"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12"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13"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14"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15"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180751</xdr:rowOff>
    </xdr:to>
    <xdr:sp macro="" textlink="">
      <xdr:nvSpPr>
        <xdr:cNvPr id="1316" name="Rectangle 1"/>
        <xdr:cNvSpPr>
          <a:spLocks noChangeArrowheads="1"/>
        </xdr:cNvSpPr>
      </xdr:nvSpPr>
      <xdr:spPr bwMode="auto">
        <a:xfrm>
          <a:off x="7839075" y="116262150"/>
          <a:ext cx="161925" cy="303969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1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1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1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2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33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39"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0"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1"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2"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3"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4"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5"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6"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7"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8"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49"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0"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1"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2"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3"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4"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5"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6"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7"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8"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59"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77353</xdr:rowOff>
    </xdr:to>
    <xdr:sp macro="" textlink="">
      <xdr:nvSpPr>
        <xdr:cNvPr id="1360" name="Rectangle 1"/>
        <xdr:cNvSpPr>
          <a:spLocks noChangeArrowheads="1"/>
        </xdr:cNvSpPr>
      </xdr:nvSpPr>
      <xdr:spPr bwMode="auto">
        <a:xfrm>
          <a:off x="7839075" y="116262150"/>
          <a:ext cx="161925" cy="293629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1"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2"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3"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4"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5"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6"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7"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8"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69"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0"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1"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2"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3"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4"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5"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6"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7"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8"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81661</xdr:rowOff>
    </xdr:to>
    <xdr:sp macro="" textlink="">
      <xdr:nvSpPr>
        <xdr:cNvPr id="1379" name="Rectangle 1"/>
        <xdr:cNvSpPr>
          <a:spLocks noChangeArrowheads="1"/>
        </xdr:cNvSpPr>
      </xdr:nvSpPr>
      <xdr:spPr bwMode="auto">
        <a:xfrm>
          <a:off x="7839075" y="116262150"/>
          <a:ext cx="161925" cy="33450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2"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3"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4"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5"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6"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7"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8"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89"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2"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3"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4"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5"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6"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7"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8"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399"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40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40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2"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3"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4"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5"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6"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7"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8"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09"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0"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1"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2"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3"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4"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5"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6"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7"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8"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19"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20"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21"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22"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81474</xdr:rowOff>
    </xdr:to>
    <xdr:sp macro="" textlink="">
      <xdr:nvSpPr>
        <xdr:cNvPr id="1423" name="Rectangle 1"/>
        <xdr:cNvSpPr>
          <a:spLocks noChangeArrowheads="1"/>
        </xdr:cNvSpPr>
      </xdr:nvSpPr>
      <xdr:spPr bwMode="auto">
        <a:xfrm>
          <a:off x="7839075" y="116262150"/>
          <a:ext cx="161925" cy="33448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24"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25"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26"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27"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28"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29"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0"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1"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2"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3"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4"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5"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6"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7"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8"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39"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40"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41"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42"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43"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44"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173948</xdr:rowOff>
    </xdr:to>
    <xdr:sp macro="" textlink="">
      <xdr:nvSpPr>
        <xdr:cNvPr id="1445" name="Rectangle 1"/>
        <xdr:cNvSpPr>
          <a:spLocks noChangeArrowheads="1"/>
        </xdr:cNvSpPr>
      </xdr:nvSpPr>
      <xdr:spPr bwMode="auto">
        <a:xfrm>
          <a:off x="7839075" y="116262150"/>
          <a:ext cx="161925" cy="3032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4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4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4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4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5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6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68"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69"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0"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1"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2"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3"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4"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5"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6"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7"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8"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79"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0"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1"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2"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3"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4"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5"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6"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7"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8"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202406</xdr:rowOff>
    </xdr:to>
    <xdr:sp macro="" textlink="">
      <xdr:nvSpPr>
        <xdr:cNvPr id="1489" name="Rectangle 1"/>
        <xdr:cNvSpPr>
          <a:spLocks noChangeArrowheads="1"/>
        </xdr:cNvSpPr>
      </xdr:nvSpPr>
      <xdr:spPr bwMode="auto">
        <a:xfrm>
          <a:off x="7839075" y="116262150"/>
          <a:ext cx="161925" cy="305502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49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0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1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51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2"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3"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4"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5"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6"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7"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8"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19"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0"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1"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2"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3"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4"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5"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6"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7"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8"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29"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30"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31"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32"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109881</xdr:rowOff>
    </xdr:to>
    <xdr:sp macro="" textlink="">
      <xdr:nvSpPr>
        <xdr:cNvPr id="1533" name="Rectangle 1"/>
        <xdr:cNvSpPr>
          <a:spLocks noChangeArrowheads="1"/>
        </xdr:cNvSpPr>
      </xdr:nvSpPr>
      <xdr:spPr bwMode="auto">
        <a:xfrm>
          <a:off x="7839075" y="116262150"/>
          <a:ext cx="161925" cy="296882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3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3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3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3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3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3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4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5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5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5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53"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54"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55"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56"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57"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58"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59"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0"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1"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2"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3"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4"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5"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6"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7"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8"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69"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70"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71"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72"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73"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112869</xdr:rowOff>
    </xdr:to>
    <xdr:sp macro="" textlink="">
      <xdr:nvSpPr>
        <xdr:cNvPr id="1574" name="Rectangle 1"/>
        <xdr:cNvSpPr>
          <a:spLocks noChangeArrowheads="1"/>
        </xdr:cNvSpPr>
      </xdr:nvSpPr>
      <xdr:spPr bwMode="auto">
        <a:xfrm>
          <a:off x="7839075" y="116262150"/>
          <a:ext cx="161925" cy="297181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7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7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7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7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7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8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9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9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9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9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9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9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59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597"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598"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599"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0"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1"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2"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3"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4"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5"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6"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7"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8"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09"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0"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1"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2"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3"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4"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5"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6"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7"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1618" name="Rectangle 1"/>
        <xdr:cNvSpPr>
          <a:spLocks noChangeArrowheads="1"/>
        </xdr:cNvSpPr>
      </xdr:nvSpPr>
      <xdr:spPr bwMode="auto">
        <a:xfrm>
          <a:off x="7839075" y="116262150"/>
          <a:ext cx="161925" cy="305045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1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2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3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64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2"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3"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4"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5"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6"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7"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8"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49"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2"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3"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4"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5"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6"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7"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8"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59"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60"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61"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85963</xdr:rowOff>
    </xdr:to>
    <xdr:sp macro="" textlink="">
      <xdr:nvSpPr>
        <xdr:cNvPr id="1662" name="Rectangle 1"/>
        <xdr:cNvSpPr>
          <a:spLocks noChangeArrowheads="1"/>
        </xdr:cNvSpPr>
      </xdr:nvSpPr>
      <xdr:spPr bwMode="auto">
        <a:xfrm>
          <a:off x="7839075" y="116262150"/>
          <a:ext cx="161925" cy="29449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6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6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6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6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6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6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6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7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8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68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2"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3"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4"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5"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6"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7"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8"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89"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0"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1"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2"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3"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4"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5"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6"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7"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8"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699"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700"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701"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702"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106066</xdr:rowOff>
    </xdr:to>
    <xdr:sp macro="" textlink="">
      <xdr:nvSpPr>
        <xdr:cNvPr id="1703" name="Rectangle 1"/>
        <xdr:cNvSpPr>
          <a:spLocks noChangeArrowheads="1"/>
        </xdr:cNvSpPr>
      </xdr:nvSpPr>
      <xdr:spPr bwMode="auto">
        <a:xfrm>
          <a:off x="7839075" y="116262150"/>
          <a:ext cx="161925" cy="296501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0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0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0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0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0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0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6"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7"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8"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19"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20"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21"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22"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23"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24"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84203</xdr:rowOff>
    </xdr:to>
    <xdr:sp macro="" textlink="">
      <xdr:nvSpPr>
        <xdr:cNvPr id="1725" name="Rectangle 1"/>
        <xdr:cNvSpPr>
          <a:spLocks noChangeArrowheads="1"/>
        </xdr:cNvSpPr>
      </xdr:nvSpPr>
      <xdr:spPr bwMode="auto">
        <a:xfrm>
          <a:off x="7839075" y="116262150"/>
          <a:ext cx="161925" cy="33475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26"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27"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28"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29"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0"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1"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2"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3"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4"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5"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6"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7"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8"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39"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0"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1"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2"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3"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4"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5"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6"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184711</xdr:rowOff>
    </xdr:to>
    <xdr:sp macro="" textlink="">
      <xdr:nvSpPr>
        <xdr:cNvPr id="1747" name="Rectangle 1"/>
        <xdr:cNvSpPr>
          <a:spLocks noChangeArrowheads="1"/>
        </xdr:cNvSpPr>
      </xdr:nvSpPr>
      <xdr:spPr bwMode="auto">
        <a:xfrm>
          <a:off x="7839075" y="116262150"/>
          <a:ext cx="161925" cy="304365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4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4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5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6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0"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1"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2"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3"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4"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5"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6"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7"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8"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79"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0"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1"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2"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3"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4"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5"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6"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7"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8"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89"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90"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197926</xdr:rowOff>
    </xdr:to>
    <xdr:sp macro="" textlink="">
      <xdr:nvSpPr>
        <xdr:cNvPr id="1791" name="Rectangle 1"/>
        <xdr:cNvSpPr>
          <a:spLocks noChangeArrowheads="1"/>
        </xdr:cNvSpPr>
      </xdr:nvSpPr>
      <xdr:spPr bwMode="auto">
        <a:xfrm>
          <a:off x="7839075" y="116262150"/>
          <a:ext cx="161925" cy="306006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79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4"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5"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6"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7"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8"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09"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10"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11"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12"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1813" name="Rectangle 1"/>
        <xdr:cNvSpPr>
          <a:spLocks noChangeArrowheads="1"/>
        </xdr:cNvSpPr>
      </xdr:nvSpPr>
      <xdr:spPr bwMode="auto">
        <a:xfrm>
          <a:off x="7839075" y="1162621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66865</xdr:rowOff>
    </xdr:to>
    <xdr:sp macro="" textlink="">
      <xdr:nvSpPr>
        <xdr:cNvPr id="1814" name="Rectangle 1"/>
        <xdr:cNvSpPr>
          <a:spLocks noChangeArrowheads="1"/>
        </xdr:cNvSpPr>
      </xdr:nvSpPr>
      <xdr:spPr bwMode="auto">
        <a:xfrm>
          <a:off x="7839075" y="116452650"/>
          <a:ext cx="161925" cy="41297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66865</xdr:rowOff>
    </xdr:to>
    <xdr:sp macro="" textlink="">
      <xdr:nvSpPr>
        <xdr:cNvPr id="1815" name="Rectangle 1"/>
        <xdr:cNvSpPr>
          <a:spLocks noChangeArrowheads="1"/>
        </xdr:cNvSpPr>
      </xdr:nvSpPr>
      <xdr:spPr bwMode="auto">
        <a:xfrm>
          <a:off x="7839075" y="116452650"/>
          <a:ext cx="161925" cy="41297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66865</xdr:rowOff>
    </xdr:to>
    <xdr:sp macro="" textlink="">
      <xdr:nvSpPr>
        <xdr:cNvPr id="1816" name="Rectangle 1"/>
        <xdr:cNvSpPr>
          <a:spLocks noChangeArrowheads="1"/>
        </xdr:cNvSpPr>
      </xdr:nvSpPr>
      <xdr:spPr bwMode="auto">
        <a:xfrm>
          <a:off x="7839075" y="116452650"/>
          <a:ext cx="161925" cy="412975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1817" name="Rectangle 1816"/>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122084</xdr:rowOff>
    </xdr:to>
    <xdr:sp macro="" textlink="">
      <xdr:nvSpPr>
        <xdr:cNvPr id="1818" name="Rectangle 1817"/>
        <xdr:cNvSpPr>
          <a:spLocks noChangeArrowheads="1"/>
        </xdr:cNvSpPr>
      </xdr:nvSpPr>
      <xdr:spPr bwMode="auto">
        <a:xfrm>
          <a:off x="938212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1819" name="Rectangle 1818"/>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1820" name="Rectangle 1819"/>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1821" name="Rectangle 1820"/>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808978</xdr:rowOff>
    </xdr:to>
    <xdr:sp macro="" textlink="">
      <xdr:nvSpPr>
        <xdr:cNvPr id="1822" name="Rectangle 1"/>
        <xdr:cNvSpPr>
          <a:spLocks noChangeArrowheads="1"/>
        </xdr:cNvSpPr>
      </xdr:nvSpPr>
      <xdr:spPr bwMode="auto">
        <a:xfrm>
          <a:off x="7839075" y="116452650"/>
          <a:ext cx="161925" cy="4010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808978</xdr:rowOff>
    </xdr:to>
    <xdr:sp macro="" textlink="">
      <xdr:nvSpPr>
        <xdr:cNvPr id="1823" name="Rectangle 1"/>
        <xdr:cNvSpPr>
          <a:spLocks noChangeArrowheads="1"/>
        </xdr:cNvSpPr>
      </xdr:nvSpPr>
      <xdr:spPr bwMode="auto">
        <a:xfrm>
          <a:off x="7839075" y="116452650"/>
          <a:ext cx="161925" cy="4010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808978</xdr:rowOff>
    </xdr:to>
    <xdr:sp macro="" textlink="">
      <xdr:nvSpPr>
        <xdr:cNvPr id="1824" name="Rectangle 1"/>
        <xdr:cNvSpPr>
          <a:spLocks noChangeArrowheads="1"/>
        </xdr:cNvSpPr>
      </xdr:nvSpPr>
      <xdr:spPr bwMode="auto">
        <a:xfrm>
          <a:off x="7839075" y="116452650"/>
          <a:ext cx="161925" cy="4010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808978</xdr:rowOff>
    </xdr:to>
    <xdr:sp macro="" textlink="">
      <xdr:nvSpPr>
        <xdr:cNvPr id="1825" name="Rectangle 1"/>
        <xdr:cNvSpPr>
          <a:spLocks noChangeArrowheads="1"/>
        </xdr:cNvSpPr>
      </xdr:nvSpPr>
      <xdr:spPr bwMode="auto">
        <a:xfrm>
          <a:off x="7839075" y="116452650"/>
          <a:ext cx="161925" cy="4010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26"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27"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28"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29"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0"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1"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2"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3"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4"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5"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6"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7"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8"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39"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0"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1"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2"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3"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4"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5"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6"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1847"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536038</xdr:rowOff>
    </xdr:to>
    <xdr:sp macro="" textlink="">
      <xdr:nvSpPr>
        <xdr:cNvPr id="1848" name="Rectangle 1"/>
        <xdr:cNvSpPr>
          <a:spLocks noChangeArrowheads="1"/>
        </xdr:cNvSpPr>
      </xdr:nvSpPr>
      <xdr:spPr bwMode="auto">
        <a:xfrm>
          <a:off x="7839075" y="116452650"/>
          <a:ext cx="161925" cy="37491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4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5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86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167432</xdr:rowOff>
    </xdr:to>
    <xdr:sp macro="" textlink="">
      <xdr:nvSpPr>
        <xdr:cNvPr id="1868" name="Rectangle 1"/>
        <xdr:cNvSpPr>
          <a:spLocks noChangeArrowheads="1"/>
        </xdr:cNvSpPr>
      </xdr:nvSpPr>
      <xdr:spPr bwMode="auto">
        <a:xfrm>
          <a:off x="9191625" y="116452650"/>
          <a:ext cx="83652" cy="4223993"/>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664324</xdr:rowOff>
    </xdr:to>
    <xdr:sp macro="" textlink="">
      <xdr:nvSpPr>
        <xdr:cNvPr id="1869" name="Rectangle 1"/>
        <xdr:cNvSpPr>
          <a:spLocks noChangeArrowheads="1"/>
        </xdr:cNvSpPr>
      </xdr:nvSpPr>
      <xdr:spPr bwMode="auto">
        <a:xfrm>
          <a:off x="9144000" y="116452650"/>
          <a:ext cx="64846"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1870"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1871"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1872"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1873"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138070</xdr:rowOff>
    </xdr:to>
    <xdr:sp macro="" textlink="">
      <xdr:nvSpPr>
        <xdr:cNvPr id="1874" name="Rectangle 1873"/>
        <xdr:cNvSpPr>
          <a:spLocks noChangeArrowheads="1"/>
        </xdr:cNvSpPr>
      </xdr:nvSpPr>
      <xdr:spPr bwMode="auto">
        <a:xfrm>
          <a:off x="7839075" y="116452650"/>
          <a:ext cx="161925" cy="4194631"/>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138070</xdr:rowOff>
    </xdr:to>
    <xdr:sp macro="" textlink="">
      <xdr:nvSpPr>
        <xdr:cNvPr id="1875" name="Rectangle 1874"/>
        <xdr:cNvSpPr>
          <a:spLocks noChangeArrowheads="1"/>
        </xdr:cNvSpPr>
      </xdr:nvSpPr>
      <xdr:spPr bwMode="auto">
        <a:xfrm>
          <a:off x="9382125" y="116452650"/>
          <a:ext cx="161925" cy="419463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138070</xdr:rowOff>
    </xdr:to>
    <xdr:sp macro="" textlink="">
      <xdr:nvSpPr>
        <xdr:cNvPr id="1876" name="Rectangle 1875"/>
        <xdr:cNvSpPr>
          <a:spLocks noChangeArrowheads="1"/>
        </xdr:cNvSpPr>
      </xdr:nvSpPr>
      <xdr:spPr bwMode="auto">
        <a:xfrm>
          <a:off x="7839075" y="116452650"/>
          <a:ext cx="161925" cy="4194631"/>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138070</xdr:rowOff>
    </xdr:to>
    <xdr:sp macro="" textlink="">
      <xdr:nvSpPr>
        <xdr:cNvPr id="1877" name="Rectangle 1876"/>
        <xdr:cNvSpPr>
          <a:spLocks noChangeArrowheads="1"/>
        </xdr:cNvSpPr>
      </xdr:nvSpPr>
      <xdr:spPr bwMode="auto">
        <a:xfrm>
          <a:off x="9363075" y="116452650"/>
          <a:ext cx="161925" cy="4194631"/>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138070</xdr:rowOff>
    </xdr:to>
    <xdr:sp macro="" textlink="">
      <xdr:nvSpPr>
        <xdr:cNvPr id="1878" name="Rectangle 1877"/>
        <xdr:cNvSpPr>
          <a:spLocks noChangeArrowheads="1"/>
        </xdr:cNvSpPr>
      </xdr:nvSpPr>
      <xdr:spPr bwMode="auto">
        <a:xfrm>
          <a:off x="9363075" y="116452650"/>
          <a:ext cx="161925" cy="419463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814043</xdr:rowOff>
    </xdr:to>
    <xdr:sp macro="" textlink="">
      <xdr:nvSpPr>
        <xdr:cNvPr id="1879" name="Rectangle 1"/>
        <xdr:cNvSpPr>
          <a:spLocks noChangeArrowheads="1"/>
        </xdr:cNvSpPr>
      </xdr:nvSpPr>
      <xdr:spPr bwMode="auto">
        <a:xfrm>
          <a:off x="7839075" y="116452650"/>
          <a:ext cx="161925" cy="4015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814043</xdr:rowOff>
    </xdr:to>
    <xdr:sp macro="" textlink="">
      <xdr:nvSpPr>
        <xdr:cNvPr id="1880" name="Rectangle 1"/>
        <xdr:cNvSpPr>
          <a:spLocks noChangeArrowheads="1"/>
        </xdr:cNvSpPr>
      </xdr:nvSpPr>
      <xdr:spPr bwMode="auto">
        <a:xfrm>
          <a:off x="7839075" y="116452650"/>
          <a:ext cx="161925" cy="4015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814043</xdr:rowOff>
    </xdr:to>
    <xdr:sp macro="" textlink="">
      <xdr:nvSpPr>
        <xdr:cNvPr id="1881" name="Rectangle 1"/>
        <xdr:cNvSpPr>
          <a:spLocks noChangeArrowheads="1"/>
        </xdr:cNvSpPr>
      </xdr:nvSpPr>
      <xdr:spPr bwMode="auto">
        <a:xfrm>
          <a:off x="7839075" y="116452650"/>
          <a:ext cx="161925" cy="4015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814043</xdr:rowOff>
    </xdr:to>
    <xdr:sp macro="" textlink="">
      <xdr:nvSpPr>
        <xdr:cNvPr id="1882" name="Rectangle 1"/>
        <xdr:cNvSpPr>
          <a:spLocks noChangeArrowheads="1"/>
        </xdr:cNvSpPr>
      </xdr:nvSpPr>
      <xdr:spPr bwMode="auto">
        <a:xfrm>
          <a:off x="7839075" y="116452650"/>
          <a:ext cx="161925" cy="4015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83"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84"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85"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86"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87"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88"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89"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0"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1"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2"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3"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4"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5"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6"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7"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8"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899"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900"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901"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902"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903"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139741</xdr:rowOff>
    </xdr:to>
    <xdr:sp macro="" textlink="">
      <xdr:nvSpPr>
        <xdr:cNvPr id="1904" name="Rectangle 1"/>
        <xdr:cNvSpPr>
          <a:spLocks noChangeArrowheads="1"/>
        </xdr:cNvSpPr>
      </xdr:nvSpPr>
      <xdr:spPr bwMode="auto">
        <a:xfrm>
          <a:off x="7839075" y="116452650"/>
          <a:ext cx="161925" cy="2961050"/>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457592</xdr:rowOff>
    </xdr:to>
    <xdr:sp macro="" textlink="">
      <xdr:nvSpPr>
        <xdr:cNvPr id="1905" name="Rectangle 1"/>
        <xdr:cNvSpPr>
          <a:spLocks noChangeArrowheads="1"/>
        </xdr:cNvSpPr>
      </xdr:nvSpPr>
      <xdr:spPr bwMode="auto">
        <a:xfrm>
          <a:off x="9191625" y="116452650"/>
          <a:ext cx="78889" cy="3670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551913</xdr:rowOff>
    </xdr:to>
    <xdr:sp macro="" textlink="">
      <xdr:nvSpPr>
        <xdr:cNvPr id="1906" name="Rectangle 1"/>
        <xdr:cNvSpPr>
          <a:spLocks noChangeArrowheads="1"/>
        </xdr:cNvSpPr>
      </xdr:nvSpPr>
      <xdr:spPr bwMode="auto">
        <a:xfrm>
          <a:off x="7839075" y="116452650"/>
          <a:ext cx="161925" cy="37649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0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0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0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1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192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179572</xdr:rowOff>
    </xdr:to>
    <xdr:sp macro="" textlink="">
      <xdr:nvSpPr>
        <xdr:cNvPr id="1929" name="Rectangle 1"/>
        <xdr:cNvSpPr>
          <a:spLocks noChangeArrowheads="1"/>
        </xdr:cNvSpPr>
      </xdr:nvSpPr>
      <xdr:spPr bwMode="auto">
        <a:xfrm>
          <a:off x="9191625" y="116452650"/>
          <a:ext cx="83652" cy="4236133"/>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689692</xdr:rowOff>
    </xdr:to>
    <xdr:sp macro="" textlink="">
      <xdr:nvSpPr>
        <xdr:cNvPr id="1930" name="Rectangle 1"/>
        <xdr:cNvSpPr>
          <a:spLocks noChangeArrowheads="1"/>
        </xdr:cNvSpPr>
      </xdr:nvSpPr>
      <xdr:spPr bwMode="auto">
        <a:xfrm>
          <a:off x="9144000" y="116452650"/>
          <a:ext cx="64846" cy="38964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1931"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1932"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1933"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1934"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63138</xdr:rowOff>
    </xdr:to>
    <xdr:sp macro="" textlink="">
      <xdr:nvSpPr>
        <xdr:cNvPr id="1935" name="Rectangle 1"/>
        <xdr:cNvSpPr>
          <a:spLocks noChangeArrowheads="1"/>
        </xdr:cNvSpPr>
      </xdr:nvSpPr>
      <xdr:spPr bwMode="auto">
        <a:xfrm>
          <a:off x="7839075" y="116452650"/>
          <a:ext cx="161925" cy="412602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63138</xdr:rowOff>
    </xdr:to>
    <xdr:sp macro="" textlink="">
      <xdr:nvSpPr>
        <xdr:cNvPr id="1936" name="Rectangle 1"/>
        <xdr:cNvSpPr>
          <a:spLocks noChangeArrowheads="1"/>
        </xdr:cNvSpPr>
      </xdr:nvSpPr>
      <xdr:spPr bwMode="auto">
        <a:xfrm>
          <a:off x="7839075" y="116452650"/>
          <a:ext cx="161925" cy="412602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63138</xdr:rowOff>
    </xdr:to>
    <xdr:sp macro="" textlink="">
      <xdr:nvSpPr>
        <xdr:cNvPr id="1937" name="Rectangle 1"/>
        <xdr:cNvSpPr>
          <a:spLocks noChangeArrowheads="1"/>
        </xdr:cNvSpPr>
      </xdr:nvSpPr>
      <xdr:spPr bwMode="auto">
        <a:xfrm>
          <a:off x="7839075" y="116452650"/>
          <a:ext cx="161925" cy="412602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63138</xdr:rowOff>
    </xdr:to>
    <xdr:sp macro="" textlink="">
      <xdr:nvSpPr>
        <xdr:cNvPr id="1938" name="Rectangle 1"/>
        <xdr:cNvSpPr>
          <a:spLocks noChangeArrowheads="1"/>
        </xdr:cNvSpPr>
      </xdr:nvSpPr>
      <xdr:spPr bwMode="auto">
        <a:xfrm>
          <a:off x="7839075" y="116452650"/>
          <a:ext cx="161925" cy="412602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39"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0"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1"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2"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3"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4"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5"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6"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7"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8"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49"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0"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1"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2"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3"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4"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5"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6"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7"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8"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59"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12011</xdr:rowOff>
    </xdr:to>
    <xdr:sp macro="" textlink="">
      <xdr:nvSpPr>
        <xdr:cNvPr id="1960" name="Rectangle 1"/>
        <xdr:cNvSpPr>
          <a:spLocks noChangeArrowheads="1"/>
        </xdr:cNvSpPr>
      </xdr:nvSpPr>
      <xdr:spPr bwMode="auto">
        <a:xfrm>
          <a:off x="7839075" y="116452650"/>
          <a:ext cx="161925" cy="3039695"/>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536038</xdr:rowOff>
    </xdr:to>
    <xdr:sp macro="" textlink="">
      <xdr:nvSpPr>
        <xdr:cNvPr id="1961" name="Rectangle 1"/>
        <xdr:cNvSpPr>
          <a:spLocks noChangeArrowheads="1"/>
        </xdr:cNvSpPr>
      </xdr:nvSpPr>
      <xdr:spPr bwMode="auto">
        <a:xfrm>
          <a:off x="9191625" y="116452650"/>
          <a:ext cx="92077" cy="37491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664324</xdr:rowOff>
    </xdr:to>
    <xdr:sp macro="" textlink="">
      <xdr:nvSpPr>
        <xdr:cNvPr id="1962" name="Rectangle 1"/>
        <xdr:cNvSpPr>
          <a:spLocks noChangeArrowheads="1"/>
        </xdr:cNvSpPr>
      </xdr:nvSpPr>
      <xdr:spPr bwMode="auto">
        <a:xfrm>
          <a:off x="7839075" y="116452650"/>
          <a:ext cx="161925"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6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6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6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6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6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6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6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7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8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8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8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8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198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790588</xdr:rowOff>
    </xdr:to>
    <xdr:sp macro="" textlink="">
      <xdr:nvSpPr>
        <xdr:cNvPr id="1985" name="Rectangle 1"/>
        <xdr:cNvSpPr>
          <a:spLocks noChangeArrowheads="1"/>
        </xdr:cNvSpPr>
      </xdr:nvSpPr>
      <xdr:spPr bwMode="auto">
        <a:xfrm>
          <a:off x="9144000" y="116452650"/>
          <a:ext cx="71440" cy="39973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60062</xdr:rowOff>
    </xdr:to>
    <xdr:sp macro="" textlink="">
      <xdr:nvSpPr>
        <xdr:cNvPr id="1986" name="Rectangle 1"/>
        <xdr:cNvSpPr>
          <a:spLocks noChangeArrowheads="1"/>
        </xdr:cNvSpPr>
      </xdr:nvSpPr>
      <xdr:spPr bwMode="auto">
        <a:xfrm>
          <a:off x="7839075" y="116452650"/>
          <a:ext cx="161925" cy="41229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60062</xdr:rowOff>
    </xdr:to>
    <xdr:sp macro="" textlink="">
      <xdr:nvSpPr>
        <xdr:cNvPr id="1987" name="Rectangle 1"/>
        <xdr:cNvSpPr>
          <a:spLocks noChangeArrowheads="1"/>
        </xdr:cNvSpPr>
      </xdr:nvSpPr>
      <xdr:spPr bwMode="auto">
        <a:xfrm>
          <a:off x="7839075" y="116452650"/>
          <a:ext cx="161925" cy="41229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60062</xdr:rowOff>
    </xdr:to>
    <xdr:sp macro="" textlink="">
      <xdr:nvSpPr>
        <xdr:cNvPr id="1988" name="Rectangle 1"/>
        <xdr:cNvSpPr>
          <a:spLocks noChangeArrowheads="1"/>
        </xdr:cNvSpPr>
      </xdr:nvSpPr>
      <xdr:spPr bwMode="auto">
        <a:xfrm>
          <a:off x="7839075" y="116452650"/>
          <a:ext cx="161925" cy="412295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117240</xdr:rowOff>
    </xdr:to>
    <xdr:sp macro="" textlink="">
      <xdr:nvSpPr>
        <xdr:cNvPr id="1989" name="Rectangle 1988"/>
        <xdr:cNvSpPr>
          <a:spLocks noChangeArrowheads="1"/>
        </xdr:cNvSpPr>
      </xdr:nvSpPr>
      <xdr:spPr bwMode="auto">
        <a:xfrm>
          <a:off x="7839075" y="116452650"/>
          <a:ext cx="161925" cy="4178686"/>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117240</xdr:rowOff>
    </xdr:to>
    <xdr:sp macro="" textlink="">
      <xdr:nvSpPr>
        <xdr:cNvPr id="1990" name="Rectangle 1989"/>
        <xdr:cNvSpPr>
          <a:spLocks noChangeArrowheads="1"/>
        </xdr:cNvSpPr>
      </xdr:nvSpPr>
      <xdr:spPr bwMode="auto">
        <a:xfrm>
          <a:off x="9382125" y="116452650"/>
          <a:ext cx="161925" cy="417868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117240</xdr:rowOff>
    </xdr:to>
    <xdr:sp macro="" textlink="">
      <xdr:nvSpPr>
        <xdr:cNvPr id="1991" name="Rectangle 1990"/>
        <xdr:cNvSpPr>
          <a:spLocks noChangeArrowheads="1"/>
        </xdr:cNvSpPr>
      </xdr:nvSpPr>
      <xdr:spPr bwMode="auto">
        <a:xfrm>
          <a:off x="7839075" y="116452650"/>
          <a:ext cx="161925" cy="4178686"/>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117240</xdr:rowOff>
    </xdr:to>
    <xdr:sp macro="" textlink="">
      <xdr:nvSpPr>
        <xdr:cNvPr id="1992" name="Rectangle 1991"/>
        <xdr:cNvSpPr>
          <a:spLocks noChangeArrowheads="1"/>
        </xdr:cNvSpPr>
      </xdr:nvSpPr>
      <xdr:spPr bwMode="auto">
        <a:xfrm>
          <a:off x="9363075" y="116452650"/>
          <a:ext cx="161925" cy="4178686"/>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117240</xdr:rowOff>
    </xdr:to>
    <xdr:sp macro="" textlink="">
      <xdr:nvSpPr>
        <xdr:cNvPr id="1993" name="Rectangle 1992"/>
        <xdr:cNvSpPr>
          <a:spLocks noChangeArrowheads="1"/>
        </xdr:cNvSpPr>
      </xdr:nvSpPr>
      <xdr:spPr bwMode="auto">
        <a:xfrm>
          <a:off x="9363075" y="116452650"/>
          <a:ext cx="161925" cy="417868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802175</xdr:rowOff>
    </xdr:to>
    <xdr:sp macro="" textlink="">
      <xdr:nvSpPr>
        <xdr:cNvPr id="1994" name="Rectangle 1"/>
        <xdr:cNvSpPr>
          <a:spLocks noChangeArrowheads="1"/>
        </xdr:cNvSpPr>
      </xdr:nvSpPr>
      <xdr:spPr bwMode="auto">
        <a:xfrm>
          <a:off x="7839075" y="116452650"/>
          <a:ext cx="161925" cy="400403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802175</xdr:rowOff>
    </xdr:to>
    <xdr:sp macro="" textlink="">
      <xdr:nvSpPr>
        <xdr:cNvPr id="1995" name="Rectangle 1"/>
        <xdr:cNvSpPr>
          <a:spLocks noChangeArrowheads="1"/>
        </xdr:cNvSpPr>
      </xdr:nvSpPr>
      <xdr:spPr bwMode="auto">
        <a:xfrm>
          <a:off x="7839075" y="116452650"/>
          <a:ext cx="161925" cy="400403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802175</xdr:rowOff>
    </xdr:to>
    <xdr:sp macro="" textlink="">
      <xdr:nvSpPr>
        <xdr:cNvPr id="1996" name="Rectangle 1"/>
        <xdr:cNvSpPr>
          <a:spLocks noChangeArrowheads="1"/>
        </xdr:cNvSpPr>
      </xdr:nvSpPr>
      <xdr:spPr bwMode="auto">
        <a:xfrm>
          <a:off x="7839075" y="116452650"/>
          <a:ext cx="161925" cy="400403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802175</xdr:rowOff>
    </xdr:to>
    <xdr:sp macro="" textlink="">
      <xdr:nvSpPr>
        <xdr:cNvPr id="1997" name="Rectangle 1"/>
        <xdr:cNvSpPr>
          <a:spLocks noChangeArrowheads="1"/>
        </xdr:cNvSpPr>
      </xdr:nvSpPr>
      <xdr:spPr bwMode="auto">
        <a:xfrm>
          <a:off x="7839075" y="116452650"/>
          <a:ext cx="161925" cy="400403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1998"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1999"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000"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001"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002"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03"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04"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05"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06"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07"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08"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09"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0"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1"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2"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3"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4"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5"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6"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7"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8"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19"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20"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21"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22"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23"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114988</xdr:rowOff>
    </xdr:to>
    <xdr:sp macro="" textlink="">
      <xdr:nvSpPr>
        <xdr:cNvPr id="2024" name="Rectangle 1"/>
        <xdr:cNvSpPr>
          <a:spLocks noChangeArrowheads="1"/>
        </xdr:cNvSpPr>
      </xdr:nvSpPr>
      <xdr:spPr bwMode="auto">
        <a:xfrm>
          <a:off x="7839075" y="116452650"/>
          <a:ext cx="161925" cy="2936297"/>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447988</xdr:rowOff>
    </xdr:to>
    <xdr:sp macro="" textlink="">
      <xdr:nvSpPr>
        <xdr:cNvPr id="2025" name="Rectangle 1"/>
        <xdr:cNvSpPr>
          <a:spLocks noChangeArrowheads="1"/>
        </xdr:cNvSpPr>
      </xdr:nvSpPr>
      <xdr:spPr bwMode="auto">
        <a:xfrm>
          <a:off x="9191625" y="116452650"/>
          <a:ext cx="78889" cy="36610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520163</xdr:rowOff>
    </xdr:to>
    <xdr:sp macro="" textlink="">
      <xdr:nvSpPr>
        <xdr:cNvPr id="2026" name="Rectangle 1"/>
        <xdr:cNvSpPr>
          <a:spLocks noChangeArrowheads="1"/>
        </xdr:cNvSpPr>
      </xdr:nvSpPr>
      <xdr:spPr bwMode="auto">
        <a:xfrm>
          <a:off x="7839075" y="116452650"/>
          <a:ext cx="161925" cy="37332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27"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28"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29"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0"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1"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2"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3"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4"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5"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6"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7"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8"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39"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40"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41"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42"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43"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44"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120740</xdr:rowOff>
    </xdr:to>
    <xdr:sp macro="" textlink="">
      <xdr:nvSpPr>
        <xdr:cNvPr id="2045" name="Rectangle 1"/>
        <xdr:cNvSpPr>
          <a:spLocks noChangeArrowheads="1"/>
        </xdr:cNvSpPr>
      </xdr:nvSpPr>
      <xdr:spPr bwMode="auto">
        <a:xfrm>
          <a:off x="7839075" y="116452650"/>
          <a:ext cx="161925" cy="3345029"/>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160629</xdr:rowOff>
    </xdr:to>
    <xdr:sp macro="" textlink="">
      <xdr:nvSpPr>
        <xdr:cNvPr id="2046" name="Rectangle 1"/>
        <xdr:cNvSpPr>
          <a:spLocks noChangeArrowheads="1"/>
        </xdr:cNvSpPr>
      </xdr:nvSpPr>
      <xdr:spPr bwMode="auto">
        <a:xfrm>
          <a:off x="9191625" y="116452650"/>
          <a:ext cx="83652" cy="4217190"/>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664324</xdr:rowOff>
    </xdr:to>
    <xdr:sp macro="" textlink="">
      <xdr:nvSpPr>
        <xdr:cNvPr id="2047" name="Rectangle 1"/>
        <xdr:cNvSpPr>
          <a:spLocks noChangeArrowheads="1"/>
        </xdr:cNvSpPr>
      </xdr:nvSpPr>
      <xdr:spPr bwMode="auto">
        <a:xfrm>
          <a:off x="9144000" y="116452650"/>
          <a:ext cx="64846"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72949</xdr:rowOff>
    </xdr:to>
    <xdr:sp macro="" textlink="">
      <xdr:nvSpPr>
        <xdr:cNvPr id="2048" name="Rectangle 1"/>
        <xdr:cNvSpPr>
          <a:spLocks noChangeArrowheads="1"/>
        </xdr:cNvSpPr>
      </xdr:nvSpPr>
      <xdr:spPr bwMode="auto">
        <a:xfrm>
          <a:off x="7839075" y="116452650"/>
          <a:ext cx="161925" cy="41358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72949</xdr:rowOff>
    </xdr:to>
    <xdr:sp macro="" textlink="">
      <xdr:nvSpPr>
        <xdr:cNvPr id="2049" name="Rectangle 1"/>
        <xdr:cNvSpPr>
          <a:spLocks noChangeArrowheads="1"/>
        </xdr:cNvSpPr>
      </xdr:nvSpPr>
      <xdr:spPr bwMode="auto">
        <a:xfrm>
          <a:off x="7839075" y="116452650"/>
          <a:ext cx="161925" cy="41358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72949</xdr:rowOff>
    </xdr:to>
    <xdr:sp macro="" textlink="">
      <xdr:nvSpPr>
        <xdr:cNvPr id="2050" name="Rectangle 1"/>
        <xdr:cNvSpPr>
          <a:spLocks noChangeArrowheads="1"/>
        </xdr:cNvSpPr>
      </xdr:nvSpPr>
      <xdr:spPr bwMode="auto">
        <a:xfrm>
          <a:off x="7839075" y="116452650"/>
          <a:ext cx="161925" cy="41358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72949</xdr:rowOff>
    </xdr:to>
    <xdr:sp macro="" textlink="">
      <xdr:nvSpPr>
        <xdr:cNvPr id="2051" name="Rectangle 1"/>
        <xdr:cNvSpPr>
          <a:spLocks noChangeArrowheads="1"/>
        </xdr:cNvSpPr>
      </xdr:nvSpPr>
      <xdr:spPr bwMode="auto">
        <a:xfrm>
          <a:off x="7839075" y="116452650"/>
          <a:ext cx="161925" cy="41358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052" name="Rectangle 2051"/>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122084</xdr:rowOff>
    </xdr:to>
    <xdr:sp macro="" textlink="">
      <xdr:nvSpPr>
        <xdr:cNvPr id="2053" name="Rectangle 2052"/>
        <xdr:cNvSpPr>
          <a:spLocks noChangeArrowheads="1"/>
        </xdr:cNvSpPr>
      </xdr:nvSpPr>
      <xdr:spPr bwMode="auto">
        <a:xfrm>
          <a:off x="938212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054" name="Rectangle 2053"/>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055" name="Rectangle 2054"/>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056" name="Rectangle 2055"/>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792830</xdr:rowOff>
    </xdr:to>
    <xdr:sp macro="" textlink="">
      <xdr:nvSpPr>
        <xdr:cNvPr id="2057" name="Rectangle 1"/>
        <xdr:cNvSpPr>
          <a:spLocks noChangeArrowheads="1"/>
        </xdr:cNvSpPr>
      </xdr:nvSpPr>
      <xdr:spPr bwMode="auto">
        <a:xfrm>
          <a:off x="7839075" y="116452650"/>
          <a:ext cx="161925" cy="39995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792830</xdr:rowOff>
    </xdr:to>
    <xdr:sp macro="" textlink="">
      <xdr:nvSpPr>
        <xdr:cNvPr id="2058" name="Rectangle 1"/>
        <xdr:cNvSpPr>
          <a:spLocks noChangeArrowheads="1"/>
        </xdr:cNvSpPr>
      </xdr:nvSpPr>
      <xdr:spPr bwMode="auto">
        <a:xfrm>
          <a:off x="7839075" y="116452650"/>
          <a:ext cx="161925" cy="39995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792830</xdr:rowOff>
    </xdr:to>
    <xdr:sp macro="" textlink="">
      <xdr:nvSpPr>
        <xdr:cNvPr id="2059" name="Rectangle 1"/>
        <xdr:cNvSpPr>
          <a:spLocks noChangeArrowheads="1"/>
        </xdr:cNvSpPr>
      </xdr:nvSpPr>
      <xdr:spPr bwMode="auto">
        <a:xfrm>
          <a:off x="7839075" y="116452650"/>
          <a:ext cx="161925" cy="39995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792830</xdr:rowOff>
    </xdr:to>
    <xdr:sp macro="" textlink="">
      <xdr:nvSpPr>
        <xdr:cNvPr id="2060" name="Rectangle 1"/>
        <xdr:cNvSpPr>
          <a:spLocks noChangeArrowheads="1"/>
        </xdr:cNvSpPr>
      </xdr:nvSpPr>
      <xdr:spPr bwMode="auto">
        <a:xfrm>
          <a:off x="7839075" y="116452650"/>
          <a:ext cx="161925" cy="39995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1"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2"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3"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4"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5"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6"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7"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8"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69"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0"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1"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2"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3"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4"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5"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6"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7"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8"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79"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80"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81"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082"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450789</xdr:rowOff>
    </xdr:to>
    <xdr:sp macro="" textlink="">
      <xdr:nvSpPr>
        <xdr:cNvPr id="2083" name="Rectangle 1"/>
        <xdr:cNvSpPr>
          <a:spLocks noChangeArrowheads="1"/>
        </xdr:cNvSpPr>
      </xdr:nvSpPr>
      <xdr:spPr bwMode="auto">
        <a:xfrm>
          <a:off x="9191625" y="116452650"/>
          <a:ext cx="78889" cy="366386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551913</xdr:rowOff>
    </xdr:to>
    <xdr:sp macro="" textlink="">
      <xdr:nvSpPr>
        <xdr:cNvPr id="2084" name="Rectangle 1"/>
        <xdr:cNvSpPr>
          <a:spLocks noChangeArrowheads="1"/>
        </xdr:cNvSpPr>
      </xdr:nvSpPr>
      <xdr:spPr bwMode="auto">
        <a:xfrm>
          <a:off x="7839075" y="116452650"/>
          <a:ext cx="161925" cy="37649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85"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86"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87"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88"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89"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0"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1"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2"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3"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4"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5"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6"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7"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8"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099"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100"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101"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102"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103"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104"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105"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120553</xdr:rowOff>
    </xdr:to>
    <xdr:sp macro="" textlink="">
      <xdr:nvSpPr>
        <xdr:cNvPr id="2106" name="Rectangle 1"/>
        <xdr:cNvSpPr>
          <a:spLocks noChangeArrowheads="1"/>
        </xdr:cNvSpPr>
      </xdr:nvSpPr>
      <xdr:spPr bwMode="auto">
        <a:xfrm>
          <a:off x="7839075" y="116452650"/>
          <a:ext cx="161925" cy="3344842"/>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172769</xdr:rowOff>
    </xdr:to>
    <xdr:sp macro="" textlink="">
      <xdr:nvSpPr>
        <xdr:cNvPr id="2107" name="Rectangle 1"/>
        <xdr:cNvSpPr>
          <a:spLocks noChangeArrowheads="1"/>
        </xdr:cNvSpPr>
      </xdr:nvSpPr>
      <xdr:spPr bwMode="auto">
        <a:xfrm>
          <a:off x="9191625" y="116452650"/>
          <a:ext cx="83652" cy="4229330"/>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664324</xdr:rowOff>
    </xdr:to>
    <xdr:sp macro="" textlink="">
      <xdr:nvSpPr>
        <xdr:cNvPr id="2108" name="Rectangle 1"/>
        <xdr:cNvSpPr>
          <a:spLocks noChangeArrowheads="1"/>
        </xdr:cNvSpPr>
      </xdr:nvSpPr>
      <xdr:spPr bwMode="auto">
        <a:xfrm>
          <a:off x="9144000" y="116452650"/>
          <a:ext cx="64846"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180809</xdr:rowOff>
    </xdr:to>
    <xdr:sp macro="" textlink="">
      <xdr:nvSpPr>
        <xdr:cNvPr id="2109" name="Rectangle 1"/>
        <xdr:cNvSpPr>
          <a:spLocks noChangeArrowheads="1"/>
        </xdr:cNvSpPr>
      </xdr:nvSpPr>
      <xdr:spPr bwMode="auto">
        <a:xfrm>
          <a:off x="7839075" y="116452650"/>
          <a:ext cx="161925" cy="42373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180809</xdr:rowOff>
    </xdr:to>
    <xdr:sp macro="" textlink="">
      <xdr:nvSpPr>
        <xdr:cNvPr id="2110" name="Rectangle 1"/>
        <xdr:cNvSpPr>
          <a:spLocks noChangeArrowheads="1"/>
        </xdr:cNvSpPr>
      </xdr:nvSpPr>
      <xdr:spPr bwMode="auto">
        <a:xfrm>
          <a:off x="7839075" y="116452650"/>
          <a:ext cx="161925" cy="42373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180809</xdr:rowOff>
    </xdr:to>
    <xdr:sp macro="" textlink="">
      <xdr:nvSpPr>
        <xdr:cNvPr id="2111" name="Rectangle 1"/>
        <xdr:cNvSpPr>
          <a:spLocks noChangeArrowheads="1"/>
        </xdr:cNvSpPr>
      </xdr:nvSpPr>
      <xdr:spPr bwMode="auto">
        <a:xfrm>
          <a:off x="7839075" y="116452650"/>
          <a:ext cx="161925" cy="42373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180809</xdr:rowOff>
    </xdr:to>
    <xdr:sp macro="" textlink="">
      <xdr:nvSpPr>
        <xdr:cNvPr id="2112" name="Rectangle 1"/>
        <xdr:cNvSpPr>
          <a:spLocks noChangeArrowheads="1"/>
        </xdr:cNvSpPr>
      </xdr:nvSpPr>
      <xdr:spPr bwMode="auto">
        <a:xfrm>
          <a:off x="7839075" y="116452650"/>
          <a:ext cx="161925" cy="42373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56335</xdr:rowOff>
    </xdr:to>
    <xdr:sp macro="" textlink="">
      <xdr:nvSpPr>
        <xdr:cNvPr id="2113" name="Rectangle 1"/>
        <xdr:cNvSpPr>
          <a:spLocks noChangeArrowheads="1"/>
        </xdr:cNvSpPr>
      </xdr:nvSpPr>
      <xdr:spPr bwMode="auto">
        <a:xfrm>
          <a:off x="7839075" y="116452650"/>
          <a:ext cx="161925" cy="41192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56335</xdr:rowOff>
    </xdr:to>
    <xdr:sp macro="" textlink="">
      <xdr:nvSpPr>
        <xdr:cNvPr id="2114" name="Rectangle 1"/>
        <xdr:cNvSpPr>
          <a:spLocks noChangeArrowheads="1"/>
        </xdr:cNvSpPr>
      </xdr:nvSpPr>
      <xdr:spPr bwMode="auto">
        <a:xfrm>
          <a:off x="7839075" y="116452650"/>
          <a:ext cx="161925" cy="41192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56335</xdr:rowOff>
    </xdr:to>
    <xdr:sp macro="" textlink="">
      <xdr:nvSpPr>
        <xdr:cNvPr id="2115" name="Rectangle 1"/>
        <xdr:cNvSpPr>
          <a:spLocks noChangeArrowheads="1"/>
        </xdr:cNvSpPr>
      </xdr:nvSpPr>
      <xdr:spPr bwMode="auto">
        <a:xfrm>
          <a:off x="7839075" y="116452650"/>
          <a:ext cx="161925" cy="41192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56335</xdr:rowOff>
    </xdr:to>
    <xdr:sp macro="" textlink="">
      <xdr:nvSpPr>
        <xdr:cNvPr id="2116" name="Rectangle 1"/>
        <xdr:cNvSpPr>
          <a:spLocks noChangeArrowheads="1"/>
        </xdr:cNvSpPr>
      </xdr:nvSpPr>
      <xdr:spPr bwMode="auto">
        <a:xfrm>
          <a:off x="7839075" y="116452650"/>
          <a:ext cx="161925" cy="411922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17"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18"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19"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0"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1"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2"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3"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4"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5"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6"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7"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8"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29"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0"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1"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2"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3"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4"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5"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6"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7"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5208</xdr:rowOff>
    </xdr:to>
    <xdr:sp macro="" textlink="">
      <xdr:nvSpPr>
        <xdr:cNvPr id="2138" name="Rectangle 1"/>
        <xdr:cNvSpPr>
          <a:spLocks noChangeArrowheads="1"/>
        </xdr:cNvSpPr>
      </xdr:nvSpPr>
      <xdr:spPr bwMode="auto">
        <a:xfrm>
          <a:off x="7839075" y="116452650"/>
          <a:ext cx="161925" cy="3032892"/>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520163</xdr:rowOff>
    </xdr:to>
    <xdr:sp macro="" textlink="">
      <xdr:nvSpPr>
        <xdr:cNvPr id="2139" name="Rectangle 1"/>
        <xdr:cNvSpPr>
          <a:spLocks noChangeArrowheads="1"/>
        </xdr:cNvSpPr>
      </xdr:nvSpPr>
      <xdr:spPr bwMode="auto">
        <a:xfrm>
          <a:off x="9191625" y="116452650"/>
          <a:ext cx="92077" cy="37332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653491</xdr:rowOff>
    </xdr:to>
    <xdr:sp macro="" textlink="">
      <xdr:nvSpPr>
        <xdr:cNvPr id="2140" name="Rectangle 1"/>
        <xdr:cNvSpPr>
          <a:spLocks noChangeArrowheads="1"/>
        </xdr:cNvSpPr>
      </xdr:nvSpPr>
      <xdr:spPr bwMode="auto">
        <a:xfrm>
          <a:off x="7839075" y="116452650"/>
          <a:ext cx="161925" cy="38602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4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5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6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6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6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786940</xdr:rowOff>
    </xdr:to>
    <xdr:sp macro="" textlink="">
      <xdr:nvSpPr>
        <xdr:cNvPr id="2163" name="Rectangle 1"/>
        <xdr:cNvSpPr>
          <a:spLocks noChangeArrowheads="1"/>
        </xdr:cNvSpPr>
      </xdr:nvSpPr>
      <xdr:spPr bwMode="auto">
        <a:xfrm>
          <a:off x="9144000" y="116452650"/>
          <a:ext cx="71440" cy="3993689"/>
        </a:xfrm>
        <a:prstGeom prst="rect">
          <a:avLst/>
        </a:prstGeom>
        <a:noFill/>
        <a:ln w="9525">
          <a:noFill/>
          <a:miter lim="800000"/>
          <a:headEnd/>
          <a:tailEnd/>
        </a:ln>
      </xdr:spPr>
    </xdr:sp>
    <xdr:clientData/>
  </xdr:twoCellAnchor>
  <xdr:twoCellAnchor editAs="oneCell">
    <xdr:from>
      <xdr:col>7</xdr:col>
      <xdr:colOff>126206</xdr:colOff>
      <xdr:row>503</xdr:row>
      <xdr:rowOff>452437</xdr:rowOff>
    </xdr:from>
    <xdr:to>
      <xdr:col>7</xdr:col>
      <xdr:colOff>288131</xdr:colOff>
      <xdr:row>518</xdr:row>
      <xdr:rowOff>26687</xdr:rowOff>
    </xdr:to>
    <xdr:sp macro="" textlink="">
      <xdr:nvSpPr>
        <xdr:cNvPr id="2164" name="Rectangle 1"/>
        <xdr:cNvSpPr>
          <a:spLocks noChangeArrowheads="1"/>
        </xdr:cNvSpPr>
      </xdr:nvSpPr>
      <xdr:spPr bwMode="auto">
        <a:xfrm>
          <a:off x="7946231" y="117105112"/>
          <a:ext cx="161925" cy="4240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182396</xdr:rowOff>
    </xdr:to>
    <xdr:sp macro="" textlink="">
      <xdr:nvSpPr>
        <xdr:cNvPr id="2165" name="Rectangle 1"/>
        <xdr:cNvSpPr>
          <a:spLocks noChangeArrowheads="1"/>
        </xdr:cNvSpPr>
      </xdr:nvSpPr>
      <xdr:spPr bwMode="auto">
        <a:xfrm>
          <a:off x="7839075" y="116452650"/>
          <a:ext cx="161925" cy="4238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182396</xdr:rowOff>
    </xdr:to>
    <xdr:sp macro="" textlink="">
      <xdr:nvSpPr>
        <xdr:cNvPr id="2166" name="Rectangle 1"/>
        <xdr:cNvSpPr>
          <a:spLocks noChangeArrowheads="1"/>
        </xdr:cNvSpPr>
      </xdr:nvSpPr>
      <xdr:spPr bwMode="auto">
        <a:xfrm>
          <a:off x="7839075" y="116452650"/>
          <a:ext cx="161925" cy="4238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182396</xdr:rowOff>
    </xdr:to>
    <xdr:sp macro="" textlink="">
      <xdr:nvSpPr>
        <xdr:cNvPr id="2167" name="Rectangle 1"/>
        <xdr:cNvSpPr>
          <a:spLocks noChangeArrowheads="1"/>
        </xdr:cNvSpPr>
      </xdr:nvSpPr>
      <xdr:spPr bwMode="auto">
        <a:xfrm>
          <a:off x="7839075" y="116452650"/>
          <a:ext cx="161925" cy="4238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51503</xdr:rowOff>
    </xdr:to>
    <xdr:sp macro="" textlink="">
      <xdr:nvSpPr>
        <xdr:cNvPr id="2168" name="Rectangle 1"/>
        <xdr:cNvSpPr>
          <a:spLocks noChangeArrowheads="1"/>
        </xdr:cNvSpPr>
      </xdr:nvSpPr>
      <xdr:spPr bwMode="auto">
        <a:xfrm>
          <a:off x="7839075" y="116452650"/>
          <a:ext cx="161925" cy="41143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51503</xdr:rowOff>
    </xdr:to>
    <xdr:sp macro="" textlink="">
      <xdr:nvSpPr>
        <xdr:cNvPr id="2169" name="Rectangle 1"/>
        <xdr:cNvSpPr>
          <a:spLocks noChangeArrowheads="1"/>
        </xdr:cNvSpPr>
      </xdr:nvSpPr>
      <xdr:spPr bwMode="auto">
        <a:xfrm>
          <a:off x="7839075" y="116452650"/>
          <a:ext cx="161925" cy="41143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51503</xdr:rowOff>
    </xdr:to>
    <xdr:sp macro="" textlink="">
      <xdr:nvSpPr>
        <xdr:cNvPr id="2170" name="Rectangle 1"/>
        <xdr:cNvSpPr>
          <a:spLocks noChangeArrowheads="1"/>
        </xdr:cNvSpPr>
      </xdr:nvSpPr>
      <xdr:spPr bwMode="auto">
        <a:xfrm>
          <a:off x="7839075" y="116452650"/>
          <a:ext cx="161925" cy="41143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51503</xdr:rowOff>
    </xdr:to>
    <xdr:sp macro="" textlink="">
      <xdr:nvSpPr>
        <xdr:cNvPr id="2171" name="Rectangle 1"/>
        <xdr:cNvSpPr>
          <a:spLocks noChangeArrowheads="1"/>
        </xdr:cNvSpPr>
      </xdr:nvSpPr>
      <xdr:spPr bwMode="auto">
        <a:xfrm>
          <a:off x="7839075" y="116452650"/>
          <a:ext cx="161925" cy="41143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2"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3"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4"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5"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6"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7"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8"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79"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0"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1"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2"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3"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4"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5"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6"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7"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8"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89"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90"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91"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92"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32224</xdr:rowOff>
    </xdr:to>
    <xdr:sp macro="" textlink="">
      <xdr:nvSpPr>
        <xdr:cNvPr id="2193" name="Rectangle 1"/>
        <xdr:cNvSpPr>
          <a:spLocks noChangeArrowheads="1"/>
        </xdr:cNvSpPr>
      </xdr:nvSpPr>
      <xdr:spPr bwMode="auto">
        <a:xfrm>
          <a:off x="7839075" y="116452650"/>
          <a:ext cx="161925" cy="3055023"/>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9</xdr:col>
      <xdr:colOff>2446</xdr:colOff>
      <xdr:row>513</xdr:row>
      <xdr:rowOff>536038</xdr:rowOff>
    </xdr:to>
    <xdr:sp macro="" textlink="">
      <xdr:nvSpPr>
        <xdr:cNvPr id="2194" name="Rectangle 1"/>
        <xdr:cNvSpPr>
          <a:spLocks noChangeArrowheads="1"/>
        </xdr:cNvSpPr>
      </xdr:nvSpPr>
      <xdr:spPr bwMode="auto">
        <a:xfrm>
          <a:off x="9191625" y="116452650"/>
          <a:ext cx="95253" cy="37491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664324</xdr:rowOff>
    </xdr:to>
    <xdr:sp macro="" textlink="">
      <xdr:nvSpPr>
        <xdr:cNvPr id="2195" name="Rectangle 1"/>
        <xdr:cNvSpPr>
          <a:spLocks noChangeArrowheads="1"/>
        </xdr:cNvSpPr>
      </xdr:nvSpPr>
      <xdr:spPr bwMode="auto">
        <a:xfrm>
          <a:off x="7839075" y="116452650"/>
          <a:ext cx="161925"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9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9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9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19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0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21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785816</xdr:colOff>
      <xdr:row>513</xdr:row>
      <xdr:rowOff>770336</xdr:rowOff>
    </xdr:to>
    <xdr:sp macro="" textlink="">
      <xdr:nvSpPr>
        <xdr:cNvPr id="2218" name="Rectangle 1"/>
        <xdr:cNvSpPr>
          <a:spLocks noChangeArrowheads="1"/>
        </xdr:cNvSpPr>
      </xdr:nvSpPr>
      <xdr:spPr bwMode="auto">
        <a:xfrm>
          <a:off x="9144000" y="116452650"/>
          <a:ext cx="71441" cy="397708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219"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220"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221"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222" name="Rectangle 2221"/>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122084</xdr:rowOff>
    </xdr:to>
    <xdr:sp macro="" textlink="">
      <xdr:nvSpPr>
        <xdr:cNvPr id="2223" name="Rectangle 2222"/>
        <xdr:cNvSpPr>
          <a:spLocks noChangeArrowheads="1"/>
        </xdr:cNvSpPr>
      </xdr:nvSpPr>
      <xdr:spPr bwMode="auto">
        <a:xfrm>
          <a:off x="938212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224" name="Rectangle 2223"/>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225" name="Rectangle 2224"/>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226" name="Rectangle 2225"/>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818127</xdr:rowOff>
    </xdr:to>
    <xdr:sp macro="" textlink="">
      <xdr:nvSpPr>
        <xdr:cNvPr id="2227" name="Rectangle 1"/>
        <xdr:cNvSpPr>
          <a:spLocks noChangeArrowheads="1"/>
        </xdr:cNvSpPr>
      </xdr:nvSpPr>
      <xdr:spPr bwMode="auto">
        <a:xfrm>
          <a:off x="7839075" y="116452650"/>
          <a:ext cx="161925" cy="40199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818127</xdr:rowOff>
    </xdr:to>
    <xdr:sp macro="" textlink="">
      <xdr:nvSpPr>
        <xdr:cNvPr id="2228" name="Rectangle 1"/>
        <xdr:cNvSpPr>
          <a:spLocks noChangeArrowheads="1"/>
        </xdr:cNvSpPr>
      </xdr:nvSpPr>
      <xdr:spPr bwMode="auto">
        <a:xfrm>
          <a:off x="7839075" y="116452650"/>
          <a:ext cx="161925" cy="40199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818127</xdr:rowOff>
    </xdr:to>
    <xdr:sp macro="" textlink="">
      <xdr:nvSpPr>
        <xdr:cNvPr id="2229" name="Rectangle 1"/>
        <xdr:cNvSpPr>
          <a:spLocks noChangeArrowheads="1"/>
        </xdr:cNvSpPr>
      </xdr:nvSpPr>
      <xdr:spPr bwMode="auto">
        <a:xfrm>
          <a:off x="7839075" y="116452650"/>
          <a:ext cx="161925" cy="40199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818127</xdr:rowOff>
    </xdr:to>
    <xdr:sp macro="" textlink="">
      <xdr:nvSpPr>
        <xdr:cNvPr id="2230" name="Rectangle 1"/>
        <xdr:cNvSpPr>
          <a:spLocks noChangeArrowheads="1"/>
        </xdr:cNvSpPr>
      </xdr:nvSpPr>
      <xdr:spPr bwMode="auto">
        <a:xfrm>
          <a:off x="7839075" y="116452650"/>
          <a:ext cx="161925" cy="40199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1"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2"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3"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4"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5"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6"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7"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8"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39"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0"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1"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2"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3"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4"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5"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6"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7"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8"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49"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50"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51"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147516</xdr:rowOff>
    </xdr:to>
    <xdr:sp macro="" textlink="">
      <xdr:nvSpPr>
        <xdr:cNvPr id="2252" name="Rectangle 1"/>
        <xdr:cNvSpPr>
          <a:spLocks noChangeArrowheads="1"/>
        </xdr:cNvSpPr>
      </xdr:nvSpPr>
      <xdr:spPr bwMode="auto">
        <a:xfrm>
          <a:off x="7839075" y="116452650"/>
          <a:ext cx="161925" cy="2968825"/>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460361</xdr:rowOff>
    </xdr:to>
    <xdr:sp macro="" textlink="">
      <xdr:nvSpPr>
        <xdr:cNvPr id="2253" name="Rectangle 1"/>
        <xdr:cNvSpPr>
          <a:spLocks noChangeArrowheads="1"/>
        </xdr:cNvSpPr>
      </xdr:nvSpPr>
      <xdr:spPr bwMode="auto">
        <a:xfrm>
          <a:off x="9191625" y="116452650"/>
          <a:ext cx="78889" cy="36734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551913</xdr:rowOff>
    </xdr:to>
    <xdr:sp macro="" textlink="">
      <xdr:nvSpPr>
        <xdr:cNvPr id="2254" name="Rectangle 1"/>
        <xdr:cNvSpPr>
          <a:spLocks noChangeArrowheads="1"/>
        </xdr:cNvSpPr>
      </xdr:nvSpPr>
      <xdr:spPr bwMode="auto">
        <a:xfrm>
          <a:off x="7839075" y="116452650"/>
          <a:ext cx="161925" cy="37649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5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5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5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5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5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6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7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7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7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27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174966</xdr:rowOff>
    </xdr:to>
    <xdr:sp macro="" textlink="">
      <xdr:nvSpPr>
        <xdr:cNvPr id="2274" name="Rectangle 1"/>
        <xdr:cNvSpPr>
          <a:spLocks noChangeArrowheads="1"/>
        </xdr:cNvSpPr>
      </xdr:nvSpPr>
      <xdr:spPr bwMode="auto">
        <a:xfrm>
          <a:off x="9191625" y="116452650"/>
          <a:ext cx="83652" cy="4231527"/>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682621</xdr:rowOff>
    </xdr:to>
    <xdr:sp macro="" textlink="">
      <xdr:nvSpPr>
        <xdr:cNvPr id="2275" name="Rectangle 1"/>
        <xdr:cNvSpPr>
          <a:spLocks noChangeArrowheads="1"/>
        </xdr:cNvSpPr>
      </xdr:nvSpPr>
      <xdr:spPr bwMode="auto">
        <a:xfrm>
          <a:off x="9144000" y="116452650"/>
          <a:ext cx="64846" cy="38893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88901</xdr:rowOff>
    </xdr:to>
    <xdr:sp macro="" textlink="">
      <xdr:nvSpPr>
        <xdr:cNvPr id="2276" name="Rectangle 1"/>
        <xdr:cNvSpPr>
          <a:spLocks noChangeArrowheads="1"/>
        </xdr:cNvSpPr>
      </xdr:nvSpPr>
      <xdr:spPr bwMode="auto">
        <a:xfrm>
          <a:off x="7839075" y="116452650"/>
          <a:ext cx="161925" cy="41517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88901</xdr:rowOff>
    </xdr:to>
    <xdr:sp macro="" textlink="">
      <xdr:nvSpPr>
        <xdr:cNvPr id="2277" name="Rectangle 1"/>
        <xdr:cNvSpPr>
          <a:spLocks noChangeArrowheads="1"/>
        </xdr:cNvSpPr>
      </xdr:nvSpPr>
      <xdr:spPr bwMode="auto">
        <a:xfrm>
          <a:off x="7839075" y="116452650"/>
          <a:ext cx="161925" cy="41517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88901</xdr:rowOff>
    </xdr:to>
    <xdr:sp macro="" textlink="">
      <xdr:nvSpPr>
        <xdr:cNvPr id="2278" name="Rectangle 1"/>
        <xdr:cNvSpPr>
          <a:spLocks noChangeArrowheads="1"/>
        </xdr:cNvSpPr>
      </xdr:nvSpPr>
      <xdr:spPr bwMode="auto">
        <a:xfrm>
          <a:off x="7839075" y="116452650"/>
          <a:ext cx="161925" cy="41517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88901</xdr:rowOff>
    </xdr:to>
    <xdr:sp macro="" textlink="">
      <xdr:nvSpPr>
        <xdr:cNvPr id="2279" name="Rectangle 1"/>
        <xdr:cNvSpPr>
          <a:spLocks noChangeArrowheads="1"/>
        </xdr:cNvSpPr>
      </xdr:nvSpPr>
      <xdr:spPr bwMode="auto">
        <a:xfrm>
          <a:off x="7839075" y="116452650"/>
          <a:ext cx="161925" cy="41517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145604</xdr:rowOff>
    </xdr:to>
    <xdr:sp macro="" textlink="">
      <xdr:nvSpPr>
        <xdr:cNvPr id="2280" name="Rectangle 2279"/>
        <xdr:cNvSpPr>
          <a:spLocks noChangeArrowheads="1"/>
        </xdr:cNvSpPr>
      </xdr:nvSpPr>
      <xdr:spPr bwMode="auto">
        <a:xfrm>
          <a:off x="7839075" y="116452650"/>
          <a:ext cx="161925" cy="4202165"/>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145604</xdr:rowOff>
    </xdr:to>
    <xdr:sp macro="" textlink="">
      <xdr:nvSpPr>
        <xdr:cNvPr id="2281" name="Rectangle 2280"/>
        <xdr:cNvSpPr>
          <a:spLocks noChangeArrowheads="1"/>
        </xdr:cNvSpPr>
      </xdr:nvSpPr>
      <xdr:spPr bwMode="auto">
        <a:xfrm>
          <a:off x="9382125" y="116452650"/>
          <a:ext cx="161925" cy="42021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145604</xdr:rowOff>
    </xdr:to>
    <xdr:sp macro="" textlink="">
      <xdr:nvSpPr>
        <xdr:cNvPr id="2282" name="Rectangle 2281"/>
        <xdr:cNvSpPr>
          <a:spLocks noChangeArrowheads="1"/>
        </xdr:cNvSpPr>
      </xdr:nvSpPr>
      <xdr:spPr bwMode="auto">
        <a:xfrm>
          <a:off x="7839075" y="116452650"/>
          <a:ext cx="161925" cy="4202165"/>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145604</xdr:rowOff>
    </xdr:to>
    <xdr:sp macro="" textlink="">
      <xdr:nvSpPr>
        <xdr:cNvPr id="2283" name="Rectangle 2282"/>
        <xdr:cNvSpPr>
          <a:spLocks noChangeArrowheads="1"/>
        </xdr:cNvSpPr>
      </xdr:nvSpPr>
      <xdr:spPr bwMode="auto">
        <a:xfrm>
          <a:off x="9363075" y="116452650"/>
          <a:ext cx="161925" cy="4202165"/>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145604</xdr:rowOff>
    </xdr:to>
    <xdr:sp macro="" textlink="">
      <xdr:nvSpPr>
        <xdr:cNvPr id="2284" name="Rectangle 2283"/>
        <xdr:cNvSpPr>
          <a:spLocks noChangeArrowheads="1"/>
        </xdr:cNvSpPr>
      </xdr:nvSpPr>
      <xdr:spPr bwMode="auto">
        <a:xfrm>
          <a:off x="9363075" y="116452650"/>
          <a:ext cx="161925" cy="42021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823192</xdr:rowOff>
    </xdr:to>
    <xdr:sp macro="" textlink="">
      <xdr:nvSpPr>
        <xdr:cNvPr id="2285" name="Rectangle 1"/>
        <xdr:cNvSpPr>
          <a:spLocks noChangeArrowheads="1"/>
        </xdr:cNvSpPr>
      </xdr:nvSpPr>
      <xdr:spPr bwMode="auto">
        <a:xfrm>
          <a:off x="7839075" y="116452650"/>
          <a:ext cx="161925" cy="40250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823192</xdr:rowOff>
    </xdr:to>
    <xdr:sp macro="" textlink="">
      <xdr:nvSpPr>
        <xdr:cNvPr id="2286" name="Rectangle 1"/>
        <xdr:cNvSpPr>
          <a:spLocks noChangeArrowheads="1"/>
        </xdr:cNvSpPr>
      </xdr:nvSpPr>
      <xdr:spPr bwMode="auto">
        <a:xfrm>
          <a:off x="7839075" y="116452650"/>
          <a:ext cx="161925" cy="40250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823192</xdr:rowOff>
    </xdr:to>
    <xdr:sp macro="" textlink="">
      <xdr:nvSpPr>
        <xdr:cNvPr id="2287" name="Rectangle 1"/>
        <xdr:cNvSpPr>
          <a:spLocks noChangeArrowheads="1"/>
        </xdr:cNvSpPr>
      </xdr:nvSpPr>
      <xdr:spPr bwMode="auto">
        <a:xfrm>
          <a:off x="7839075" y="116452650"/>
          <a:ext cx="161925" cy="40250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823192</xdr:rowOff>
    </xdr:to>
    <xdr:sp macro="" textlink="">
      <xdr:nvSpPr>
        <xdr:cNvPr id="2288" name="Rectangle 1"/>
        <xdr:cNvSpPr>
          <a:spLocks noChangeArrowheads="1"/>
        </xdr:cNvSpPr>
      </xdr:nvSpPr>
      <xdr:spPr bwMode="auto">
        <a:xfrm>
          <a:off x="7839075" y="116452650"/>
          <a:ext cx="161925" cy="40250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89"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0"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1"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2"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3"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4"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5"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6"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7"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8"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299"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0"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1"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2"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3"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4"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5"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6"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7"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8"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09"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150504</xdr:rowOff>
    </xdr:to>
    <xdr:sp macro="" textlink="">
      <xdr:nvSpPr>
        <xdr:cNvPr id="2310" name="Rectangle 1"/>
        <xdr:cNvSpPr>
          <a:spLocks noChangeArrowheads="1"/>
        </xdr:cNvSpPr>
      </xdr:nvSpPr>
      <xdr:spPr bwMode="auto">
        <a:xfrm>
          <a:off x="7839075" y="116452650"/>
          <a:ext cx="161925" cy="2971813"/>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460361</xdr:rowOff>
    </xdr:to>
    <xdr:sp macro="" textlink="">
      <xdr:nvSpPr>
        <xdr:cNvPr id="2311" name="Rectangle 1"/>
        <xdr:cNvSpPr>
          <a:spLocks noChangeArrowheads="1"/>
        </xdr:cNvSpPr>
      </xdr:nvSpPr>
      <xdr:spPr bwMode="auto">
        <a:xfrm>
          <a:off x="9191625" y="116452650"/>
          <a:ext cx="78889" cy="36734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568326</xdr:rowOff>
    </xdr:to>
    <xdr:sp macro="" textlink="">
      <xdr:nvSpPr>
        <xdr:cNvPr id="2312" name="Rectangle 1"/>
        <xdr:cNvSpPr>
          <a:spLocks noChangeArrowheads="1"/>
        </xdr:cNvSpPr>
      </xdr:nvSpPr>
      <xdr:spPr bwMode="auto">
        <a:xfrm>
          <a:off x="7839075" y="116452650"/>
          <a:ext cx="161925" cy="37814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1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1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1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1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1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1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1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2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3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3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3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3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33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185426</xdr:rowOff>
    </xdr:to>
    <xdr:sp macro="" textlink="">
      <xdr:nvSpPr>
        <xdr:cNvPr id="2335" name="Rectangle 1"/>
        <xdr:cNvSpPr>
          <a:spLocks noChangeArrowheads="1"/>
        </xdr:cNvSpPr>
      </xdr:nvSpPr>
      <xdr:spPr bwMode="auto">
        <a:xfrm>
          <a:off x="9191625" y="116452650"/>
          <a:ext cx="83652" cy="4241987"/>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696074</xdr:rowOff>
    </xdr:to>
    <xdr:sp macro="" textlink="">
      <xdr:nvSpPr>
        <xdr:cNvPr id="2336" name="Rectangle 1"/>
        <xdr:cNvSpPr>
          <a:spLocks noChangeArrowheads="1"/>
        </xdr:cNvSpPr>
      </xdr:nvSpPr>
      <xdr:spPr bwMode="auto">
        <a:xfrm>
          <a:off x="9144000" y="116452650"/>
          <a:ext cx="64846" cy="39028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337"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338"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339"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340"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341"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342"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343"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344"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45"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46"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47"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48"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49"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0"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1"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2"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3"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4"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5"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6"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7"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8"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59"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60"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61"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62"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63"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64"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65"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27659</xdr:rowOff>
    </xdr:to>
    <xdr:sp macro="" textlink="">
      <xdr:nvSpPr>
        <xdr:cNvPr id="2366" name="Rectangle 1"/>
        <xdr:cNvSpPr>
          <a:spLocks noChangeArrowheads="1"/>
        </xdr:cNvSpPr>
      </xdr:nvSpPr>
      <xdr:spPr bwMode="auto">
        <a:xfrm>
          <a:off x="7839075" y="116452650"/>
          <a:ext cx="161925" cy="3050458"/>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551913</xdr:rowOff>
    </xdr:to>
    <xdr:sp macro="" textlink="">
      <xdr:nvSpPr>
        <xdr:cNvPr id="2367" name="Rectangle 1"/>
        <xdr:cNvSpPr>
          <a:spLocks noChangeArrowheads="1"/>
        </xdr:cNvSpPr>
      </xdr:nvSpPr>
      <xdr:spPr bwMode="auto">
        <a:xfrm>
          <a:off x="9191625" y="116452650"/>
          <a:ext cx="92077" cy="37649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664324</xdr:rowOff>
    </xdr:to>
    <xdr:sp macro="" textlink="">
      <xdr:nvSpPr>
        <xdr:cNvPr id="2368" name="Rectangle 1"/>
        <xdr:cNvSpPr>
          <a:spLocks noChangeArrowheads="1"/>
        </xdr:cNvSpPr>
      </xdr:nvSpPr>
      <xdr:spPr bwMode="auto">
        <a:xfrm>
          <a:off x="7839075" y="116452650"/>
          <a:ext cx="161925"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6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7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8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39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804622</xdr:rowOff>
    </xdr:to>
    <xdr:sp macro="" textlink="">
      <xdr:nvSpPr>
        <xdr:cNvPr id="2391" name="Rectangle 1"/>
        <xdr:cNvSpPr>
          <a:spLocks noChangeArrowheads="1"/>
        </xdr:cNvSpPr>
      </xdr:nvSpPr>
      <xdr:spPr bwMode="auto">
        <a:xfrm>
          <a:off x="9144000" y="116452650"/>
          <a:ext cx="71440" cy="400648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392"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393"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394"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395" name="Rectangle 2394"/>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122084</xdr:rowOff>
    </xdr:to>
    <xdr:sp macro="" textlink="">
      <xdr:nvSpPr>
        <xdr:cNvPr id="2396" name="Rectangle 2395"/>
        <xdr:cNvSpPr>
          <a:spLocks noChangeArrowheads="1"/>
        </xdr:cNvSpPr>
      </xdr:nvSpPr>
      <xdr:spPr bwMode="auto">
        <a:xfrm>
          <a:off x="938212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397" name="Rectangle 2396"/>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398" name="Rectangle 2397"/>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399" name="Rectangle 2398"/>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811324</xdr:rowOff>
    </xdr:to>
    <xdr:sp macro="" textlink="">
      <xdr:nvSpPr>
        <xdr:cNvPr id="2400" name="Rectangle 1"/>
        <xdr:cNvSpPr>
          <a:spLocks noChangeArrowheads="1"/>
        </xdr:cNvSpPr>
      </xdr:nvSpPr>
      <xdr:spPr bwMode="auto">
        <a:xfrm>
          <a:off x="7839075" y="116452650"/>
          <a:ext cx="161925" cy="40131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811324</xdr:rowOff>
    </xdr:to>
    <xdr:sp macro="" textlink="">
      <xdr:nvSpPr>
        <xdr:cNvPr id="2401" name="Rectangle 1"/>
        <xdr:cNvSpPr>
          <a:spLocks noChangeArrowheads="1"/>
        </xdr:cNvSpPr>
      </xdr:nvSpPr>
      <xdr:spPr bwMode="auto">
        <a:xfrm>
          <a:off x="7839075" y="116452650"/>
          <a:ext cx="161925" cy="40131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811324</xdr:rowOff>
    </xdr:to>
    <xdr:sp macro="" textlink="">
      <xdr:nvSpPr>
        <xdr:cNvPr id="2402" name="Rectangle 1"/>
        <xdr:cNvSpPr>
          <a:spLocks noChangeArrowheads="1"/>
        </xdr:cNvSpPr>
      </xdr:nvSpPr>
      <xdr:spPr bwMode="auto">
        <a:xfrm>
          <a:off x="7839075" y="116452650"/>
          <a:ext cx="161925" cy="40131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811324</xdr:rowOff>
    </xdr:to>
    <xdr:sp macro="" textlink="">
      <xdr:nvSpPr>
        <xdr:cNvPr id="2403" name="Rectangle 1"/>
        <xdr:cNvSpPr>
          <a:spLocks noChangeArrowheads="1"/>
        </xdr:cNvSpPr>
      </xdr:nvSpPr>
      <xdr:spPr bwMode="auto">
        <a:xfrm>
          <a:off x="7839075" y="116452650"/>
          <a:ext cx="161925" cy="40131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404"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405"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406"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407"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285159</xdr:rowOff>
    </xdr:to>
    <xdr:sp macro="" textlink="">
      <xdr:nvSpPr>
        <xdr:cNvPr id="2408" name="Rectangle 1"/>
        <xdr:cNvSpPr>
          <a:spLocks noChangeArrowheads="1"/>
        </xdr:cNvSpPr>
      </xdr:nvSpPr>
      <xdr:spPr bwMode="auto">
        <a:xfrm>
          <a:off x="7839075" y="116452650"/>
          <a:ext cx="161925" cy="43417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09"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0"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1"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2"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3"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4"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5"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6"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7"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8"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19"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0"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1"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2"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3"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4"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5"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6"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7"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8"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29"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123598</xdr:rowOff>
    </xdr:to>
    <xdr:sp macro="" textlink="">
      <xdr:nvSpPr>
        <xdr:cNvPr id="2430" name="Rectangle 1"/>
        <xdr:cNvSpPr>
          <a:spLocks noChangeArrowheads="1"/>
        </xdr:cNvSpPr>
      </xdr:nvSpPr>
      <xdr:spPr bwMode="auto">
        <a:xfrm>
          <a:off x="7839075" y="116452650"/>
          <a:ext cx="161925" cy="2944907"/>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457137</xdr:rowOff>
    </xdr:to>
    <xdr:sp macro="" textlink="">
      <xdr:nvSpPr>
        <xdr:cNvPr id="2431" name="Rectangle 1"/>
        <xdr:cNvSpPr>
          <a:spLocks noChangeArrowheads="1"/>
        </xdr:cNvSpPr>
      </xdr:nvSpPr>
      <xdr:spPr bwMode="auto">
        <a:xfrm>
          <a:off x="9191625" y="116452650"/>
          <a:ext cx="78889" cy="367021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536038</xdr:rowOff>
    </xdr:to>
    <xdr:sp macro="" textlink="">
      <xdr:nvSpPr>
        <xdr:cNvPr id="2432" name="Rectangle 1"/>
        <xdr:cNvSpPr>
          <a:spLocks noChangeArrowheads="1"/>
        </xdr:cNvSpPr>
      </xdr:nvSpPr>
      <xdr:spPr bwMode="auto">
        <a:xfrm>
          <a:off x="7839075" y="116452650"/>
          <a:ext cx="161925" cy="37491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3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3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3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3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3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3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3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4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5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5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168163</xdr:rowOff>
    </xdr:to>
    <xdr:sp macro="" textlink="">
      <xdr:nvSpPr>
        <xdr:cNvPr id="2452" name="Rectangle 1"/>
        <xdr:cNvSpPr>
          <a:spLocks noChangeArrowheads="1"/>
        </xdr:cNvSpPr>
      </xdr:nvSpPr>
      <xdr:spPr bwMode="auto">
        <a:xfrm>
          <a:off x="9191625" y="116452650"/>
          <a:ext cx="83652" cy="4224724"/>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682621</xdr:rowOff>
    </xdr:to>
    <xdr:sp macro="" textlink="">
      <xdr:nvSpPr>
        <xdr:cNvPr id="2453" name="Rectangle 1"/>
        <xdr:cNvSpPr>
          <a:spLocks noChangeArrowheads="1"/>
        </xdr:cNvSpPr>
      </xdr:nvSpPr>
      <xdr:spPr bwMode="auto">
        <a:xfrm>
          <a:off x="9144000" y="116452650"/>
          <a:ext cx="64846" cy="38893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2454"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2455"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2456"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73016</xdr:rowOff>
    </xdr:to>
    <xdr:sp macro="" textlink="">
      <xdr:nvSpPr>
        <xdr:cNvPr id="2457" name="Rectangle 1"/>
        <xdr:cNvSpPr>
          <a:spLocks noChangeArrowheads="1"/>
        </xdr:cNvSpPr>
      </xdr:nvSpPr>
      <xdr:spPr bwMode="auto">
        <a:xfrm>
          <a:off x="7839075" y="116452650"/>
          <a:ext cx="161925" cy="41359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458" name="Rectangle 2457"/>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122084</xdr:rowOff>
    </xdr:to>
    <xdr:sp macro="" textlink="">
      <xdr:nvSpPr>
        <xdr:cNvPr id="2459" name="Rectangle 2458"/>
        <xdr:cNvSpPr>
          <a:spLocks noChangeArrowheads="1"/>
        </xdr:cNvSpPr>
      </xdr:nvSpPr>
      <xdr:spPr bwMode="auto">
        <a:xfrm>
          <a:off x="938212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122084</xdr:rowOff>
    </xdr:to>
    <xdr:sp macro="" textlink="">
      <xdr:nvSpPr>
        <xdr:cNvPr id="2460" name="Rectangle 2459"/>
        <xdr:cNvSpPr>
          <a:spLocks noChangeArrowheads="1"/>
        </xdr:cNvSpPr>
      </xdr:nvSpPr>
      <xdr:spPr bwMode="auto">
        <a:xfrm>
          <a:off x="7839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461" name="Rectangle 2460"/>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122084</xdr:rowOff>
    </xdr:to>
    <xdr:sp macro="" textlink="">
      <xdr:nvSpPr>
        <xdr:cNvPr id="2462" name="Rectangle 2461"/>
        <xdr:cNvSpPr>
          <a:spLocks noChangeArrowheads="1"/>
        </xdr:cNvSpPr>
      </xdr:nvSpPr>
      <xdr:spPr bwMode="auto">
        <a:xfrm>
          <a:off x="9363075" y="116452650"/>
          <a:ext cx="161925" cy="418353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806864</xdr:rowOff>
    </xdr:to>
    <xdr:sp macro="" textlink="">
      <xdr:nvSpPr>
        <xdr:cNvPr id="2463" name="Rectangle 1"/>
        <xdr:cNvSpPr>
          <a:spLocks noChangeArrowheads="1"/>
        </xdr:cNvSpPr>
      </xdr:nvSpPr>
      <xdr:spPr bwMode="auto">
        <a:xfrm>
          <a:off x="7839075" y="116452650"/>
          <a:ext cx="161925" cy="400872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806864</xdr:rowOff>
    </xdr:to>
    <xdr:sp macro="" textlink="">
      <xdr:nvSpPr>
        <xdr:cNvPr id="2464" name="Rectangle 1"/>
        <xdr:cNvSpPr>
          <a:spLocks noChangeArrowheads="1"/>
        </xdr:cNvSpPr>
      </xdr:nvSpPr>
      <xdr:spPr bwMode="auto">
        <a:xfrm>
          <a:off x="7839075" y="116452650"/>
          <a:ext cx="161925" cy="400872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806864</xdr:rowOff>
    </xdr:to>
    <xdr:sp macro="" textlink="">
      <xdr:nvSpPr>
        <xdr:cNvPr id="2465" name="Rectangle 1"/>
        <xdr:cNvSpPr>
          <a:spLocks noChangeArrowheads="1"/>
        </xdr:cNvSpPr>
      </xdr:nvSpPr>
      <xdr:spPr bwMode="auto">
        <a:xfrm>
          <a:off x="7839075" y="116452650"/>
          <a:ext cx="161925" cy="400872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806864</xdr:rowOff>
    </xdr:to>
    <xdr:sp macro="" textlink="">
      <xdr:nvSpPr>
        <xdr:cNvPr id="2466" name="Rectangle 1"/>
        <xdr:cNvSpPr>
          <a:spLocks noChangeArrowheads="1"/>
        </xdr:cNvSpPr>
      </xdr:nvSpPr>
      <xdr:spPr bwMode="auto">
        <a:xfrm>
          <a:off x="7839075" y="116452650"/>
          <a:ext cx="161925" cy="400872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67"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68"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69"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0"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1"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2"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3"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4"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5"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6"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7"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8"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79"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0"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1"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2"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3"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4"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5"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6"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7"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143701</xdr:rowOff>
    </xdr:to>
    <xdr:sp macro="" textlink="">
      <xdr:nvSpPr>
        <xdr:cNvPr id="2488" name="Rectangle 1"/>
        <xdr:cNvSpPr>
          <a:spLocks noChangeArrowheads="1"/>
        </xdr:cNvSpPr>
      </xdr:nvSpPr>
      <xdr:spPr bwMode="auto">
        <a:xfrm>
          <a:off x="7839075" y="116452650"/>
          <a:ext cx="161925" cy="2965010"/>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459938</xdr:rowOff>
    </xdr:to>
    <xdr:sp macro="" textlink="">
      <xdr:nvSpPr>
        <xdr:cNvPr id="2489" name="Rectangle 1"/>
        <xdr:cNvSpPr>
          <a:spLocks noChangeArrowheads="1"/>
        </xdr:cNvSpPr>
      </xdr:nvSpPr>
      <xdr:spPr bwMode="auto">
        <a:xfrm>
          <a:off x="9191625" y="116452650"/>
          <a:ext cx="78889" cy="36730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551913</xdr:rowOff>
    </xdr:to>
    <xdr:sp macro="" textlink="">
      <xdr:nvSpPr>
        <xdr:cNvPr id="2490" name="Rectangle 1"/>
        <xdr:cNvSpPr>
          <a:spLocks noChangeArrowheads="1"/>
        </xdr:cNvSpPr>
      </xdr:nvSpPr>
      <xdr:spPr bwMode="auto">
        <a:xfrm>
          <a:off x="7839075" y="116452650"/>
          <a:ext cx="161925" cy="37649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49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3"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4"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5"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6"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7"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8"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09"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10"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11"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123282</xdr:rowOff>
    </xdr:to>
    <xdr:sp macro="" textlink="">
      <xdr:nvSpPr>
        <xdr:cNvPr id="2512" name="Rectangle 1"/>
        <xdr:cNvSpPr>
          <a:spLocks noChangeArrowheads="1"/>
        </xdr:cNvSpPr>
      </xdr:nvSpPr>
      <xdr:spPr bwMode="auto">
        <a:xfrm>
          <a:off x="7839075" y="116452650"/>
          <a:ext cx="161925" cy="334757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180303</xdr:rowOff>
    </xdr:to>
    <xdr:sp macro="" textlink="">
      <xdr:nvSpPr>
        <xdr:cNvPr id="2513" name="Rectangle 1"/>
        <xdr:cNvSpPr>
          <a:spLocks noChangeArrowheads="1"/>
        </xdr:cNvSpPr>
      </xdr:nvSpPr>
      <xdr:spPr bwMode="auto">
        <a:xfrm>
          <a:off x="9191625" y="116452650"/>
          <a:ext cx="83652" cy="4236864"/>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682621</xdr:rowOff>
    </xdr:to>
    <xdr:sp macro="" textlink="">
      <xdr:nvSpPr>
        <xdr:cNvPr id="2514" name="Rectangle 1"/>
        <xdr:cNvSpPr>
          <a:spLocks noChangeArrowheads="1"/>
        </xdr:cNvSpPr>
      </xdr:nvSpPr>
      <xdr:spPr bwMode="auto">
        <a:xfrm>
          <a:off x="9144000" y="116452650"/>
          <a:ext cx="64846" cy="38893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515"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516"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517"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518"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519"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520"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521"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63599</xdr:rowOff>
    </xdr:to>
    <xdr:sp macro="" textlink="">
      <xdr:nvSpPr>
        <xdr:cNvPr id="2522" name="Rectangle 1"/>
        <xdr:cNvSpPr>
          <a:spLocks noChangeArrowheads="1"/>
        </xdr:cNvSpPr>
      </xdr:nvSpPr>
      <xdr:spPr bwMode="auto">
        <a:xfrm>
          <a:off x="7839075" y="116452650"/>
          <a:ext cx="161925" cy="4126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23"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24"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25"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26"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27"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28"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29"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0"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1"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2"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3"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4"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5"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6"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7"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8"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39"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40"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41"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42"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43"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15971</xdr:rowOff>
    </xdr:to>
    <xdr:sp macro="" textlink="">
      <xdr:nvSpPr>
        <xdr:cNvPr id="2544" name="Rectangle 1"/>
        <xdr:cNvSpPr>
          <a:spLocks noChangeArrowheads="1"/>
        </xdr:cNvSpPr>
      </xdr:nvSpPr>
      <xdr:spPr bwMode="auto">
        <a:xfrm>
          <a:off x="7839075" y="116452650"/>
          <a:ext cx="161925" cy="3043655"/>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536038</xdr:rowOff>
    </xdr:to>
    <xdr:sp macro="" textlink="">
      <xdr:nvSpPr>
        <xdr:cNvPr id="2545" name="Rectangle 1"/>
        <xdr:cNvSpPr>
          <a:spLocks noChangeArrowheads="1"/>
        </xdr:cNvSpPr>
      </xdr:nvSpPr>
      <xdr:spPr bwMode="auto">
        <a:xfrm>
          <a:off x="9191625" y="116452650"/>
          <a:ext cx="92077" cy="37491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664324</xdr:rowOff>
    </xdr:to>
    <xdr:sp macro="" textlink="">
      <xdr:nvSpPr>
        <xdr:cNvPr id="2546" name="Rectangle 1"/>
        <xdr:cNvSpPr>
          <a:spLocks noChangeArrowheads="1"/>
        </xdr:cNvSpPr>
      </xdr:nvSpPr>
      <xdr:spPr bwMode="auto">
        <a:xfrm>
          <a:off x="7839075" y="116452650"/>
          <a:ext cx="161925"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4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4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4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5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56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800974</xdr:rowOff>
    </xdr:to>
    <xdr:sp macro="" textlink="">
      <xdr:nvSpPr>
        <xdr:cNvPr id="2569" name="Rectangle 1"/>
        <xdr:cNvSpPr>
          <a:spLocks noChangeArrowheads="1"/>
        </xdr:cNvSpPr>
      </xdr:nvSpPr>
      <xdr:spPr bwMode="auto">
        <a:xfrm>
          <a:off x="9144000" y="116452650"/>
          <a:ext cx="71440" cy="4002838"/>
        </a:xfrm>
        <a:prstGeom prst="rect">
          <a:avLst/>
        </a:prstGeom>
        <a:noFill/>
        <a:ln w="9525">
          <a:noFill/>
          <a:miter lim="800000"/>
          <a:headEnd/>
          <a:tailEnd/>
        </a:ln>
      </xdr:spPr>
    </xdr:sp>
    <xdr:clientData/>
  </xdr:twoCellAnchor>
  <xdr:twoCellAnchor editAs="oneCell">
    <xdr:from>
      <xdr:col>7</xdr:col>
      <xdr:colOff>126206</xdr:colOff>
      <xdr:row>503</xdr:row>
      <xdr:rowOff>452437</xdr:rowOff>
    </xdr:from>
    <xdr:to>
      <xdr:col>7</xdr:col>
      <xdr:colOff>288131</xdr:colOff>
      <xdr:row>518</xdr:row>
      <xdr:rowOff>45522</xdr:rowOff>
    </xdr:to>
    <xdr:sp macro="" textlink="">
      <xdr:nvSpPr>
        <xdr:cNvPr id="2570" name="Rectangle 1"/>
        <xdr:cNvSpPr>
          <a:spLocks noChangeArrowheads="1"/>
        </xdr:cNvSpPr>
      </xdr:nvSpPr>
      <xdr:spPr bwMode="auto">
        <a:xfrm>
          <a:off x="7946231" y="117105112"/>
          <a:ext cx="161925" cy="42594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571"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572"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185426</xdr:rowOff>
    </xdr:to>
    <xdr:sp macro="" textlink="">
      <xdr:nvSpPr>
        <xdr:cNvPr id="2573" name="Rectangle 1"/>
        <xdr:cNvSpPr>
          <a:spLocks noChangeArrowheads="1"/>
        </xdr:cNvSpPr>
      </xdr:nvSpPr>
      <xdr:spPr bwMode="auto">
        <a:xfrm>
          <a:off x="7839075" y="116452650"/>
          <a:ext cx="161925" cy="42419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60652</xdr:rowOff>
    </xdr:to>
    <xdr:sp macro="" textlink="">
      <xdr:nvSpPr>
        <xdr:cNvPr id="2574" name="Rectangle 1"/>
        <xdr:cNvSpPr>
          <a:spLocks noChangeArrowheads="1"/>
        </xdr:cNvSpPr>
      </xdr:nvSpPr>
      <xdr:spPr bwMode="auto">
        <a:xfrm>
          <a:off x="7839075" y="116452650"/>
          <a:ext cx="161925" cy="41235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60652</xdr:rowOff>
    </xdr:to>
    <xdr:sp macro="" textlink="">
      <xdr:nvSpPr>
        <xdr:cNvPr id="2575" name="Rectangle 1"/>
        <xdr:cNvSpPr>
          <a:spLocks noChangeArrowheads="1"/>
        </xdr:cNvSpPr>
      </xdr:nvSpPr>
      <xdr:spPr bwMode="auto">
        <a:xfrm>
          <a:off x="7839075" y="116452650"/>
          <a:ext cx="161925" cy="41235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60652</xdr:rowOff>
    </xdr:to>
    <xdr:sp macro="" textlink="">
      <xdr:nvSpPr>
        <xdr:cNvPr id="2576" name="Rectangle 1"/>
        <xdr:cNvSpPr>
          <a:spLocks noChangeArrowheads="1"/>
        </xdr:cNvSpPr>
      </xdr:nvSpPr>
      <xdr:spPr bwMode="auto">
        <a:xfrm>
          <a:off x="7839075" y="116452650"/>
          <a:ext cx="161925" cy="41235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60652</xdr:rowOff>
    </xdr:to>
    <xdr:sp macro="" textlink="">
      <xdr:nvSpPr>
        <xdr:cNvPr id="2577" name="Rectangle 1"/>
        <xdr:cNvSpPr>
          <a:spLocks noChangeArrowheads="1"/>
        </xdr:cNvSpPr>
      </xdr:nvSpPr>
      <xdr:spPr bwMode="auto">
        <a:xfrm>
          <a:off x="7839075" y="116452650"/>
          <a:ext cx="161925" cy="41235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78"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79"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0"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1"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2"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3"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4"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5"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6"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7"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8"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89"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0"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1"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2"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3"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4"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5"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6"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7"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8"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37269</xdr:rowOff>
    </xdr:to>
    <xdr:sp macro="" textlink="">
      <xdr:nvSpPr>
        <xdr:cNvPr id="2599" name="Rectangle 1"/>
        <xdr:cNvSpPr>
          <a:spLocks noChangeArrowheads="1"/>
        </xdr:cNvSpPr>
      </xdr:nvSpPr>
      <xdr:spPr bwMode="auto">
        <a:xfrm>
          <a:off x="7839075" y="116452650"/>
          <a:ext cx="161925" cy="3060068"/>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9</xdr:col>
      <xdr:colOff>2446</xdr:colOff>
      <xdr:row>513</xdr:row>
      <xdr:rowOff>551913</xdr:rowOff>
    </xdr:to>
    <xdr:sp macro="" textlink="">
      <xdr:nvSpPr>
        <xdr:cNvPr id="2600" name="Rectangle 1"/>
        <xdr:cNvSpPr>
          <a:spLocks noChangeArrowheads="1"/>
        </xdr:cNvSpPr>
      </xdr:nvSpPr>
      <xdr:spPr bwMode="auto">
        <a:xfrm>
          <a:off x="9191625" y="116452650"/>
          <a:ext cx="95253" cy="37649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664324</xdr:rowOff>
    </xdr:to>
    <xdr:sp macro="" textlink="">
      <xdr:nvSpPr>
        <xdr:cNvPr id="2601" name="Rectangle 1"/>
        <xdr:cNvSpPr>
          <a:spLocks noChangeArrowheads="1"/>
        </xdr:cNvSpPr>
      </xdr:nvSpPr>
      <xdr:spPr bwMode="auto">
        <a:xfrm>
          <a:off x="7839075" y="116452650"/>
          <a:ext cx="161925" cy="3871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0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4"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5"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6"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7"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8"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19"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20"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21"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22"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218374</xdr:rowOff>
    </xdr:to>
    <xdr:sp macro="" textlink="">
      <xdr:nvSpPr>
        <xdr:cNvPr id="2623" name="Rectangle 1"/>
        <xdr:cNvSpPr>
          <a:spLocks noChangeArrowheads="1"/>
        </xdr:cNvSpPr>
      </xdr:nvSpPr>
      <xdr:spPr bwMode="auto">
        <a:xfrm>
          <a:off x="7839075" y="116452650"/>
          <a:ext cx="161925" cy="343777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785816</xdr:colOff>
      <xdr:row>513</xdr:row>
      <xdr:rowOff>779485</xdr:rowOff>
    </xdr:to>
    <xdr:sp macro="" textlink="">
      <xdr:nvSpPr>
        <xdr:cNvPr id="2624" name="Rectangle 1"/>
        <xdr:cNvSpPr>
          <a:spLocks noChangeArrowheads="1"/>
        </xdr:cNvSpPr>
      </xdr:nvSpPr>
      <xdr:spPr bwMode="auto">
        <a:xfrm>
          <a:off x="9144000" y="116452650"/>
          <a:ext cx="71441" cy="398623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26" name="Rectangle 2625"/>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2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28"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29"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0"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1"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2"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3"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4"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5"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6"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8"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39"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0"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1"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2"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3"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4"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5"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6"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64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4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4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5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6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6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6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6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6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6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6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67"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68"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69"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0"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1"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2"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3"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4"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5"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6"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7"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8"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79"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0"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1"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2"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3"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4"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5"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6"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7"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366355</xdr:rowOff>
    </xdr:to>
    <xdr:sp macro="" textlink="">
      <xdr:nvSpPr>
        <xdr:cNvPr id="2688" name="Rectangle 1"/>
        <xdr:cNvSpPr>
          <a:spLocks noChangeArrowheads="1"/>
        </xdr:cNvSpPr>
      </xdr:nvSpPr>
      <xdr:spPr bwMode="auto">
        <a:xfrm>
          <a:off x="8305800" y="89363550"/>
          <a:ext cx="161925" cy="30316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8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69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0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71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1"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2"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3"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4"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5"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6"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7"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8"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19"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0"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1"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2"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3"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4"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5"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6"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7"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8"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29"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30"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31"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48126</xdr:rowOff>
    </xdr:to>
    <xdr:sp macro="" textlink="">
      <xdr:nvSpPr>
        <xdr:cNvPr id="2732" name="Rectangle 1"/>
        <xdr:cNvSpPr>
          <a:spLocks noChangeArrowheads="1"/>
        </xdr:cNvSpPr>
      </xdr:nvSpPr>
      <xdr:spPr bwMode="auto">
        <a:xfrm>
          <a:off x="8305800" y="89363550"/>
          <a:ext cx="161925" cy="311029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3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3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3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3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3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3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3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4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5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5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5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5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75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55"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56"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57"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58"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59"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0"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1"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2"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3"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4"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5"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6"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7"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8"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69"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70"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71"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72"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73"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74"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75"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355049</xdr:rowOff>
    </xdr:to>
    <xdr:sp macro="" textlink="">
      <xdr:nvSpPr>
        <xdr:cNvPr id="2776" name="Rectangle 1"/>
        <xdr:cNvSpPr>
          <a:spLocks noChangeArrowheads="1"/>
        </xdr:cNvSpPr>
      </xdr:nvSpPr>
      <xdr:spPr bwMode="auto">
        <a:xfrm>
          <a:off x="8305800" y="89363550"/>
          <a:ext cx="161925" cy="30108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77"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78"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79"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0"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1"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2"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3"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4"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5"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6"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7"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8"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89"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90"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91"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92"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93"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94"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328866</xdr:rowOff>
    </xdr:to>
    <xdr:sp macro="" textlink="">
      <xdr:nvSpPr>
        <xdr:cNvPr id="2795" name="Rectangle 1"/>
        <xdr:cNvSpPr>
          <a:spLocks noChangeArrowheads="1"/>
        </xdr:cNvSpPr>
      </xdr:nvSpPr>
      <xdr:spPr bwMode="auto">
        <a:xfrm>
          <a:off x="8305800" y="89363550"/>
          <a:ext cx="161925" cy="34257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796"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79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798"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799"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0"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1"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2"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3"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4"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5"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6"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8"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09"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0"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1"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2"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3"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4"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5"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6"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281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18"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19"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0"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1"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2"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3"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4"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5"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6"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7"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8"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29"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0"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1"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2"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3"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4"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5"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6"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7"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8"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328679</xdr:rowOff>
    </xdr:to>
    <xdr:sp macro="" textlink="">
      <xdr:nvSpPr>
        <xdr:cNvPr id="2839" name="Rectangle 1"/>
        <xdr:cNvSpPr>
          <a:spLocks noChangeArrowheads="1"/>
        </xdr:cNvSpPr>
      </xdr:nvSpPr>
      <xdr:spPr bwMode="auto">
        <a:xfrm>
          <a:off x="8305800" y="89363550"/>
          <a:ext cx="161925" cy="34255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0"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1"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2"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3"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4"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5"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6"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7"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8"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49"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0"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1"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2"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3"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4"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5"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6"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7"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8"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59"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60"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41323</xdr:rowOff>
    </xdr:to>
    <xdr:sp macro="" textlink="">
      <xdr:nvSpPr>
        <xdr:cNvPr id="2861" name="Rectangle 1"/>
        <xdr:cNvSpPr>
          <a:spLocks noChangeArrowheads="1"/>
        </xdr:cNvSpPr>
      </xdr:nvSpPr>
      <xdr:spPr bwMode="auto">
        <a:xfrm>
          <a:off x="8305800" y="89363550"/>
          <a:ext cx="161925" cy="310348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6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7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8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8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8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88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84"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85"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86"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87"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88"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89"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0"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1"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2"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3"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4"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5"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6"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7"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8"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899"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900"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901"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902"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903"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904"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2905"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0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0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0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0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1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292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28"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29"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0"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1"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2"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3"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4"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5"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6"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7"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8"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39"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0"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1"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2"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3"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4"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5"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6"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7"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8"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374130</xdr:rowOff>
    </xdr:to>
    <xdr:sp macro="" textlink="">
      <xdr:nvSpPr>
        <xdr:cNvPr id="2949" name="Rectangle 1"/>
        <xdr:cNvSpPr>
          <a:spLocks noChangeArrowheads="1"/>
        </xdr:cNvSpPr>
      </xdr:nvSpPr>
      <xdr:spPr bwMode="auto">
        <a:xfrm>
          <a:off x="8305800" y="89363550"/>
          <a:ext cx="161925" cy="30394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5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6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69"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0"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1"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2"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3"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4"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5"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6"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7"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8"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79"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0"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1"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2"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3"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4"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5"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6"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7"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8"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89"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377118</xdr:rowOff>
    </xdr:to>
    <xdr:sp macro="" textlink="">
      <xdr:nvSpPr>
        <xdr:cNvPr id="2990" name="Rectangle 1"/>
        <xdr:cNvSpPr>
          <a:spLocks noChangeArrowheads="1"/>
        </xdr:cNvSpPr>
      </xdr:nvSpPr>
      <xdr:spPr bwMode="auto">
        <a:xfrm>
          <a:off x="8305800" y="89363550"/>
          <a:ext cx="161925" cy="304240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299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0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1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1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1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13"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14"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15"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16"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17"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18"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19"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0"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1"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2"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3"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4"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5"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6"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7"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8"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29"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30"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31"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32"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33"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54192</xdr:rowOff>
    </xdr:to>
    <xdr:sp macro="" textlink="">
      <xdr:nvSpPr>
        <xdr:cNvPr id="3034" name="Rectangle 1"/>
        <xdr:cNvSpPr>
          <a:spLocks noChangeArrowheads="1"/>
        </xdr:cNvSpPr>
      </xdr:nvSpPr>
      <xdr:spPr bwMode="auto">
        <a:xfrm>
          <a:off x="8305800" y="89363550"/>
          <a:ext cx="161925" cy="311635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3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3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3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3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3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4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5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5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5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5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5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5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05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5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58"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59"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0"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1"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2"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3"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4"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5"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6"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8"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69"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0"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1"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2"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3"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4"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5"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6"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7"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354853</xdr:rowOff>
    </xdr:to>
    <xdr:sp macro="" textlink="">
      <xdr:nvSpPr>
        <xdr:cNvPr id="3078" name="Rectangle 1"/>
        <xdr:cNvSpPr>
          <a:spLocks noChangeArrowheads="1"/>
        </xdr:cNvSpPr>
      </xdr:nvSpPr>
      <xdr:spPr bwMode="auto">
        <a:xfrm>
          <a:off x="8305800" y="89363550"/>
          <a:ext cx="161925" cy="3015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7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8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09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098"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099"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0"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1"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2"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3"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4"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5"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6"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7"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8"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09"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0"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1"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2"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3"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4"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5"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6"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7"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8"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370315</xdr:rowOff>
    </xdr:to>
    <xdr:sp macro="" textlink="">
      <xdr:nvSpPr>
        <xdr:cNvPr id="3119" name="Rectangle 1"/>
        <xdr:cNvSpPr>
          <a:spLocks noChangeArrowheads="1"/>
        </xdr:cNvSpPr>
      </xdr:nvSpPr>
      <xdr:spPr bwMode="auto">
        <a:xfrm>
          <a:off x="8305800" y="89363550"/>
          <a:ext cx="161925" cy="303560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2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2"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3"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4"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5"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6"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7"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8"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39"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40"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331408</xdr:rowOff>
    </xdr:to>
    <xdr:sp macro="" textlink="">
      <xdr:nvSpPr>
        <xdr:cNvPr id="3141" name="Rectangle 1"/>
        <xdr:cNvSpPr>
          <a:spLocks noChangeArrowheads="1"/>
        </xdr:cNvSpPr>
      </xdr:nvSpPr>
      <xdr:spPr bwMode="auto">
        <a:xfrm>
          <a:off x="8305800" y="89363550"/>
          <a:ext cx="161925" cy="34282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2"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3"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4"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5"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6"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7"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8"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49"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0"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1"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2"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3"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4"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5"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6"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7"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8"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59"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60"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61"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62"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52086</xdr:rowOff>
    </xdr:to>
    <xdr:sp macro="" textlink="">
      <xdr:nvSpPr>
        <xdr:cNvPr id="3163" name="Rectangle 1"/>
        <xdr:cNvSpPr>
          <a:spLocks noChangeArrowheads="1"/>
        </xdr:cNvSpPr>
      </xdr:nvSpPr>
      <xdr:spPr bwMode="auto">
        <a:xfrm>
          <a:off x="8305800" y="89363550"/>
          <a:ext cx="161925" cy="311425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6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6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6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6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6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6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7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8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8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8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8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8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18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86"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87"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88"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89"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0"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1"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2"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3"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4"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5"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6"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7"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8"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199"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0"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1"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2"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3"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4"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5"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6"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65397</xdr:rowOff>
    </xdr:to>
    <xdr:sp macro="" textlink="">
      <xdr:nvSpPr>
        <xdr:cNvPr id="3207" name="Rectangle 1"/>
        <xdr:cNvSpPr>
          <a:spLocks noChangeArrowheads="1"/>
        </xdr:cNvSpPr>
      </xdr:nvSpPr>
      <xdr:spPr bwMode="auto">
        <a:xfrm>
          <a:off x="8305800" y="89363550"/>
          <a:ext cx="161925" cy="312756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0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0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1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0"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1"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2"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3"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4"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5"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6"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7"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8"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383918</xdr:rowOff>
    </xdr:to>
    <xdr:sp macro="" textlink="">
      <xdr:nvSpPr>
        <xdr:cNvPr id="3229" name="Rectangle 1"/>
        <xdr:cNvSpPr>
          <a:spLocks noChangeArrowheads="1"/>
        </xdr:cNvSpPr>
      </xdr:nvSpPr>
      <xdr:spPr bwMode="auto">
        <a:xfrm>
          <a:off x="8305800" y="893635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2"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3"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4"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5"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6"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7"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8"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39"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2"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3"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4"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5"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6"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7"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8"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49"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5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25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5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6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7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1"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2"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3"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4"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5"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6"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7"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8"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79"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0"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1"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2"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3"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4"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5"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6"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7"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8"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89"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90"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91"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128231</xdr:rowOff>
    </xdr:to>
    <xdr:sp macro="" textlink="">
      <xdr:nvSpPr>
        <xdr:cNvPr id="3292" name="Rectangle 1"/>
        <xdr:cNvSpPr>
          <a:spLocks noChangeArrowheads="1"/>
        </xdr:cNvSpPr>
      </xdr:nvSpPr>
      <xdr:spPr bwMode="auto">
        <a:xfrm>
          <a:off x="8305800" y="89554050"/>
          <a:ext cx="161925" cy="30316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9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9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9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9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9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9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29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0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1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1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1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1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31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15"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16"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17"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18"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19"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0"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1"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2"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3"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4"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5"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6"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7"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8"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29"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30"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31"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32"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33"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34"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35"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206876</xdr:rowOff>
    </xdr:to>
    <xdr:sp macro="" textlink="">
      <xdr:nvSpPr>
        <xdr:cNvPr id="3336" name="Rectangle 1"/>
        <xdr:cNvSpPr>
          <a:spLocks noChangeArrowheads="1"/>
        </xdr:cNvSpPr>
      </xdr:nvSpPr>
      <xdr:spPr bwMode="auto">
        <a:xfrm>
          <a:off x="8305800" y="89554050"/>
          <a:ext cx="161925" cy="31102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3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3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3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4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35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59"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0"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1"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2"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3"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4"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5"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6"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7"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8"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69"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0"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1"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2"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3"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4"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5"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6"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7"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8"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79"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98593</xdr:rowOff>
    </xdr:to>
    <xdr:sp macro="" textlink="">
      <xdr:nvSpPr>
        <xdr:cNvPr id="3380" name="Rectangle 1"/>
        <xdr:cNvSpPr>
          <a:spLocks noChangeArrowheads="1"/>
        </xdr:cNvSpPr>
      </xdr:nvSpPr>
      <xdr:spPr bwMode="auto">
        <a:xfrm>
          <a:off x="8305800" y="89554050"/>
          <a:ext cx="161925" cy="300689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1"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2"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3"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4"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5"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6"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7"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8"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89"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0"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1"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2"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3"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4"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5"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6"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7"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8"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49222</xdr:rowOff>
    </xdr:to>
    <xdr:sp macro="" textlink="">
      <xdr:nvSpPr>
        <xdr:cNvPr id="3399" name="Rectangle 1"/>
        <xdr:cNvSpPr>
          <a:spLocks noChangeArrowheads="1"/>
        </xdr:cNvSpPr>
      </xdr:nvSpPr>
      <xdr:spPr bwMode="auto">
        <a:xfrm>
          <a:off x="8305800" y="89554050"/>
          <a:ext cx="161925" cy="342571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2"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3"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4"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5"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6"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7"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8"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09"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2"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3"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4"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5"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6"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7"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8"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19"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2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42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2"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3"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4"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5"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6"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7"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8"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29"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0"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1"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2"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3"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4"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5"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6"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7"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8"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39"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40"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41"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42"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49035</xdr:rowOff>
    </xdr:to>
    <xdr:sp macro="" textlink="">
      <xdr:nvSpPr>
        <xdr:cNvPr id="3443" name="Rectangle 1"/>
        <xdr:cNvSpPr>
          <a:spLocks noChangeArrowheads="1"/>
        </xdr:cNvSpPr>
      </xdr:nvSpPr>
      <xdr:spPr bwMode="auto">
        <a:xfrm>
          <a:off x="8305800" y="89554050"/>
          <a:ext cx="161925" cy="34255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44"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45"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46"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47"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48"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49"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0"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1"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2"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3"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4"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5"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6"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7"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8"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59"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60"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61"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62"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63"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64"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200073</xdr:rowOff>
    </xdr:to>
    <xdr:sp macro="" textlink="">
      <xdr:nvSpPr>
        <xdr:cNvPr id="3465" name="Rectangle 1"/>
        <xdr:cNvSpPr>
          <a:spLocks noChangeArrowheads="1"/>
        </xdr:cNvSpPr>
      </xdr:nvSpPr>
      <xdr:spPr bwMode="auto">
        <a:xfrm>
          <a:off x="8305800" y="89554050"/>
          <a:ext cx="161925" cy="3103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6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6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6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6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7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48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88"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89"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0"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1"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2"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3"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4"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5"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6"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7"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8"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499"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0"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1"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2"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3"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4"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5"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6"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7"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8"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222204</xdr:rowOff>
    </xdr:to>
    <xdr:sp macro="" textlink="">
      <xdr:nvSpPr>
        <xdr:cNvPr id="3509" name="Rectangle 1"/>
        <xdr:cNvSpPr>
          <a:spLocks noChangeArrowheads="1"/>
        </xdr:cNvSpPr>
      </xdr:nvSpPr>
      <xdr:spPr bwMode="auto">
        <a:xfrm>
          <a:off x="8305800" y="89554050"/>
          <a:ext cx="161925" cy="312561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1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2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3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53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2"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3"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4"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5"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6"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7"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8"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39"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0"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1"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2"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3"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4"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5"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6"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7"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8"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49"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50"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51"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52"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136006</xdr:rowOff>
    </xdr:to>
    <xdr:sp macro="" textlink="">
      <xdr:nvSpPr>
        <xdr:cNvPr id="3553" name="Rectangle 1"/>
        <xdr:cNvSpPr>
          <a:spLocks noChangeArrowheads="1"/>
        </xdr:cNvSpPr>
      </xdr:nvSpPr>
      <xdr:spPr bwMode="auto">
        <a:xfrm>
          <a:off x="8305800" y="89554050"/>
          <a:ext cx="161925" cy="30394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5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5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5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5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5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5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6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7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7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7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73"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74"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75"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76"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77"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78"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79"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0"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1"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2"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3"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4"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5"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6"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7"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8"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89"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90"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91"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92"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93"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138994</xdr:rowOff>
    </xdr:to>
    <xdr:sp macro="" textlink="">
      <xdr:nvSpPr>
        <xdr:cNvPr id="3594" name="Rectangle 1"/>
        <xdr:cNvSpPr>
          <a:spLocks noChangeArrowheads="1"/>
        </xdr:cNvSpPr>
      </xdr:nvSpPr>
      <xdr:spPr bwMode="auto">
        <a:xfrm>
          <a:off x="8305800" y="89554050"/>
          <a:ext cx="161925" cy="304240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9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9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9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9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59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0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1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1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1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1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1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1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1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17"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18"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19"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0"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1"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2"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3"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4"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5"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6"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7"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8"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29"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0"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1"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2"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3"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4"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5"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6"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7"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217639</xdr:rowOff>
    </xdr:to>
    <xdr:sp macro="" textlink="">
      <xdr:nvSpPr>
        <xdr:cNvPr id="3638" name="Rectangle 1"/>
        <xdr:cNvSpPr>
          <a:spLocks noChangeArrowheads="1"/>
        </xdr:cNvSpPr>
      </xdr:nvSpPr>
      <xdr:spPr bwMode="auto">
        <a:xfrm>
          <a:off x="8305800" y="89554050"/>
          <a:ext cx="161925" cy="3121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3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4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5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66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2"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3"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4"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5"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6"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7"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8"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69"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2"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3"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4"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5"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6"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7"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8"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79"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80"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81"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107203</xdr:rowOff>
    </xdr:to>
    <xdr:sp macro="" textlink="">
      <xdr:nvSpPr>
        <xdr:cNvPr id="3682" name="Rectangle 1"/>
        <xdr:cNvSpPr>
          <a:spLocks noChangeArrowheads="1"/>
        </xdr:cNvSpPr>
      </xdr:nvSpPr>
      <xdr:spPr bwMode="auto">
        <a:xfrm>
          <a:off x="8305800" y="89554050"/>
          <a:ext cx="161925" cy="3015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8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8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8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8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8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8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8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69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0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0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2"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3"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4"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5"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6"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7"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8"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09"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0"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1"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2"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3"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4"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5"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6"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7"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8"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19"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20"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21"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22"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132191</xdr:rowOff>
    </xdr:to>
    <xdr:sp macro="" textlink="">
      <xdr:nvSpPr>
        <xdr:cNvPr id="3723" name="Rectangle 1"/>
        <xdr:cNvSpPr>
          <a:spLocks noChangeArrowheads="1"/>
        </xdr:cNvSpPr>
      </xdr:nvSpPr>
      <xdr:spPr bwMode="auto">
        <a:xfrm>
          <a:off x="8305800" y="89554050"/>
          <a:ext cx="161925" cy="303560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2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2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2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2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2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2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6"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7"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8"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39"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40"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41"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42"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43"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44"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51764</xdr:rowOff>
    </xdr:to>
    <xdr:sp macro="" textlink="">
      <xdr:nvSpPr>
        <xdr:cNvPr id="3745" name="Rectangle 1"/>
        <xdr:cNvSpPr>
          <a:spLocks noChangeArrowheads="1"/>
        </xdr:cNvSpPr>
      </xdr:nvSpPr>
      <xdr:spPr bwMode="auto">
        <a:xfrm>
          <a:off x="8305800" y="89554050"/>
          <a:ext cx="161925" cy="342825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46"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47"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48"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49"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0"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1"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2"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3"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4"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5"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6"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7"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8"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59"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0"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1"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2"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3"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4"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5"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6"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210836</xdr:rowOff>
    </xdr:to>
    <xdr:sp macro="" textlink="">
      <xdr:nvSpPr>
        <xdr:cNvPr id="3767" name="Rectangle 1"/>
        <xdr:cNvSpPr>
          <a:spLocks noChangeArrowheads="1"/>
        </xdr:cNvSpPr>
      </xdr:nvSpPr>
      <xdr:spPr bwMode="auto">
        <a:xfrm>
          <a:off x="8305800" y="89554050"/>
          <a:ext cx="161925" cy="31142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6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6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7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78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0"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1"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2"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3"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4"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5"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6"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7"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8"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799"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0"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1"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2"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3"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4"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5"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6"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7"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8"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09"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10"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224147</xdr:rowOff>
    </xdr:to>
    <xdr:sp macro="" textlink="">
      <xdr:nvSpPr>
        <xdr:cNvPr id="3811" name="Rectangle 1"/>
        <xdr:cNvSpPr>
          <a:spLocks noChangeArrowheads="1"/>
        </xdr:cNvSpPr>
      </xdr:nvSpPr>
      <xdr:spPr bwMode="auto">
        <a:xfrm>
          <a:off x="8305800" y="89554050"/>
          <a:ext cx="161925" cy="31275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1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4"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5"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6"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7"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8"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29"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30"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31"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32"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147014</xdr:rowOff>
    </xdr:to>
    <xdr:sp macro="" textlink="">
      <xdr:nvSpPr>
        <xdr:cNvPr id="3833" name="Rectangle 1"/>
        <xdr:cNvSpPr>
          <a:spLocks noChangeArrowheads="1"/>
        </xdr:cNvSpPr>
      </xdr:nvSpPr>
      <xdr:spPr bwMode="auto">
        <a:xfrm>
          <a:off x="8305800" y="89554050"/>
          <a:ext cx="161925" cy="352350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3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3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36"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37"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38"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39"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0"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1"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2"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3"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6"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7"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8"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49"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50"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51"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52"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53"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5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385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5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5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5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5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6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7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7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7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7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7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75"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76"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77"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78"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79"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0"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1"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2"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3"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4"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5"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6"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7"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8"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89"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90"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91"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92"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93"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94"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95"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357550</xdr:rowOff>
    </xdr:to>
    <xdr:sp macro="" textlink="">
      <xdr:nvSpPr>
        <xdr:cNvPr id="3896" name="Rectangle 1"/>
        <xdr:cNvSpPr>
          <a:spLocks noChangeArrowheads="1"/>
        </xdr:cNvSpPr>
      </xdr:nvSpPr>
      <xdr:spPr bwMode="auto">
        <a:xfrm>
          <a:off x="8305800" y="89363550"/>
          <a:ext cx="161925" cy="296105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9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9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89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0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391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19"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0"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1"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2"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3"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4"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5"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6"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7"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8"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29"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0"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1"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2"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3"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4"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5"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6"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7"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8"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39"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374404</xdr:rowOff>
    </xdr:to>
    <xdr:sp macro="" textlink="">
      <xdr:nvSpPr>
        <xdr:cNvPr id="3940" name="Rectangle 1"/>
        <xdr:cNvSpPr>
          <a:spLocks noChangeArrowheads="1"/>
        </xdr:cNvSpPr>
      </xdr:nvSpPr>
      <xdr:spPr bwMode="auto">
        <a:xfrm>
          <a:off x="8305800" y="89363550"/>
          <a:ext cx="161925" cy="303969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4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5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6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6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396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63"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64"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65"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66"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67"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68"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69"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0"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1"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2"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3"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4"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5"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6"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7"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8"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79"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80"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81"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82"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83"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356731</xdr:rowOff>
    </xdr:to>
    <xdr:sp macro="" textlink="">
      <xdr:nvSpPr>
        <xdr:cNvPr id="3984" name="Rectangle 1"/>
        <xdr:cNvSpPr>
          <a:spLocks noChangeArrowheads="1"/>
        </xdr:cNvSpPr>
      </xdr:nvSpPr>
      <xdr:spPr bwMode="auto">
        <a:xfrm>
          <a:off x="8305800" y="89363550"/>
          <a:ext cx="161925" cy="29362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85"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86"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87"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88"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89"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0"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1"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2"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3"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4"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5"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6"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7"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8"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3999"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4000"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4001"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4002"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276759</xdr:rowOff>
    </xdr:to>
    <xdr:sp macro="" textlink="">
      <xdr:nvSpPr>
        <xdr:cNvPr id="4003" name="Rectangle 1"/>
        <xdr:cNvSpPr>
          <a:spLocks noChangeArrowheads="1"/>
        </xdr:cNvSpPr>
      </xdr:nvSpPr>
      <xdr:spPr bwMode="auto">
        <a:xfrm>
          <a:off x="8305800" y="89363550"/>
          <a:ext cx="161925" cy="334502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0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0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06"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07"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08"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09"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0"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1"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2"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3"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6"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7"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8"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19"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20"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21"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22"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23"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2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02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26"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27"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28"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29"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0"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1"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2"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3"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4"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5"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6"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7"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8"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39"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0"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1"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2"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3"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4"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5"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6"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276572</xdr:rowOff>
    </xdr:to>
    <xdr:sp macro="" textlink="">
      <xdr:nvSpPr>
        <xdr:cNvPr id="4047" name="Rectangle 1"/>
        <xdr:cNvSpPr>
          <a:spLocks noChangeArrowheads="1"/>
        </xdr:cNvSpPr>
      </xdr:nvSpPr>
      <xdr:spPr bwMode="auto">
        <a:xfrm>
          <a:off x="8305800" y="89363550"/>
          <a:ext cx="161925" cy="334484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48"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49"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0"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1"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2"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3"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4"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5"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6"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7"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8"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59"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0"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1"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2"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3"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4"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5"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6"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7"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8"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367601</xdr:rowOff>
    </xdr:to>
    <xdr:sp macro="" textlink="">
      <xdr:nvSpPr>
        <xdr:cNvPr id="4069" name="Rectangle 1"/>
        <xdr:cNvSpPr>
          <a:spLocks noChangeArrowheads="1"/>
        </xdr:cNvSpPr>
      </xdr:nvSpPr>
      <xdr:spPr bwMode="auto">
        <a:xfrm>
          <a:off x="8305800" y="89363550"/>
          <a:ext cx="161925" cy="303289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7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8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9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09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2"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3"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4"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5"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6"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7"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8"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099"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0"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1"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2"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3"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4"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5"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6"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7"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8"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09"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10"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11"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12"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389732</xdr:rowOff>
    </xdr:to>
    <xdr:sp macro="" textlink="">
      <xdr:nvSpPr>
        <xdr:cNvPr id="4113" name="Rectangle 1"/>
        <xdr:cNvSpPr>
          <a:spLocks noChangeArrowheads="1"/>
        </xdr:cNvSpPr>
      </xdr:nvSpPr>
      <xdr:spPr bwMode="auto">
        <a:xfrm>
          <a:off x="8305800" y="89363550"/>
          <a:ext cx="161925" cy="305502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1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1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1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1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1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1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2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3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3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3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3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3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13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36"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37"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38"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39"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0"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1"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2"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3"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4"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5"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6"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7"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8"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49"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0"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1"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2"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3"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4"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5"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6"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355800</xdr:rowOff>
    </xdr:to>
    <xdr:sp macro="" textlink="">
      <xdr:nvSpPr>
        <xdr:cNvPr id="4157" name="Rectangle 1"/>
        <xdr:cNvSpPr>
          <a:spLocks noChangeArrowheads="1"/>
        </xdr:cNvSpPr>
      </xdr:nvSpPr>
      <xdr:spPr bwMode="auto">
        <a:xfrm>
          <a:off x="8305800" y="89363550"/>
          <a:ext cx="161925" cy="29688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5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5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6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7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7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7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7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7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7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7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77"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78"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79"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0"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1"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2"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3"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4"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5"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6"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7"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8"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89"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0"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1"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2"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3"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4"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5"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6"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7"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354147</xdr:rowOff>
    </xdr:to>
    <xdr:sp macro="" textlink="">
      <xdr:nvSpPr>
        <xdr:cNvPr id="4198" name="Rectangle 1"/>
        <xdr:cNvSpPr>
          <a:spLocks noChangeArrowheads="1"/>
        </xdr:cNvSpPr>
      </xdr:nvSpPr>
      <xdr:spPr bwMode="auto">
        <a:xfrm>
          <a:off x="8305800" y="89363550"/>
          <a:ext cx="161925" cy="29718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19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0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1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2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1"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2"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3"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4"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5"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6"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7"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8"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29"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0"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1"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2"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3"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4"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5"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6"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7"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8"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39"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40"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41"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385167</xdr:rowOff>
    </xdr:to>
    <xdr:sp macro="" textlink="">
      <xdr:nvSpPr>
        <xdr:cNvPr id="4242" name="Rectangle 1"/>
        <xdr:cNvSpPr>
          <a:spLocks noChangeArrowheads="1"/>
        </xdr:cNvSpPr>
      </xdr:nvSpPr>
      <xdr:spPr bwMode="auto">
        <a:xfrm>
          <a:off x="8305800" y="89363550"/>
          <a:ext cx="161925" cy="305045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4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4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4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4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4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4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4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5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6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6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6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6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26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6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66"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67"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68"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69"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0"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1"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2"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3"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6"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7"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8"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79"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80"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81"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82"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83"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84"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85"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355816</xdr:rowOff>
    </xdr:to>
    <xdr:sp macro="" textlink="">
      <xdr:nvSpPr>
        <xdr:cNvPr id="4286" name="Rectangle 1"/>
        <xdr:cNvSpPr>
          <a:spLocks noChangeArrowheads="1"/>
        </xdr:cNvSpPr>
      </xdr:nvSpPr>
      <xdr:spPr bwMode="auto">
        <a:xfrm>
          <a:off x="8305800" y="89363550"/>
          <a:ext cx="161925" cy="294490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8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8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8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29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0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0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0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0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0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0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06"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07"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08"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09"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0"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1"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2"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3"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4"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5"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6"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7"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8"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19"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0"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1"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2"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3"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4"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5"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6"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356869</xdr:rowOff>
    </xdr:to>
    <xdr:sp macro="" textlink="">
      <xdr:nvSpPr>
        <xdr:cNvPr id="4327" name="Rectangle 1"/>
        <xdr:cNvSpPr>
          <a:spLocks noChangeArrowheads="1"/>
        </xdr:cNvSpPr>
      </xdr:nvSpPr>
      <xdr:spPr bwMode="auto">
        <a:xfrm>
          <a:off x="8305800" y="89363550"/>
          <a:ext cx="161925" cy="296501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2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2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3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0"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1"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2"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3"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4"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5"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6"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7"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8"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279301</xdr:rowOff>
    </xdr:to>
    <xdr:sp macro="" textlink="">
      <xdr:nvSpPr>
        <xdr:cNvPr id="4349" name="Rectangle 1"/>
        <xdr:cNvSpPr>
          <a:spLocks noChangeArrowheads="1"/>
        </xdr:cNvSpPr>
      </xdr:nvSpPr>
      <xdr:spPr bwMode="auto">
        <a:xfrm>
          <a:off x="8305800" y="89363550"/>
          <a:ext cx="161925" cy="334757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0"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1"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2"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3"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4"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5"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6"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7"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8"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59"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0"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1"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2"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3"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4"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5"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6"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7"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8"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69"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70"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378364</xdr:rowOff>
    </xdr:to>
    <xdr:sp macro="" textlink="">
      <xdr:nvSpPr>
        <xdr:cNvPr id="4371" name="Rectangle 1"/>
        <xdr:cNvSpPr>
          <a:spLocks noChangeArrowheads="1"/>
        </xdr:cNvSpPr>
      </xdr:nvSpPr>
      <xdr:spPr bwMode="auto">
        <a:xfrm>
          <a:off x="8305800" y="89363550"/>
          <a:ext cx="161925" cy="304365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7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8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9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9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9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39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394"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395"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396"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397"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398"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399"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0"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1"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2"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3"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4"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5"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6"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7"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8"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09"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10"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11"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12"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13"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14"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394777</xdr:rowOff>
    </xdr:to>
    <xdr:sp macro="" textlink="">
      <xdr:nvSpPr>
        <xdr:cNvPr id="4415" name="Rectangle 1"/>
        <xdr:cNvSpPr>
          <a:spLocks noChangeArrowheads="1"/>
        </xdr:cNvSpPr>
      </xdr:nvSpPr>
      <xdr:spPr bwMode="auto">
        <a:xfrm>
          <a:off x="8305800" y="89363550"/>
          <a:ext cx="161925" cy="306006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1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1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1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1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8"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29"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0"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1"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2"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3"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4"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5"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6"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331409</xdr:rowOff>
    </xdr:to>
    <xdr:sp macro="" textlink="">
      <xdr:nvSpPr>
        <xdr:cNvPr id="4437" name="Rectangle 1"/>
        <xdr:cNvSpPr>
          <a:spLocks noChangeArrowheads="1"/>
        </xdr:cNvSpPr>
      </xdr:nvSpPr>
      <xdr:spPr bwMode="auto">
        <a:xfrm>
          <a:off x="8305800" y="893635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272109</xdr:rowOff>
    </xdr:to>
    <xdr:sp macro="" textlink="">
      <xdr:nvSpPr>
        <xdr:cNvPr id="4438" name="Rectangle 1"/>
        <xdr:cNvSpPr>
          <a:spLocks noChangeArrowheads="1"/>
        </xdr:cNvSpPr>
      </xdr:nvSpPr>
      <xdr:spPr bwMode="auto">
        <a:xfrm>
          <a:off x="8305800" y="89554050"/>
          <a:ext cx="161925" cy="41297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272109</xdr:rowOff>
    </xdr:to>
    <xdr:sp macro="" textlink="">
      <xdr:nvSpPr>
        <xdr:cNvPr id="4439" name="Rectangle 1"/>
        <xdr:cNvSpPr>
          <a:spLocks noChangeArrowheads="1"/>
        </xdr:cNvSpPr>
      </xdr:nvSpPr>
      <xdr:spPr bwMode="auto">
        <a:xfrm>
          <a:off x="8305800" y="89554050"/>
          <a:ext cx="161925" cy="41297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272109</xdr:rowOff>
    </xdr:to>
    <xdr:sp macro="" textlink="">
      <xdr:nvSpPr>
        <xdr:cNvPr id="4440" name="Rectangle 1"/>
        <xdr:cNvSpPr>
          <a:spLocks noChangeArrowheads="1"/>
        </xdr:cNvSpPr>
      </xdr:nvSpPr>
      <xdr:spPr bwMode="auto">
        <a:xfrm>
          <a:off x="8305800" y="89554050"/>
          <a:ext cx="161925" cy="41297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4441" name="Rectangle 4440"/>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311719</xdr:rowOff>
    </xdr:to>
    <xdr:sp macro="" textlink="">
      <xdr:nvSpPr>
        <xdr:cNvPr id="4442" name="Rectangle 4441"/>
        <xdr:cNvSpPr>
          <a:spLocks noChangeArrowheads="1"/>
        </xdr:cNvSpPr>
      </xdr:nvSpPr>
      <xdr:spPr bwMode="auto">
        <a:xfrm>
          <a:off x="984885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4443" name="Rectangle 4442"/>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4444" name="Rectangle 4443"/>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4445" name="Rectangle 4444"/>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238922</xdr:rowOff>
    </xdr:to>
    <xdr:sp macro="" textlink="">
      <xdr:nvSpPr>
        <xdr:cNvPr id="4446" name="Rectangle 1"/>
        <xdr:cNvSpPr>
          <a:spLocks noChangeArrowheads="1"/>
        </xdr:cNvSpPr>
      </xdr:nvSpPr>
      <xdr:spPr bwMode="auto">
        <a:xfrm>
          <a:off x="8305800" y="89554050"/>
          <a:ext cx="161925" cy="4010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238922</xdr:rowOff>
    </xdr:to>
    <xdr:sp macro="" textlink="">
      <xdr:nvSpPr>
        <xdr:cNvPr id="4447" name="Rectangle 1"/>
        <xdr:cNvSpPr>
          <a:spLocks noChangeArrowheads="1"/>
        </xdr:cNvSpPr>
      </xdr:nvSpPr>
      <xdr:spPr bwMode="auto">
        <a:xfrm>
          <a:off x="8305800" y="89554050"/>
          <a:ext cx="161925" cy="4010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238922</xdr:rowOff>
    </xdr:to>
    <xdr:sp macro="" textlink="">
      <xdr:nvSpPr>
        <xdr:cNvPr id="4448" name="Rectangle 1"/>
        <xdr:cNvSpPr>
          <a:spLocks noChangeArrowheads="1"/>
        </xdr:cNvSpPr>
      </xdr:nvSpPr>
      <xdr:spPr bwMode="auto">
        <a:xfrm>
          <a:off x="8305800" y="89554050"/>
          <a:ext cx="161925" cy="4010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238922</xdr:rowOff>
    </xdr:to>
    <xdr:sp macro="" textlink="">
      <xdr:nvSpPr>
        <xdr:cNvPr id="4449" name="Rectangle 1"/>
        <xdr:cNvSpPr>
          <a:spLocks noChangeArrowheads="1"/>
        </xdr:cNvSpPr>
      </xdr:nvSpPr>
      <xdr:spPr bwMode="auto">
        <a:xfrm>
          <a:off x="8305800" y="89554050"/>
          <a:ext cx="161925" cy="4010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0"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1"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2"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3"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4"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5"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6"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7"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8"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59"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0"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1"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2"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3"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4"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5"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6"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7"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8"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69"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70"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471"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372626</xdr:rowOff>
    </xdr:to>
    <xdr:sp macro="" textlink="">
      <xdr:nvSpPr>
        <xdr:cNvPr id="4472" name="Rectangle 1"/>
        <xdr:cNvSpPr>
          <a:spLocks noChangeArrowheads="1"/>
        </xdr:cNvSpPr>
      </xdr:nvSpPr>
      <xdr:spPr bwMode="auto">
        <a:xfrm>
          <a:off x="8305800" y="89554050"/>
          <a:ext cx="161925" cy="37491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7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7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7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7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7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7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7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8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9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49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352182</xdr:rowOff>
    </xdr:to>
    <xdr:sp macro="" textlink="">
      <xdr:nvSpPr>
        <xdr:cNvPr id="4492" name="Rectangle 1"/>
        <xdr:cNvSpPr>
          <a:spLocks noChangeArrowheads="1"/>
        </xdr:cNvSpPr>
      </xdr:nvSpPr>
      <xdr:spPr bwMode="auto">
        <a:xfrm>
          <a:off x="9658350" y="89554050"/>
          <a:ext cx="83652" cy="4223993"/>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101151</xdr:rowOff>
    </xdr:to>
    <xdr:sp macro="" textlink="">
      <xdr:nvSpPr>
        <xdr:cNvPr id="4493" name="Rectangle 1"/>
        <xdr:cNvSpPr>
          <a:spLocks noChangeArrowheads="1"/>
        </xdr:cNvSpPr>
      </xdr:nvSpPr>
      <xdr:spPr bwMode="auto">
        <a:xfrm>
          <a:off x="9610725" y="89554050"/>
          <a:ext cx="64846"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4494"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4495"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4496"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4497"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322820</xdr:rowOff>
    </xdr:to>
    <xdr:sp macro="" textlink="">
      <xdr:nvSpPr>
        <xdr:cNvPr id="4498" name="Rectangle 4497"/>
        <xdr:cNvSpPr>
          <a:spLocks noChangeArrowheads="1"/>
        </xdr:cNvSpPr>
      </xdr:nvSpPr>
      <xdr:spPr bwMode="auto">
        <a:xfrm>
          <a:off x="8305800" y="89554050"/>
          <a:ext cx="161925" cy="4194631"/>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322820</xdr:rowOff>
    </xdr:to>
    <xdr:sp macro="" textlink="">
      <xdr:nvSpPr>
        <xdr:cNvPr id="4499" name="Rectangle 4498"/>
        <xdr:cNvSpPr>
          <a:spLocks noChangeArrowheads="1"/>
        </xdr:cNvSpPr>
      </xdr:nvSpPr>
      <xdr:spPr bwMode="auto">
        <a:xfrm>
          <a:off x="9848850" y="89554050"/>
          <a:ext cx="161925" cy="41946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322820</xdr:rowOff>
    </xdr:to>
    <xdr:sp macro="" textlink="">
      <xdr:nvSpPr>
        <xdr:cNvPr id="4500" name="Rectangle 4499"/>
        <xdr:cNvSpPr>
          <a:spLocks noChangeArrowheads="1"/>
        </xdr:cNvSpPr>
      </xdr:nvSpPr>
      <xdr:spPr bwMode="auto">
        <a:xfrm>
          <a:off x="8305800" y="89554050"/>
          <a:ext cx="161925" cy="4194631"/>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322820</xdr:rowOff>
    </xdr:to>
    <xdr:sp macro="" textlink="">
      <xdr:nvSpPr>
        <xdr:cNvPr id="4501" name="Rectangle 4500"/>
        <xdr:cNvSpPr>
          <a:spLocks noChangeArrowheads="1"/>
        </xdr:cNvSpPr>
      </xdr:nvSpPr>
      <xdr:spPr bwMode="auto">
        <a:xfrm>
          <a:off x="9829800" y="89554050"/>
          <a:ext cx="161925" cy="4194631"/>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322820</xdr:rowOff>
    </xdr:to>
    <xdr:sp macro="" textlink="">
      <xdr:nvSpPr>
        <xdr:cNvPr id="4502" name="Rectangle 4501"/>
        <xdr:cNvSpPr>
          <a:spLocks noChangeArrowheads="1"/>
        </xdr:cNvSpPr>
      </xdr:nvSpPr>
      <xdr:spPr bwMode="auto">
        <a:xfrm>
          <a:off x="9829800" y="89554050"/>
          <a:ext cx="161925" cy="41946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243987</xdr:rowOff>
    </xdr:to>
    <xdr:sp macro="" textlink="">
      <xdr:nvSpPr>
        <xdr:cNvPr id="4503" name="Rectangle 1"/>
        <xdr:cNvSpPr>
          <a:spLocks noChangeArrowheads="1"/>
        </xdr:cNvSpPr>
      </xdr:nvSpPr>
      <xdr:spPr bwMode="auto">
        <a:xfrm>
          <a:off x="8305800" y="89554050"/>
          <a:ext cx="161925" cy="4015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243987</xdr:rowOff>
    </xdr:to>
    <xdr:sp macro="" textlink="">
      <xdr:nvSpPr>
        <xdr:cNvPr id="4504" name="Rectangle 1"/>
        <xdr:cNvSpPr>
          <a:spLocks noChangeArrowheads="1"/>
        </xdr:cNvSpPr>
      </xdr:nvSpPr>
      <xdr:spPr bwMode="auto">
        <a:xfrm>
          <a:off x="8305800" y="89554050"/>
          <a:ext cx="161925" cy="4015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243987</xdr:rowOff>
    </xdr:to>
    <xdr:sp macro="" textlink="">
      <xdr:nvSpPr>
        <xdr:cNvPr id="4505" name="Rectangle 1"/>
        <xdr:cNvSpPr>
          <a:spLocks noChangeArrowheads="1"/>
        </xdr:cNvSpPr>
      </xdr:nvSpPr>
      <xdr:spPr bwMode="auto">
        <a:xfrm>
          <a:off x="8305800" y="89554050"/>
          <a:ext cx="161925" cy="4015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243987</xdr:rowOff>
    </xdr:to>
    <xdr:sp macro="" textlink="">
      <xdr:nvSpPr>
        <xdr:cNvPr id="4506" name="Rectangle 1"/>
        <xdr:cNvSpPr>
          <a:spLocks noChangeArrowheads="1"/>
        </xdr:cNvSpPr>
      </xdr:nvSpPr>
      <xdr:spPr bwMode="auto">
        <a:xfrm>
          <a:off x="8305800" y="89554050"/>
          <a:ext cx="161925" cy="4015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07"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08"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09"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0"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1"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2"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3"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4"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5"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6"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7"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8"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19"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0"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1"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2"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3"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4"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5"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6"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7"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63740</xdr:rowOff>
    </xdr:to>
    <xdr:sp macro="" textlink="">
      <xdr:nvSpPr>
        <xdr:cNvPr id="4528" name="Rectangle 1"/>
        <xdr:cNvSpPr>
          <a:spLocks noChangeArrowheads="1"/>
        </xdr:cNvSpPr>
      </xdr:nvSpPr>
      <xdr:spPr bwMode="auto">
        <a:xfrm>
          <a:off x="8305800" y="89554050"/>
          <a:ext cx="161925" cy="2961050"/>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294180</xdr:rowOff>
    </xdr:to>
    <xdr:sp macro="" textlink="">
      <xdr:nvSpPr>
        <xdr:cNvPr id="4529" name="Rectangle 1"/>
        <xdr:cNvSpPr>
          <a:spLocks noChangeArrowheads="1"/>
        </xdr:cNvSpPr>
      </xdr:nvSpPr>
      <xdr:spPr bwMode="auto">
        <a:xfrm>
          <a:off x="9658350" y="89554050"/>
          <a:ext cx="78889" cy="367066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388501</xdr:rowOff>
    </xdr:to>
    <xdr:sp macro="" textlink="">
      <xdr:nvSpPr>
        <xdr:cNvPr id="4530" name="Rectangle 1"/>
        <xdr:cNvSpPr>
          <a:spLocks noChangeArrowheads="1"/>
        </xdr:cNvSpPr>
      </xdr:nvSpPr>
      <xdr:spPr bwMode="auto">
        <a:xfrm>
          <a:off x="8305800" y="89554050"/>
          <a:ext cx="161925" cy="37649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3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4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5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5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55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364322</xdr:rowOff>
    </xdr:to>
    <xdr:sp macro="" textlink="">
      <xdr:nvSpPr>
        <xdr:cNvPr id="4553" name="Rectangle 1"/>
        <xdr:cNvSpPr>
          <a:spLocks noChangeArrowheads="1"/>
        </xdr:cNvSpPr>
      </xdr:nvSpPr>
      <xdr:spPr bwMode="auto">
        <a:xfrm>
          <a:off x="9658350" y="89554050"/>
          <a:ext cx="83652" cy="4236133"/>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126519</xdr:rowOff>
    </xdr:to>
    <xdr:sp macro="" textlink="">
      <xdr:nvSpPr>
        <xdr:cNvPr id="4554" name="Rectangle 1"/>
        <xdr:cNvSpPr>
          <a:spLocks noChangeArrowheads="1"/>
        </xdr:cNvSpPr>
      </xdr:nvSpPr>
      <xdr:spPr bwMode="auto">
        <a:xfrm>
          <a:off x="9610725" y="89554050"/>
          <a:ext cx="64846" cy="389644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555"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556"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557"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558"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282791</xdr:rowOff>
    </xdr:to>
    <xdr:sp macro="" textlink="">
      <xdr:nvSpPr>
        <xdr:cNvPr id="4559" name="Rectangle 1"/>
        <xdr:cNvSpPr>
          <a:spLocks noChangeArrowheads="1"/>
        </xdr:cNvSpPr>
      </xdr:nvSpPr>
      <xdr:spPr bwMode="auto">
        <a:xfrm>
          <a:off x="8305800" y="89554050"/>
          <a:ext cx="161925" cy="412602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282791</xdr:rowOff>
    </xdr:to>
    <xdr:sp macro="" textlink="">
      <xdr:nvSpPr>
        <xdr:cNvPr id="4560" name="Rectangle 1"/>
        <xdr:cNvSpPr>
          <a:spLocks noChangeArrowheads="1"/>
        </xdr:cNvSpPr>
      </xdr:nvSpPr>
      <xdr:spPr bwMode="auto">
        <a:xfrm>
          <a:off x="8305800" y="89554050"/>
          <a:ext cx="161925" cy="412602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282791</xdr:rowOff>
    </xdr:to>
    <xdr:sp macro="" textlink="">
      <xdr:nvSpPr>
        <xdr:cNvPr id="4561" name="Rectangle 1"/>
        <xdr:cNvSpPr>
          <a:spLocks noChangeArrowheads="1"/>
        </xdr:cNvSpPr>
      </xdr:nvSpPr>
      <xdr:spPr bwMode="auto">
        <a:xfrm>
          <a:off x="8305800" y="89554050"/>
          <a:ext cx="161925" cy="412602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282791</xdr:rowOff>
    </xdr:to>
    <xdr:sp macro="" textlink="">
      <xdr:nvSpPr>
        <xdr:cNvPr id="4562" name="Rectangle 1"/>
        <xdr:cNvSpPr>
          <a:spLocks noChangeArrowheads="1"/>
        </xdr:cNvSpPr>
      </xdr:nvSpPr>
      <xdr:spPr bwMode="auto">
        <a:xfrm>
          <a:off x="8305800" y="89554050"/>
          <a:ext cx="161925" cy="412602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63"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64"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65"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66"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67"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68"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69"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0"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1"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2"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3"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4"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5"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6"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7"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8"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79"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80"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81"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82"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83"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136280</xdr:rowOff>
    </xdr:to>
    <xdr:sp macro="" textlink="">
      <xdr:nvSpPr>
        <xdr:cNvPr id="4584" name="Rectangle 1"/>
        <xdr:cNvSpPr>
          <a:spLocks noChangeArrowheads="1"/>
        </xdr:cNvSpPr>
      </xdr:nvSpPr>
      <xdr:spPr bwMode="auto">
        <a:xfrm>
          <a:off x="8305800" y="89554050"/>
          <a:ext cx="161925" cy="3039695"/>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502</xdr:row>
      <xdr:rowOff>372626</xdr:rowOff>
    </xdr:to>
    <xdr:sp macro="" textlink="">
      <xdr:nvSpPr>
        <xdr:cNvPr id="4585" name="Rectangle 1"/>
        <xdr:cNvSpPr>
          <a:spLocks noChangeArrowheads="1"/>
        </xdr:cNvSpPr>
      </xdr:nvSpPr>
      <xdr:spPr bwMode="auto">
        <a:xfrm>
          <a:off x="9658350" y="89554050"/>
          <a:ext cx="92077" cy="37491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101151</xdr:rowOff>
    </xdr:to>
    <xdr:sp macro="" textlink="">
      <xdr:nvSpPr>
        <xdr:cNvPr id="4586" name="Rectangle 1"/>
        <xdr:cNvSpPr>
          <a:spLocks noChangeArrowheads="1"/>
        </xdr:cNvSpPr>
      </xdr:nvSpPr>
      <xdr:spPr bwMode="auto">
        <a:xfrm>
          <a:off x="8305800" y="89554050"/>
          <a:ext cx="161925"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8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8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8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59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60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225417</xdr:rowOff>
    </xdr:to>
    <xdr:sp macro="" textlink="">
      <xdr:nvSpPr>
        <xdr:cNvPr id="4609" name="Rectangle 1"/>
        <xdr:cNvSpPr>
          <a:spLocks noChangeArrowheads="1"/>
        </xdr:cNvSpPr>
      </xdr:nvSpPr>
      <xdr:spPr bwMode="auto">
        <a:xfrm>
          <a:off x="9610725" y="89554050"/>
          <a:ext cx="71440" cy="39973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274831</xdr:rowOff>
    </xdr:to>
    <xdr:sp macro="" textlink="">
      <xdr:nvSpPr>
        <xdr:cNvPr id="4610" name="Rectangle 1"/>
        <xdr:cNvSpPr>
          <a:spLocks noChangeArrowheads="1"/>
        </xdr:cNvSpPr>
      </xdr:nvSpPr>
      <xdr:spPr bwMode="auto">
        <a:xfrm>
          <a:off x="8305800" y="89554050"/>
          <a:ext cx="161925" cy="41229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274831</xdr:rowOff>
    </xdr:to>
    <xdr:sp macro="" textlink="">
      <xdr:nvSpPr>
        <xdr:cNvPr id="4611" name="Rectangle 1"/>
        <xdr:cNvSpPr>
          <a:spLocks noChangeArrowheads="1"/>
        </xdr:cNvSpPr>
      </xdr:nvSpPr>
      <xdr:spPr bwMode="auto">
        <a:xfrm>
          <a:off x="8305800" y="89554050"/>
          <a:ext cx="161925" cy="41229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274831</xdr:rowOff>
    </xdr:to>
    <xdr:sp macro="" textlink="">
      <xdr:nvSpPr>
        <xdr:cNvPr id="4612" name="Rectangle 1"/>
        <xdr:cNvSpPr>
          <a:spLocks noChangeArrowheads="1"/>
        </xdr:cNvSpPr>
      </xdr:nvSpPr>
      <xdr:spPr bwMode="auto">
        <a:xfrm>
          <a:off x="8305800" y="89554050"/>
          <a:ext cx="161925" cy="412295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306875</xdr:rowOff>
    </xdr:to>
    <xdr:sp macro="" textlink="">
      <xdr:nvSpPr>
        <xdr:cNvPr id="4613" name="Rectangle 4612"/>
        <xdr:cNvSpPr>
          <a:spLocks noChangeArrowheads="1"/>
        </xdr:cNvSpPr>
      </xdr:nvSpPr>
      <xdr:spPr bwMode="auto">
        <a:xfrm>
          <a:off x="8305800" y="89554050"/>
          <a:ext cx="161925" cy="4178686"/>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306875</xdr:rowOff>
    </xdr:to>
    <xdr:sp macro="" textlink="">
      <xdr:nvSpPr>
        <xdr:cNvPr id="4614" name="Rectangle 4613"/>
        <xdr:cNvSpPr>
          <a:spLocks noChangeArrowheads="1"/>
        </xdr:cNvSpPr>
      </xdr:nvSpPr>
      <xdr:spPr bwMode="auto">
        <a:xfrm>
          <a:off x="9848850" y="89554050"/>
          <a:ext cx="161925" cy="41786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306875</xdr:rowOff>
    </xdr:to>
    <xdr:sp macro="" textlink="">
      <xdr:nvSpPr>
        <xdr:cNvPr id="4615" name="Rectangle 4614"/>
        <xdr:cNvSpPr>
          <a:spLocks noChangeArrowheads="1"/>
        </xdr:cNvSpPr>
      </xdr:nvSpPr>
      <xdr:spPr bwMode="auto">
        <a:xfrm>
          <a:off x="8305800" y="89554050"/>
          <a:ext cx="161925" cy="4178686"/>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306875</xdr:rowOff>
    </xdr:to>
    <xdr:sp macro="" textlink="">
      <xdr:nvSpPr>
        <xdr:cNvPr id="4616" name="Rectangle 4615"/>
        <xdr:cNvSpPr>
          <a:spLocks noChangeArrowheads="1"/>
        </xdr:cNvSpPr>
      </xdr:nvSpPr>
      <xdr:spPr bwMode="auto">
        <a:xfrm>
          <a:off x="9829800" y="89554050"/>
          <a:ext cx="161925" cy="4178686"/>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306875</xdr:rowOff>
    </xdr:to>
    <xdr:sp macro="" textlink="">
      <xdr:nvSpPr>
        <xdr:cNvPr id="4617" name="Rectangle 4616"/>
        <xdr:cNvSpPr>
          <a:spLocks noChangeArrowheads="1"/>
        </xdr:cNvSpPr>
      </xdr:nvSpPr>
      <xdr:spPr bwMode="auto">
        <a:xfrm>
          <a:off x="9829800" y="89554050"/>
          <a:ext cx="161925" cy="41786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232119</xdr:rowOff>
    </xdr:to>
    <xdr:sp macro="" textlink="">
      <xdr:nvSpPr>
        <xdr:cNvPr id="4618" name="Rectangle 1"/>
        <xdr:cNvSpPr>
          <a:spLocks noChangeArrowheads="1"/>
        </xdr:cNvSpPr>
      </xdr:nvSpPr>
      <xdr:spPr bwMode="auto">
        <a:xfrm>
          <a:off x="8305800" y="89554050"/>
          <a:ext cx="161925" cy="400403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232119</xdr:rowOff>
    </xdr:to>
    <xdr:sp macro="" textlink="">
      <xdr:nvSpPr>
        <xdr:cNvPr id="4619" name="Rectangle 1"/>
        <xdr:cNvSpPr>
          <a:spLocks noChangeArrowheads="1"/>
        </xdr:cNvSpPr>
      </xdr:nvSpPr>
      <xdr:spPr bwMode="auto">
        <a:xfrm>
          <a:off x="8305800" y="89554050"/>
          <a:ext cx="161925" cy="400403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232119</xdr:rowOff>
    </xdr:to>
    <xdr:sp macro="" textlink="">
      <xdr:nvSpPr>
        <xdr:cNvPr id="4620" name="Rectangle 1"/>
        <xdr:cNvSpPr>
          <a:spLocks noChangeArrowheads="1"/>
        </xdr:cNvSpPr>
      </xdr:nvSpPr>
      <xdr:spPr bwMode="auto">
        <a:xfrm>
          <a:off x="8305800" y="89554050"/>
          <a:ext cx="161925" cy="400403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232119</xdr:rowOff>
    </xdr:to>
    <xdr:sp macro="" textlink="">
      <xdr:nvSpPr>
        <xdr:cNvPr id="4621" name="Rectangle 1"/>
        <xdr:cNvSpPr>
          <a:spLocks noChangeArrowheads="1"/>
        </xdr:cNvSpPr>
      </xdr:nvSpPr>
      <xdr:spPr bwMode="auto">
        <a:xfrm>
          <a:off x="8305800" y="89554050"/>
          <a:ext cx="161925" cy="400403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4622"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4623"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4624"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4625"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4626"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27"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28"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29"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0"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1"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2"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3"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4"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5"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6"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7"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8"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39"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0"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1"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2"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3"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4"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5"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6"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7"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38987</xdr:rowOff>
    </xdr:to>
    <xdr:sp macro="" textlink="">
      <xdr:nvSpPr>
        <xdr:cNvPr id="4648" name="Rectangle 1"/>
        <xdr:cNvSpPr>
          <a:spLocks noChangeArrowheads="1"/>
        </xdr:cNvSpPr>
      </xdr:nvSpPr>
      <xdr:spPr bwMode="auto">
        <a:xfrm>
          <a:off x="8305800" y="89554050"/>
          <a:ext cx="161925" cy="2936297"/>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279691</xdr:rowOff>
    </xdr:to>
    <xdr:sp macro="" textlink="">
      <xdr:nvSpPr>
        <xdr:cNvPr id="4649" name="Rectangle 1"/>
        <xdr:cNvSpPr>
          <a:spLocks noChangeArrowheads="1"/>
        </xdr:cNvSpPr>
      </xdr:nvSpPr>
      <xdr:spPr bwMode="auto">
        <a:xfrm>
          <a:off x="9658350" y="89554050"/>
          <a:ext cx="78889" cy="36610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356751</xdr:rowOff>
    </xdr:to>
    <xdr:sp macro="" textlink="">
      <xdr:nvSpPr>
        <xdr:cNvPr id="4650" name="Rectangle 1"/>
        <xdr:cNvSpPr>
          <a:spLocks noChangeArrowheads="1"/>
        </xdr:cNvSpPr>
      </xdr:nvSpPr>
      <xdr:spPr bwMode="auto">
        <a:xfrm>
          <a:off x="8305800" y="89554050"/>
          <a:ext cx="161925" cy="373324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1"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2"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3"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4"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5"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6"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7"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8"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59"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0"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1"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2"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3"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4"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5"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6"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7"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8"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365414</xdr:rowOff>
    </xdr:to>
    <xdr:sp macro="" textlink="">
      <xdr:nvSpPr>
        <xdr:cNvPr id="4669" name="Rectangle 1"/>
        <xdr:cNvSpPr>
          <a:spLocks noChangeArrowheads="1"/>
        </xdr:cNvSpPr>
      </xdr:nvSpPr>
      <xdr:spPr bwMode="auto">
        <a:xfrm>
          <a:off x="8305800" y="89554050"/>
          <a:ext cx="161925" cy="3345029"/>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345379</xdr:rowOff>
    </xdr:to>
    <xdr:sp macro="" textlink="">
      <xdr:nvSpPr>
        <xdr:cNvPr id="4670" name="Rectangle 1"/>
        <xdr:cNvSpPr>
          <a:spLocks noChangeArrowheads="1"/>
        </xdr:cNvSpPr>
      </xdr:nvSpPr>
      <xdr:spPr bwMode="auto">
        <a:xfrm>
          <a:off x="9658350" y="89554050"/>
          <a:ext cx="83652" cy="4217190"/>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101151</xdr:rowOff>
    </xdr:to>
    <xdr:sp macro="" textlink="">
      <xdr:nvSpPr>
        <xdr:cNvPr id="4671" name="Rectangle 1"/>
        <xdr:cNvSpPr>
          <a:spLocks noChangeArrowheads="1"/>
        </xdr:cNvSpPr>
      </xdr:nvSpPr>
      <xdr:spPr bwMode="auto">
        <a:xfrm>
          <a:off x="9610725" y="89554050"/>
          <a:ext cx="64846"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283077</xdr:rowOff>
    </xdr:to>
    <xdr:sp macro="" textlink="">
      <xdr:nvSpPr>
        <xdr:cNvPr id="4672" name="Rectangle 1"/>
        <xdr:cNvSpPr>
          <a:spLocks noChangeArrowheads="1"/>
        </xdr:cNvSpPr>
      </xdr:nvSpPr>
      <xdr:spPr bwMode="auto">
        <a:xfrm>
          <a:off x="8305800" y="89554050"/>
          <a:ext cx="161925" cy="413583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283077</xdr:rowOff>
    </xdr:to>
    <xdr:sp macro="" textlink="">
      <xdr:nvSpPr>
        <xdr:cNvPr id="4673" name="Rectangle 1"/>
        <xdr:cNvSpPr>
          <a:spLocks noChangeArrowheads="1"/>
        </xdr:cNvSpPr>
      </xdr:nvSpPr>
      <xdr:spPr bwMode="auto">
        <a:xfrm>
          <a:off x="8305800" y="89554050"/>
          <a:ext cx="161925" cy="413583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283077</xdr:rowOff>
    </xdr:to>
    <xdr:sp macro="" textlink="">
      <xdr:nvSpPr>
        <xdr:cNvPr id="4674" name="Rectangle 1"/>
        <xdr:cNvSpPr>
          <a:spLocks noChangeArrowheads="1"/>
        </xdr:cNvSpPr>
      </xdr:nvSpPr>
      <xdr:spPr bwMode="auto">
        <a:xfrm>
          <a:off x="8305800" y="89554050"/>
          <a:ext cx="161925" cy="413583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283077</xdr:rowOff>
    </xdr:to>
    <xdr:sp macro="" textlink="">
      <xdr:nvSpPr>
        <xdr:cNvPr id="4675" name="Rectangle 1"/>
        <xdr:cNvSpPr>
          <a:spLocks noChangeArrowheads="1"/>
        </xdr:cNvSpPr>
      </xdr:nvSpPr>
      <xdr:spPr bwMode="auto">
        <a:xfrm>
          <a:off x="8305800" y="89554050"/>
          <a:ext cx="161925" cy="413583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4676" name="Rectangle 4675"/>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311719</xdr:rowOff>
    </xdr:to>
    <xdr:sp macro="" textlink="">
      <xdr:nvSpPr>
        <xdr:cNvPr id="4677" name="Rectangle 4676"/>
        <xdr:cNvSpPr>
          <a:spLocks noChangeArrowheads="1"/>
        </xdr:cNvSpPr>
      </xdr:nvSpPr>
      <xdr:spPr bwMode="auto">
        <a:xfrm>
          <a:off x="984885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4678" name="Rectangle 4677"/>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4679" name="Rectangle 4678"/>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4680" name="Rectangle 4679"/>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227659</xdr:rowOff>
    </xdr:to>
    <xdr:sp macro="" textlink="">
      <xdr:nvSpPr>
        <xdr:cNvPr id="4681" name="Rectangle 1"/>
        <xdr:cNvSpPr>
          <a:spLocks noChangeArrowheads="1"/>
        </xdr:cNvSpPr>
      </xdr:nvSpPr>
      <xdr:spPr bwMode="auto">
        <a:xfrm>
          <a:off x="8305800" y="89554050"/>
          <a:ext cx="161925" cy="39995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227659</xdr:rowOff>
    </xdr:to>
    <xdr:sp macro="" textlink="">
      <xdr:nvSpPr>
        <xdr:cNvPr id="4682" name="Rectangle 1"/>
        <xdr:cNvSpPr>
          <a:spLocks noChangeArrowheads="1"/>
        </xdr:cNvSpPr>
      </xdr:nvSpPr>
      <xdr:spPr bwMode="auto">
        <a:xfrm>
          <a:off x="8305800" y="89554050"/>
          <a:ext cx="161925" cy="39995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227659</xdr:rowOff>
    </xdr:to>
    <xdr:sp macro="" textlink="">
      <xdr:nvSpPr>
        <xdr:cNvPr id="4683" name="Rectangle 1"/>
        <xdr:cNvSpPr>
          <a:spLocks noChangeArrowheads="1"/>
        </xdr:cNvSpPr>
      </xdr:nvSpPr>
      <xdr:spPr bwMode="auto">
        <a:xfrm>
          <a:off x="8305800" y="89554050"/>
          <a:ext cx="161925" cy="39995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227659</xdr:rowOff>
    </xdr:to>
    <xdr:sp macro="" textlink="">
      <xdr:nvSpPr>
        <xdr:cNvPr id="4684" name="Rectangle 1"/>
        <xdr:cNvSpPr>
          <a:spLocks noChangeArrowheads="1"/>
        </xdr:cNvSpPr>
      </xdr:nvSpPr>
      <xdr:spPr bwMode="auto">
        <a:xfrm>
          <a:off x="8305800" y="89554050"/>
          <a:ext cx="161925" cy="39995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85"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86"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87"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88"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89"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0"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1"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2"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3"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4"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5"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6"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7"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8"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699"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700"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701"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702"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703"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704"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705"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4706"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282492</xdr:rowOff>
    </xdr:to>
    <xdr:sp macro="" textlink="">
      <xdr:nvSpPr>
        <xdr:cNvPr id="4707" name="Rectangle 1"/>
        <xdr:cNvSpPr>
          <a:spLocks noChangeArrowheads="1"/>
        </xdr:cNvSpPr>
      </xdr:nvSpPr>
      <xdr:spPr bwMode="auto">
        <a:xfrm>
          <a:off x="9658350" y="89554050"/>
          <a:ext cx="78889" cy="36638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388501</xdr:rowOff>
    </xdr:to>
    <xdr:sp macro="" textlink="">
      <xdr:nvSpPr>
        <xdr:cNvPr id="4708" name="Rectangle 1"/>
        <xdr:cNvSpPr>
          <a:spLocks noChangeArrowheads="1"/>
        </xdr:cNvSpPr>
      </xdr:nvSpPr>
      <xdr:spPr bwMode="auto">
        <a:xfrm>
          <a:off x="8305800" y="89554050"/>
          <a:ext cx="161925" cy="37649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09"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0"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1"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2"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3"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4"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5"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6"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7"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8"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19"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0"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1"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2"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3"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4"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5"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6"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7"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8"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29"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365227</xdr:rowOff>
    </xdr:to>
    <xdr:sp macro="" textlink="">
      <xdr:nvSpPr>
        <xdr:cNvPr id="4730" name="Rectangle 1"/>
        <xdr:cNvSpPr>
          <a:spLocks noChangeArrowheads="1"/>
        </xdr:cNvSpPr>
      </xdr:nvSpPr>
      <xdr:spPr bwMode="auto">
        <a:xfrm>
          <a:off x="8305800" y="89554050"/>
          <a:ext cx="161925" cy="3344842"/>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357519</xdr:rowOff>
    </xdr:to>
    <xdr:sp macro="" textlink="">
      <xdr:nvSpPr>
        <xdr:cNvPr id="4731" name="Rectangle 1"/>
        <xdr:cNvSpPr>
          <a:spLocks noChangeArrowheads="1"/>
        </xdr:cNvSpPr>
      </xdr:nvSpPr>
      <xdr:spPr bwMode="auto">
        <a:xfrm>
          <a:off x="9658350" y="89554050"/>
          <a:ext cx="83652" cy="4229330"/>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101151</xdr:rowOff>
    </xdr:to>
    <xdr:sp macro="" textlink="">
      <xdr:nvSpPr>
        <xdr:cNvPr id="4732" name="Rectangle 1"/>
        <xdr:cNvSpPr>
          <a:spLocks noChangeArrowheads="1"/>
        </xdr:cNvSpPr>
      </xdr:nvSpPr>
      <xdr:spPr bwMode="auto">
        <a:xfrm>
          <a:off x="9610725" y="89554050"/>
          <a:ext cx="64846"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365559</xdr:rowOff>
    </xdr:to>
    <xdr:sp macro="" textlink="">
      <xdr:nvSpPr>
        <xdr:cNvPr id="4733" name="Rectangle 1"/>
        <xdr:cNvSpPr>
          <a:spLocks noChangeArrowheads="1"/>
        </xdr:cNvSpPr>
      </xdr:nvSpPr>
      <xdr:spPr bwMode="auto">
        <a:xfrm>
          <a:off x="8305800" y="89554050"/>
          <a:ext cx="161925" cy="4237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365559</xdr:rowOff>
    </xdr:to>
    <xdr:sp macro="" textlink="">
      <xdr:nvSpPr>
        <xdr:cNvPr id="4734" name="Rectangle 1"/>
        <xdr:cNvSpPr>
          <a:spLocks noChangeArrowheads="1"/>
        </xdr:cNvSpPr>
      </xdr:nvSpPr>
      <xdr:spPr bwMode="auto">
        <a:xfrm>
          <a:off x="8305800" y="89554050"/>
          <a:ext cx="161925" cy="4237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365559</xdr:rowOff>
    </xdr:to>
    <xdr:sp macro="" textlink="">
      <xdr:nvSpPr>
        <xdr:cNvPr id="4735" name="Rectangle 1"/>
        <xdr:cNvSpPr>
          <a:spLocks noChangeArrowheads="1"/>
        </xdr:cNvSpPr>
      </xdr:nvSpPr>
      <xdr:spPr bwMode="auto">
        <a:xfrm>
          <a:off x="8305800" y="89554050"/>
          <a:ext cx="161925" cy="4237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365559</xdr:rowOff>
    </xdr:to>
    <xdr:sp macro="" textlink="">
      <xdr:nvSpPr>
        <xdr:cNvPr id="4736" name="Rectangle 1"/>
        <xdr:cNvSpPr>
          <a:spLocks noChangeArrowheads="1"/>
        </xdr:cNvSpPr>
      </xdr:nvSpPr>
      <xdr:spPr bwMode="auto">
        <a:xfrm>
          <a:off x="8305800" y="89554050"/>
          <a:ext cx="161925" cy="4237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285513</xdr:rowOff>
    </xdr:to>
    <xdr:sp macro="" textlink="">
      <xdr:nvSpPr>
        <xdr:cNvPr id="4737" name="Rectangle 1"/>
        <xdr:cNvSpPr>
          <a:spLocks noChangeArrowheads="1"/>
        </xdr:cNvSpPr>
      </xdr:nvSpPr>
      <xdr:spPr bwMode="auto">
        <a:xfrm>
          <a:off x="8305800" y="89554050"/>
          <a:ext cx="161925" cy="41192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285513</xdr:rowOff>
    </xdr:to>
    <xdr:sp macro="" textlink="">
      <xdr:nvSpPr>
        <xdr:cNvPr id="4738" name="Rectangle 1"/>
        <xdr:cNvSpPr>
          <a:spLocks noChangeArrowheads="1"/>
        </xdr:cNvSpPr>
      </xdr:nvSpPr>
      <xdr:spPr bwMode="auto">
        <a:xfrm>
          <a:off x="8305800" y="89554050"/>
          <a:ext cx="161925" cy="41192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285513</xdr:rowOff>
    </xdr:to>
    <xdr:sp macro="" textlink="">
      <xdr:nvSpPr>
        <xdr:cNvPr id="4739" name="Rectangle 1"/>
        <xdr:cNvSpPr>
          <a:spLocks noChangeArrowheads="1"/>
        </xdr:cNvSpPr>
      </xdr:nvSpPr>
      <xdr:spPr bwMode="auto">
        <a:xfrm>
          <a:off x="8305800" y="89554050"/>
          <a:ext cx="161925" cy="41192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285513</xdr:rowOff>
    </xdr:to>
    <xdr:sp macro="" textlink="">
      <xdr:nvSpPr>
        <xdr:cNvPr id="4740" name="Rectangle 1"/>
        <xdr:cNvSpPr>
          <a:spLocks noChangeArrowheads="1"/>
        </xdr:cNvSpPr>
      </xdr:nvSpPr>
      <xdr:spPr bwMode="auto">
        <a:xfrm>
          <a:off x="8305800" y="89554050"/>
          <a:ext cx="161925" cy="41192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1"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2"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3"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4"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5"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6"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7"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8"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49"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0"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1"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2"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3"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4"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5"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6"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7"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8"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59"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60"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61"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129477</xdr:rowOff>
    </xdr:to>
    <xdr:sp macro="" textlink="">
      <xdr:nvSpPr>
        <xdr:cNvPr id="4762" name="Rectangle 1"/>
        <xdr:cNvSpPr>
          <a:spLocks noChangeArrowheads="1"/>
        </xdr:cNvSpPr>
      </xdr:nvSpPr>
      <xdr:spPr bwMode="auto">
        <a:xfrm>
          <a:off x="8305800" y="89554050"/>
          <a:ext cx="161925" cy="3032892"/>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502</xdr:row>
      <xdr:rowOff>356751</xdr:rowOff>
    </xdr:to>
    <xdr:sp macro="" textlink="">
      <xdr:nvSpPr>
        <xdr:cNvPr id="4763" name="Rectangle 1"/>
        <xdr:cNvSpPr>
          <a:spLocks noChangeArrowheads="1"/>
        </xdr:cNvSpPr>
      </xdr:nvSpPr>
      <xdr:spPr bwMode="auto">
        <a:xfrm>
          <a:off x="9658350" y="89554050"/>
          <a:ext cx="92077" cy="373324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90318</xdr:rowOff>
    </xdr:to>
    <xdr:sp macro="" textlink="">
      <xdr:nvSpPr>
        <xdr:cNvPr id="4764" name="Rectangle 1"/>
        <xdr:cNvSpPr>
          <a:spLocks noChangeArrowheads="1"/>
        </xdr:cNvSpPr>
      </xdr:nvSpPr>
      <xdr:spPr bwMode="auto">
        <a:xfrm>
          <a:off x="8305800" y="89554050"/>
          <a:ext cx="161925" cy="386024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6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6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6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6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6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7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8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8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8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8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8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8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78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221769</xdr:rowOff>
    </xdr:to>
    <xdr:sp macro="" textlink="">
      <xdr:nvSpPr>
        <xdr:cNvPr id="4787" name="Rectangle 1"/>
        <xdr:cNvSpPr>
          <a:spLocks noChangeArrowheads="1"/>
        </xdr:cNvSpPr>
      </xdr:nvSpPr>
      <xdr:spPr bwMode="auto">
        <a:xfrm>
          <a:off x="9610725" y="89554050"/>
          <a:ext cx="71440" cy="3993689"/>
        </a:xfrm>
        <a:prstGeom prst="rect">
          <a:avLst/>
        </a:prstGeom>
        <a:noFill/>
        <a:ln w="9525">
          <a:noFill/>
          <a:miter lim="800000"/>
          <a:headEnd/>
          <a:tailEnd/>
        </a:ln>
      </xdr:spPr>
    </xdr:sp>
    <xdr:clientData/>
  </xdr:twoCellAnchor>
  <xdr:twoCellAnchor editAs="oneCell">
    <xdr:from>
      <xdr:col>7</xdr:col>
      <xdr:colOff>126206</xdr:colOff>
      <xdr:row>497</xdr:row>
      <xdr:rowOff>452437</xdr:rowOff>
    </xdr:from>
    <xdr:to>
      <xdr:col>7</xdr:col>
      <xdr:colOff>288131</xdr:colOff>
      <xdr:row>510</xdr:row>
      <xdr:rowOff>14098</xdr:rowOff>
    </xdr:to>
    <xdr:sp macro="" textlink="">
      <xdr:nvSpPr>
        <xdr:cNvPr id="4788" name="Rectangle 1"/>
        <xdr:cNvSpPr>
          <a:spLocks noChangeArrowheads="1"/>
        </xdr:cNvSpPr>
      </xdr:nvSpPr>
      <xdr:spPr bwMode="auto">
        <a:xfrm>
          <a:off x="8412956" y="90139837"/>
          <a:ext cx="161925" cy="424061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367146</xdr:rowOff>
    </xdr:to>
    <xdr:sp macro="" textlink="">
      <xdr:nvSpPr>
        <xdr:cNvPr id="4789" name="Rectangle 1"/>
        <xdr:cNvSpPr>
          <a:spLocks noChangeArrowheads="1"/>
        </xdr:cNvSpPr>
      </xdr:nvSpPr>
      <xdr:spPr bwMode="auto">
        <a:xfrm>
          <a:off x="8305800" y="89554050"/>
          <a:ext cx="161925" cy="423895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367146</xdr:rowOff>
    </xdr:to>
    <xdr:sp macro="" textlink="">
      <xdr:nvSpPr>
        <xdr:cNvPr id="4790" name="Rectangle 1"/>
        <xdr:cNvSpPr>
          <a:spLocks noChangeArrowheads="1"/>
        </xdr:cNvSpPr>
      </xdr:nvSpPr>
      <xdr:spPr bwMode="auto">
        <a:xfrm>
          <a:off x="8305800" y="89554050"/>
          <a:ext cx="161925" cy="423895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367146</xdr:rowOff>
    </xdr:to>
    <xdr:sp macro="" textlink="">
      <xdr:nvSpPr>
        <xdr:cNvPr id="4791" name="Rectangle 1"/>
        <xdr:cNvSpPr>
          <a:spLocks noChangeArrowheads="1"/>
        </xdr:cNvSpPr>
      </xdr:nvSpPr>
      <xdr:spPr bwMode="auto">
        <a:xfrm>
          <a:off x="8305800" y="89554050"/>
          <a:ext cx="161925" cy="423895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275797</xdr:rowOff>
    </xdr:to>
    <xdr:sp macro="" textlink="">
      <xdr:nvSpPr>
        <xdr:cNvPr id="4792" name="Rectangle 1"/>
        <xdr:cNvSpPr>
          <a:spLocks noChangeArrowheads="1"/>
        </xdr:cNvSpPr>
      </xdr:nvSpPr>
      <xdr:spPr bwMode="auto">
        <a:xfrm>
          <a:off x="8305800" y="89554050"/>
          <a:ext cx="161925" cy="41143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275797</xdr:rowOff>
    </xdr:to>
    <xdr:sp macro="" textlink="">
      <xdr:nvSpPr>
        <xdr:cNvPr id="4793" name="Rectangle 1"/>
        <xdr:cNvSpPr>
          <a:spLocks noChangeArrowheads="1"/>
        </xdr:cNvSpPr>
      </xdr:nvSpPr>
      <xdr:spPr bwMode="auto">
        <a:xfrm>
          <a:off x="8305800" y="89554050"/>
          <a:ext cx="161925" cy="41143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275797</xdr:rowOff>
    </xdr:to>
    <xdr:sp macro="" textlink="">
      <xdr:nvSpPr>
        <xdr:cNvPr id="4794" name="Rectangle 1"/>
        <xdr:cNvSpPr>
          <a:spLocks noChangeArrowheads="1"/>
        </xdr:cNvSpPr>
      </xdr:nvSpPr>
      <xdr:spPr bwMode="auto">
        <a:xfrm>
          <a:off x="8305800" y="89554050"/>
          <a:ext cx="161925" cy="41143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275797</xdr:rowOff>
    </xdr:to>
    <xdr:sp macro="" textlink="">
      <xdr:nvSpPr>
        <xdr:cNvPr id="4795" name="Rectangle 1"/>
        <xdr:cNvSpPr>
          <a:spLocks noChangeArrowheads="1"/>
        </xdr:cNvSpPr>
      </xdr:nvSpPr>
      <xdr:spPr bwMode="auto">
        <a:xfrm>
          <a:off x="8305800" y="89554050"/>
          <a:ext cx="161925" cy="41143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796"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797"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798"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799"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0"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1"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2"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3"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4"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5"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6"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7"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8"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09"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0"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1"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2"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3"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4"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5"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6"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151608</xdr:rowOff>
    </xdr:to>
    <xdr:sp macro="" textlink="">
      <xdr:nvSpPr>
        <xdr:cNvPr id="4817" name="Rectangle 1"/>
        <xdr:cNvSpPr>
          <a:spLocks noChangeArrowheads="1"/>
        </xdr:cNvSpPr>
      </xdr:nvSpPr>
      <xdr:spPr bwMode="auto">
        <a:xfrm>
          <a:off x="8305800" y="89554050"/>
          <a:ext cx="161925" cy="3055023"/>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9</xdr:col>
      <xdr:colOff>2446</xdr:colOff>
      <xdr:row>502</xdr:row>
      <xdr:rowOff>372626</xdr:rowOff>
    </xdr:to>
    <xdr:sp macro="" textlink="">
      <xdr:nvSpPr>
        <xdr:cNvPr id="4818" name="Rectangle 1"/>
        <xdr:cNvSpPr>
          <a:spLocks noChangeArrowheads="1"/>
        </xdr:cNvSpPr>
      </xdr:nvSpPr>
      <xdr:spPr bwMode="auto">
        <a:xfrm>
          <a:off x="9658350" y="89554050"/>
          <a:ext cx="95253" cy="37491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101151</xdr:rowOff>
    </xdr:to>
    <xdr:sp macro="" textlink="">
      <xdr:nvSpPr>
        <xdr:cNvPr id="4819" name="Rectangle 1"/>
        <xdr:cNvSpPr>
          <a:spLocks noChangeArrowheads="1"/>
        </xdr:cNvSpPr>
      </xdr:nvSpPr>
      <xdr:spPr bwMode="auto">
        <a:xfrm>
          <a:off x="8305800" y="89554050"/>
          <a:ext cx="161925"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2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3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4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84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785816</xdr:colOff>
      <xdr:row>503</xdr:row>
      <xdr:rowOff>210049</xdr:rowOff>
    </xdr:to>
    <xdr:sp macro="" textlink="">
      <xdr:nvSpPr>
        <xdr:cNvPr id="4842" name="Rectangle 1"/>
        <xdr:cNvSpPr>
          <a:spLocks noChangeArrowheads="1"/>
        </xdr:cNvSpPr>
      </xdr:nvSpPr>
      <xdr:spPr bwMode="auto">
        <a:xfrm>
          <a:off x="9610725" y="89554050"/>
          <a:ext cx="71441" cy="39770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4843"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4844"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4845"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4846" name="Rectangle 4845"/>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311719</xdr:rowOff>
    </xdr:to>
    <xdr:sp macro="" textlink="">
      <xdr:nvSpPr>
        <xdr:cNvPr id="4847" name="Rectangle 4846"/>
        <xdr:cNvSpPr>
          <a:spLocks noChangeArrowheads="1"/>
        </xdr:cNvSpPr>
      </xdr:nvSpPr>
      <xdr:spPr bwMode="auto">
        <a:xfrm>
          <a:off x="984885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4848" name="Rectangle 4847"/>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4849" name="Rectangle 4848"/>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4850" name="Rectangle 4849"/>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248071</xdr:rowOff>
    </xdr:to>
    <xdr:sp macro="" textlink="">
      <xdr:nvSpPr>
        <xdr:cNvPr id="4851" name="Rectangle 1"/>
        <xdr:cNvSpPr>
          <a:spLocks noChangeArrowheads="1"/>
        </xdr:cNvSpPr>
      </xdr:nvSpPr>
      <xdr:spPr bwMode="auto">
        <a:xfrm>
          <a:off x="8305800" y="89554050"/>
          <a:ext cx="161925" cy="40199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248071</xdr:rowOff>
    </xdr:to>
    <xdr:sp macro="" textlink="">
      <xdr:nvSpPr>
        <xdr:cNvPr id="4852" name="Rectangle 1"/>
        <xdr:cNvSpPr>
          <a:spLocks noChangeArrowheads="1"/>
        </xdr:cNvSpPr>
      </xdr:nvSpPr>
      <xdr:spPr bwMode="auto">
        <a:xfrm>
          <a:off x="8305800" y="89554050"/>
          <a:ext cx="161925" cy="40199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248071</xdr:rowOff>
    </xdr:to>
    <xdr:sp macro="" textlink="">
      <xdr:nvSpPr>
        <xdr:cNvPr id="4853" name="Rectangle 1"/>
        <xdr:cNvSpPr>
          <a:spLocks noChangeArrowheads="1"/>
        </xdr:cNvSpPr>
      </xdr:nvSpPr>
      <xdr:spPr bwMode="auto">
        <a:xfrm>
          <a:off x="8305800" y="89554050"/>
          <a:ext cx="161925" cy="40199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248071</xdr:rowOff>
    </xdr:to>
    <xdr:sp macro="" textlink="">
      <xdr:nvSpPr>
        <xdr:cNvPr id="4854" name="Rectangle 1"/>
        <xdr:cNvSpPr>
          <a:spLocks noChangeArrowheads="1"/>
        </xdr:cNvSpPr>
      </xdr:nvSpPr>
      <xdr:spPr bwMode="auto">
        <a:xfrm>
          <a:off x="8305800" y="89554050"/>
          <a:ext cx="161925" cy="401999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55"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56"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57"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58"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59"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0"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1"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2"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3"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4"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5"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6"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7"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8"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69"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70"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71"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72"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73"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74"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75"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71515</xdr:rowOff>
    </xdr:to>
    <xdr:sp macro="" textlink="">
      <xdr:nvSpPr>
        <xdr:cNvPr id="4876" name="Rectangle 1"/>
        <xdr:cNvSpPr>
          <a:spLocks noChangeArrowheads="1"/>
        </xdr:cNvSpPr>
      </xdr:nvSpPr>
      <xdr:spPr bwMode="auto">
        <a:xfrm>
          <a:off x="8305800" y="89554050"/>
          <a:ext cx="161925" cy="2968825"/>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296949</xdr:rowOff>
    </xdr:to>
    <xdr:sp macro="" textlink="">
      <xdr:nvSpPr>
        <xdr:cNvPr id="4877" name="Rectangle 1"/>
        <xdr:cNvSpPr>
          <a:spLocks noChangeArrowheads="1"/>
        </xdr:cNvSpPr>
      </xdr:nvSpPr>
      <xdr:spPr bwMode="auto">
        <a:xfrm>
          <a:off x="9658350" y="89554050"/>
          <a:ext cx="78889" cy="367343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388501</xdr:rowOff>
    </xdr:to>
    <xdr:sp macro="" textlink="">
      <xdr:nvSpPr>
        <xdr:cNvPr id="4878" name="Rectangle 1"/>
        <xdr:cNvSpPr>
          <a:spLocks noChangeArrowheads="1"/>
        </xdr:cNvSpPr>
      </xdr:nvSpPr>
      <xdr:spPr bwMode="auto">
        <a:xfrm>
          <a:off x="8305800" y="89554050"/>
          <a:ext cx="161925" cy="37649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7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8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89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359716</xdr:rowOff>
    </xdr:to>
    <xdr:sp macro="" textlink="">
      <xdr:nvSpPr>
        <xdr:cNvPr id="4898" name="Rectangle 1"/>
        <xdr:cNvSpPr>
          <a:spLocks noChangeArrowheads="1"/>
        </xdr:cNvSpPr>
      </xdr:nvSpPr>
      <xdr:spPr bwMode="auto">
        <a:xfrm>
          <a:off x="9658350" y="89554050"/>
          <a:ext cx="83652" cy="4231527"/>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119448</xdr:rowOff>
    </xdr:to>
    <xdr:sp macro="" textlink="">
      <xdr:nvSpPr>
        <xdr:cNvPr id="4899" name="Rectangle 1"/>
        <xdr:cNvSpPr>
          <a:spLocks noChangeArrowheads="1"/>
        </xdr:cNvSpPr>
      </xdr:nvSpPr>
      <xdr:spPr bwMode="auto">
        <a:xfrm>
          <a:off x="9610725" y="89554050"/>
          <a:ext cx="64846" cy="3889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275095</xdr:rowOff>
    </xdr:to>
    <xdr:sp macro="" textlink="">
      <xdr:nvSpPr>
        <xdr:cNvPr id="4900" name="Rectangle 1"/>
        <xdr:cNvSpPr>
          <a:spLocks noChangeArrowheads="1"/>
        </xdr:cNvSpPr>
      </xdr:nvSpPr>
      <xdr:spPr bwMode="auto">
        <a:xfrm>
          <a:off x="8305800" y="89554050"/>
          <a:ext cx="161925" cy="41517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275095</xdr:rowOff>
    </xdr:to>
    <xdr:sp macro="" textlink="">
      <xdr:nvSpPr>
        <xdr:cNvPr id="4901" name="Rectangle 1"/>
        <xdr:cNvSpPr>
          <a:spLocks noChangeArrowheads="1"/>
        </xdr:cNvSpPr>
      </xdr:nvSpPr>
      <xdr:spPr bwMode="auto">
        <a:xfrm>
          <a:off x="8305800" y="89554050"/>
          <a:ext cx="161925" cy="41517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275095</xdr:rowOff>
    </xdr:to>
    <xdr:sp macro="" textlink="">
      <xdr:nvSpPr>
        <xdr:cNvPr id="4902" name="Rectangle 1"/>
        <xdr:cNvSpPr>
          <a:spLocks noChangeArrowheads="1"/>
        </xdr:cNvSpPr>
      </xdr:nvSpPr>
      <xdr:spPr bwMode="auto">
        <a:xfrm>
          <a:off x="8305800" y="89554050"/>
          <a:ext cx="161925" cy="41517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275095</xdr:rowOff>
    </xdr:to>
    <xdr:sp macro="" textlink="">
      <xdr:nvSpPr>
        <xdr:cNvPr id="4903" name="Rectangle 1"/>
        <xdr:cNvSpPr>
          <a:spLocks noChangeArrowheads="1"/>
        </xdr:cNvSpPr>
      </xdr:nvSpPr>
      <xdr:spPr bwMode="auto">
        <a:xfrm>
          <a:off x="8305800" y="89554050"/>
          <a:ext cx="161925" cy="41517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330354</xdr:rowOff>
    </xdr:to>
    <xdr:sp macro="" textlink="">
      <xdr:nvSpPr>
        <xdr:cNvPr id="4904" name="Rectangle 4903"/>
        <xdr:cNvSpPr>
          <a:spLocks noChangeArrowheads="1"/>
        </xdr:cNvSpPr>
      </xdr:nvSpPr>
      <xdr:spPr bwMode="auto">
        <a:xfrm>
          <a:off x="8305800" y="89554050"/>
          <a:ext cx="161925" cy="4202165"/>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330354</xdr:rowOff>
    </xdr:to>
    <xdr:sp macro="" textlink="">
      <xdr:nvSpPr>
        <xdr:cNvPr id="4905" name="Rectangle 4904"/>
        <xdr:cNvSpPr>
          <a:spLocks noChangeArrowheads="1"/>
        </xdr:cNvSpPr>
      </xdr:nvSpPr>
      <xdr:spPr bwMode="auto">
        <a:xfrm>
          <a:off x="9848850" y="89554050"/>
          <a:ext cx="161925" cy="42021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330354</xdr:rowOff>
    </xdr:to>
    <xdr:sp macro="" textlink="">
      <xdr:nvSpPr>
        <xdr:cNvPr id="4906" name="Rectangle 4905"/>
        <xdr:cNvSpPr>
          <a:spLocks noChangeArrowheads="1"/>
        </xdr:cNvSpPr>
      </xdr:nvSpPr>
      <xdr:spPr bwMode="auto">
        <a:xfrm>
          <a:off x="8305800" y="89554050"/>
          <a:ext cx="161925" cy="4202165"/>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330354</xdr:rowOff>
    </xdr:to>
    <xdr:sp macro="" textlink="">
      <xdr:nvSpPr>
        <xdr:cNvPr id="4907" name="Rectangle 4906"/>
        <xdr:cNvSpPr>
          <a:spLocks noChangeArrowheads="1"/>
        </xdr:cNvSpPr>
      </xdr:nvSpPr>
      <xdr:spPr bwMode="auto">
        <a:xfrm>
          <a:off x="9829800" y="89554050"/>
          <a:ext cx="161925" cy="4202165"/>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330354</xdr:rowOff>
    </xdr:to>
    <xdr:sp macro="" textlink="">
      <xdr:nvSpPr>
        <xdr:cNvPr id="4908" name="Rectangle 4907"/>
        <xdr:cNvSpPr>
          <a:spLocks noChangeArrowheads="1"/>
        </xdr:cNvSpPr>
      </xdr:nvSpPr>
      <xdr:spPr bwMode="auto">
        <a:xfrm>
          <a:off x="9829800" y="89554050"/>
          <a:ext cx="161925" cy="42021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253136</xdr:rowOff>
    </xdr:to>
    <xdr:sp macro="" textlink="">
      <xdr:nvSpPr>
        <xdr:cNvPr id="4909" name="Rectangle 1"/>
        <xdr:cNvSpPr>
          <a:spLocks noChangeArrowheads="1"/>
        </xdr:cNvSpPr>
      </xdr:nvSpPr>
      <xdr:spPr bwMode="auto">
        <a:xfrm>
          <a:off x="8305800" y="89554050"/>
          <a:ext cx="161925" cy="402505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253136</xdr:rowOff>
    </xdr:to>
    <xdr:sp macro="" textlink="">
      <xdr:nvSpPr>
        <xdr:cNvPr id="4910" name="Rectangle 1"/>
        <xdr:cNvSpPr>
          <a:spLocks noChangeArrowheads="1"/>
        </xdr:cNvSpPr>
      </xdr:nvSpPr>
      <xdr:spPr bwMode="auto">
        <a:xfrm>
          <a:off x="8305800" y="89554050"/>
          <a:ext cx="161925" cy="402505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253136</xdr:rowOff>
    </xdr:to>
    <xdr:sp macro="" textlink="">
      <xdr:nvSpPr>
        <xdr:cNvPr id="4911" name="Rectangle 1"/>
        <xdr:cNvSpPr>
          <a:spLocks noChangeArrowheads="1"/>
        </xdr:cNvSpPr>
      </xdr:nvSpPr>
      <xdr:spPr bwMode="auto">
        <a:xfrm>
          <a:off x="8305800" y="89554050"/>
          <a:ext cx="161925" cy="402505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253136</xdr:rowOff>
    </xdr:to>
    <xdr:sp macro="" textlink="">
      <xdr:nvSpPr>
        <xdr:cNvPr id="4912" name="Rectangle 1"/>
        <xdr:cNvSpPr>
          <a:spLocks noChangeArrowheads="1"/>
        </xdr:cNvSpPr>
      </xdr:nvSpPr>
      <xdr:spPr bwMode="auto">
        <a:xfrm>
          <a:off x="8305800" y="89554050"/>
          <a:ext cx="161925" cy="402505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13"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14"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15"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16"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17"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18"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19"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0"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1"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2"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3"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4"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5"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6"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7"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8"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29"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30"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31"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32"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33"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74503</xdr:rowOff>
    </xdr:to>
    <xdr:sp macro="" textlink="">
      <xdr:nvSpPr>
        <xdr:cNvPr id="4934" name="Rectangle 1"/>
        <xdr:cNvSpPr>
          <a:spLocks noChangeArrowheads="1"/>
        </xdr:cNvSpPr>
      </xdr:nvSpPr>
      <xdr:spPr bwMode="auto">
        <a:xfrm>
          <a:off x="8305800" y="89554050"/>
          <a:ext cx="161925" cy="2971813"/>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296949</xdr:rowOff>
    </xdr:to>
    <xdr:sp macro="" textlink="">
      <xdr:nvSpPr>
        <xdr:cNvPr id="4935" name="Rectangle 1"/>
        <xdr:cNvSpPr>
          <a:spLocks noChangeArrowheads="1"/>
        </xdr:cNvSpPr>
      </xdr:nvSpPr>
      <xdr:spPr bwMode="auto">
        <a:xfrm>
          <a:off x="9658350" y="89554050"/>
          <a:ext cx="78889" cy="367343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6596</xdr:rowOff>
    </xdr:to>
    <xdr:sp macro="" textlink="">
      <xdr:nvSpPr>
        <xdr:cNvPr id="4936" name="Rectangle 1"/>
        <xdr:cNvSpPr>
          <a:spLocks noChangeArrowheads="1"/>
        </xdr:cNvSpPr>
      </xdr:nvSpPr>
      <xdr:spPr bwMode="auto">
        <a:xfrm>
          <a:off x="8305800" y="89554050"/>
          <a:ext cx="161925" cy="37814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3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3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3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4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495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370176</xdr:rowOff>
    </xdr:to>
    <xdr:sp macro="" textlink="">
      <xdr:nvSpPr>
        <xdr:cNvPr id="4959" name="Rectangle 1"/>
        <xdr:cNvSpPr>
          <a:spLocks noChangeArrowheads="1"/>
        </xdr:cNvSpPr>
      </xdr:nvSpPr>
      <xdr:spPr bwMode="auto">
        <a:xfrm>
          <a:off x="9658350" y="89554050"/>
          <a:ext cx="83652" cy="4241987"/>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132901</xdr:rowOff>
    </xdr:to>
    <xdr:sp macro="" textlink="">
      <xdr:nvSpPr>
        <xdr:cNvPr id="4960" name="Rectangle 1"/>
        <xdr:cNvSpPr>
          <a:spLocks noChangeArrowheads="1"/>
        </xdr:cNvSpPr>
      </xdr:nvSpPr>
      <xdr:spPr bwMode="auto">
        <a:xfrm>
          <a:off x="9610725" y="89554050"/>
          <a:ext cx="64846" cy="390282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961"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962"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963"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4964"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4965"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4966"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4967"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4968"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69"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0"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1"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2"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3"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4"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5"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6"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7"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8"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79"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0"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1"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2"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3"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4"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5"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6"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7"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8"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89"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147043</xdr:rowOff>
    </xdr:to>
    <xdr:sp macro="" textlink="">
      <xdr:nvSpPr>
        <xdr:cNvPr id="4990" name="Rectangle 1"/>
        <xdr:cNvSpPr>
          <a:spLocks noChangeArrowheads="1"/>
        </xdr:cNvSpPr>
      </xdr:nvSpPr>
      <xdr:spPr bwMode="auto">
        <a:xfrm>
          <a:off x="8305800" y="89554050"/>
          <a:ext cx="161925" cy="3050458"/>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502</xdr:row>
      <xdr:rowOff>388501</xdr:rowOff>
    </xdr:to>
    <xdr:sp macro="" textlink="">
      <xdr:nvSpPr>
        <xdr:cNvPr id="4991" name="Rectangle 1"/>
        <xdr:cNvSpPr>
          <a:spLocks noChangeArrowheads="1"/>
        </xdr:cNvSpPr>
      </xdr:nvSpPr>
      <xdr:spPr bwMode="auto">
        <a:xfrm>
          <a:off x="9658350" y="89554050"/>
          <a:ext cx="92077" cy="37649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101151</xdr:rowOff>
    </xdr:to>
    <xdr:sp macro="" textlink="">
      <xdr:nvSpPr>
        <xdr:cNvPr id="4992" name="Rectangle 1"/>
        <xdr:cNvSpPr>
          <a:spLocks noChangeArrowheads="1"/>
        </xdr:cNvSpPr>
      </xdr:nvSpPr>
      <xdr:spPr bwMode="auto">
        <a:xfrm>
          <a:off x="8305800" y="89554050"/>
          <a:ext cx="161925"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99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99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99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99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99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99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499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0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1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1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1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1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01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234566</xdr:rowOff>
    </xdr:to>
    <xdr:sp macro="" textlink="">
      <xdr:nvSpPr>
        <xdr:cNvPr id="5015" name="Rectangle 1"/>
        <xdr:cNvSpPr>
          <a:spLocks noChangeArrowheads="1"/>
        </xdr:cNvSpPr>
      </xdr:nvSpPr>
      <xdr:spPr bwMode="auto">
        <a:xfrm>
          <a:off x="9610725" y="89554050"/>
          <a:ext cx="71440" cy="40064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5016"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5017"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5018"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5019" name="Rectangle 5018"/>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311719</xdr:rowOff>
    </xdr:to>
    <xdr:sp macro="" textlink="">
      <xdr:nvSpPr>
        <xdr:cNvPr id="5020" name="Rectangle 5019"/>
        <xdr:cNvSpPr>
          <a:spLocks noChangeArrowheads="1"/>
        </xdr:cNvSpPr>
      </xdr:nvSpPr>
      <xdr:spPr bwMode="auto">
        <a:xfrm>
          <a:off x="984885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5021" name="Rectangle 5020"/>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5022" name="Rectangle 5021"/>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5023" name="Rectangle 5022"/>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241268</xdr:rowOff>
    </xdr:to>
    <xdr:sp macro="" textlink="">
      <xdr:nvSpPr>
        <xdr:cNvPr id="5024" name="Rectangle 1"/>
        <xdr:cNvSpPr>
          <a:spLocks noChangeArrowheads="1"/>
        </xdr:cNvSpPr>
      </xdr:nvSpPr>
      <xdr:spPr bwMode="auto">
        <a:xfrm>
          <a:off x="8305800" y="89554050"/>
          <a:ext cx="161925" cy="40131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241268</xdr:rowOff>
    </xdr:to>
    <xdr:sp macro="" textlink="">
      <xdr:nvSpPr>
        <xdr:cNvPr id="5025" name="Rectangle 1"/>
        <xdr:cNvSpPr>
          <a:spLocks noChangeArrowheads="1"/>
        </xdr:cNvSpPr>
      </xdr:nvSpPr>
      <xdr:spPr bwMode="auto">
        <a:xfrm>
          <a:off x="8305800" y="89554050"/>
          <a:ext cx="161925" cy="40131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241268</xdr:rowOff>
    </xdr:to>
    <xdr:sp macro="" textlink="">
      <xdr:nvSpPr>
        <xdr:cNvPr id="5026" name="Rectangle 1"/>
        <xdr:cNvSpPr>
          <a:spLocks noChangeArrowheads="1"/>
        </xdr:cNvSpPr>
      </xdr:nvSpPr>
      <xdr:spPr bwMode="auto">
        <a:xfrm>
          <a:off x="8305800" y="89554050"/>
          <a:ext cx="161925" cy="40131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241268</xdr:rowOff>
    </xdr:to>
    <xdr:sp macro="" textlink="">
      <xdr:nvSpPr>
        <xdr:cNvPr id="5027" name="Rectangle 1"/>
        <xdr:cNvSpPr>
          <a:spLocks noChangeArrowheads="1"/>
        </xdr:cNvSpPr>
      </xdr:nvSpPr>
      <xdr:spPr bwMode="auto">
        <a:xfrm>
          <a:off x="8305800" y="89554050"/>
          <a:ext cx="161925" cy="40131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5028"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5029"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5030"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5031"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66705</xdr:rowOff>
    </xdr:to>
    <xdr:sp macro="" textlink="">
      <xdr:nvSpPr>
        <xdr:cNvPr id="5032" name="Rectangle 1"/>
        <xdr:cNvSpPr>
          <a:spLocks noChangeArrowheads="1"/>
        </xdr:cNvSpPr>
      </xdr:nvSpPr>
      <xdr:spPr bwMode="auto">
        <a:xfrm>
          <a:off x="8305800" y="89554050"/>
          <a:ext cx="161925" cy="43417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33"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34"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35"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36"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37"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38"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39"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0"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1"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2"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3"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4"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5"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6"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7"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8"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49"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50"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51"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52"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53"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47597</xdr:rowOff>
    </xdr:to>
    <xdr:sp macro="" textlink="">
      <xdr:nvSpPr>
        <xdr:cNvPr id="5054" name="Rectangle 1"/>
        <xdr:cNvSpPr>
          <a:spLocks noChangeArrowheads="1"/>
        </xdr:cNvSpPr>
      </xdr:nvSpPr>
      <xdr:spPr bwMode="auto">
        <a:xfrm>
          <a:off x="8305800" y="89554050"/>
          <a:ext cx="161925" cy="2944907"/>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293725</xdr:rowOff>
    </xdr:to>
    <xdr:sp macro="" textlink="">
      <xdr:nvSpPr>
        <xdr:cNvPr id="5055" name="Rectangle 1"/>
        <xdr:cNvSpPr>
          <a:spLocks noChangeArrowheads="1"/>
        </xdr:cNvSpPr>
      </xdr:nvSpPr>
      <xdr:spPr bwMode="auto">
        <a:xfrm>
          <a:off x="9658350" y="89554050"/>
          <a:ext cx="78889" cy="367021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372626</xdr:rowOff>
    </xdr:to>
    <xdr:sp macro="" textlink="">
      <xdr:nvSpPr>
        <xdr:cNvPr id="5056" name="Rectangle 1"/>
        <xdr:cNvSpPr>
          <a:spLocks noChangeArrowheads="1"/>
        </xdr:cNvSpPr>
      </xdr:nvSpPr>
      <xdr:spPr bwMode="auto">
        <a:xfrm>
          <a:off x="8305800" y="89554050"/>
          <a:ext cx="161925" cy="37491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5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5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5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6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7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7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7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7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7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07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352913</xdr:rowOff>
    </xdr:to>
    <xdr:sp macro="" textlink="">
      <xdr:nvSpPr>
        <xdr:cNvPr id="5076" name="Rectangle 1"/>
        <xdr:cNvSpPr>
          <a:spLocks noChangeArrowheads="1"/>
        </xdr:cNvSpPr>
      </xdr:nvSpPr>
      <xdr:spPr bwMode="auto">
        <a:xfrm>
          <a:off x="9658350" y="89554050"/>
          <a:ext cx="83652" cy="422472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119448</xdr:rowOff>
    </xdr:to>
    <xdr:sp macro="" textlink="">
      <xdr:nvSpPr>
        <xdr:cNvPr id="5077" name="Rectangle 1"/>
        <xdr:cNvSpPr>
          <a:spLocks noChangeArrowheads="1"/>
        </xdr:cNvSpPr>
      </xdr:nvSpPr>
      <xdr:spPr bwMode="auto">
        <a:xfrm>
          <a:off x="9610725" y="89554050"/>
          <a:ext cx="64846" cy="3889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5078"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5079"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5080"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283144</xdr:rowOff>
    </xdr:to>
    <xdr:sp macro="" textlink="">
      <xdr:nvSpPr>
        <xdr:cNvPr id="5081" name="Rectangle 1"/>
        <xdr:cNvSpPr>
          <a:spLocks noChangeArrowheads="1"/>
        </xdr:cNvSpPr>
      </xdr:nvSpPr>
      <xdr:spPr bwMode="auto">
        <a:xfrm>
          <a:off x="8305800" y="89554050"/>
          <a:ext cx="161925" cy="413590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5082" name="Rectangle 5081"/>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311719</xdr:rowOff>
    </xdr:to>
    <xdr:sp macro="" textlink="">
      <xdr:nvSpPr>
        <xdr:cNvPr id="5083" name="Rectangle 5082"/>
        <xdr:cNvSpPr>
          <a:spLocks noChangeArrowheads="1"/>
        </xdr:cNvSpPr>
      </xdr:nvSpPr>
      <xdr:spPr bwMode="auto">
        <a:xfrm>
          <a:off x="984885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311719</xdr:rowOff>
    </xdr:to>
    <xdr:sp macro="" textlink="">
      <xdr:nvSpPr>
        <xdr:cNvPr id="5084" name="Rectangle 5083"/>
        <xdr:cNvSpPr>
          <a:spLocks noChangeArrowheads="1"/>
        </xdr:cNvSpPr>
      </xdr:nvSpPr>
      <xdr:spPr bwMode="auto">
        <a:xfrm>
          <a:off x="8305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5085" name="Rectangle 5084"/>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311719</xdr:rowOff>
    </xdr:to>
    <xdr:sp macro="" textlink="">
      <xdr:nvSpPr>
        <xdr:cNvPr id="5086" name="Rectangle 5085"/>
        <xdr:cNvSpPr>
          <a:spLocks noChangeArrowheads="1"/>
        </xdr:cNvSpPr>
      </xdr:nvSpPr>
      <xdr:spPr bwMode="auto">
        <a:xfrm>
          <a:off x="9829800" y="89554050"/>
          <a:ext cx="161925" cy="41835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236808</xdr:rowOff>
    </xdr:to>
    <xdr:sp macro="" textlink="">
      <xdr:nvSpPr>
        <xdr:cNvPr id="5087" name="Rectangle 1"/>
        <xdr:cNvSpPr>
          <a:spLocks noChangeArrowheads="1"/>
        </xdr:cNvSpPr>
      </xdr:nvSpPr>
      <xdr:spPr bwMode="auto">
        <a:xfrm>
          <a:off x="8305800" y="89554050"/>
          <a:ext cx="161925" cy="4008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236808</xdr:rowOff>
    </xdr:to>
    <xdr:sp macro="" textlink="">
      <xdr:nvSpPr>
        <xdr:cNvPr id="5088" name="Rectangle 1"/>
        <xdr:cNvSpPr>
          <a:spLocks noChangeArrowheads="1"/>
        </xdr:cNvSpPr>
      </xdr:nvSpPr>
      <xdr:spPr bwMode="auto">
        <a:xfrm>
          <a:off x="8305800" y="89554050"/>
          <a:ext cx="161925" cy="4008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236808</xdr:rowOff>
    </xdr:to>
    <xdr:sp macro="" textlink="">
      <xdr:nvSpPr>
        <xdr:cNvPr id="5089" name="Rectangle 1"/>
        <xdr:cNvSpPr>
          <a:spLocks noChangeArrowheads="1"/>
        </xdr:cNvSpPr>
      </xdr:nvSpPr>
      <xdr:spPr bwMode="auto">
        <a:xfrm>
          <a:off x="8305800" y="89554050"/>
          <a:ext cx="161925" cy="4008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236808</xdr:rowOff>
    </xdr:to>
    <xdr:sp macro="" textlink="">
      <xdr:nvSpPr>
        <xdr:cNvPr id="5090" name="Rectangle 1"/>
        <xdr:cNvSpPr>
          <a:spLocks noChangeArrowheads="1"/>
        </xdr:cNvSpPr>
      </xdr:nvSpPr>
      <xdr:spPr bwMode="auto">
        <a:xfrm>
          <a:off x="8305800" y="89554050"/>
          <a:ext cx="161925" cy="4008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1"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2"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3"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4"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5"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6"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7"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8"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099"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0"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1"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2"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3"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4"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5"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6"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7"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8"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09"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10"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11"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67700</xdr:rowOff>
    </xdr:to>
    <xdr:sp macro="" textlink="">
      <xdr:nvSpPr>
        <xdr:cNvPr id="5112" name="Rectangle 1"/>
        <xdr:cNvSpPr>
          <a:spLocks noChangeArrowheads="1"/>
        </xdr:cNvSpPr>
      </xdr:nvSpPr>
      <xdr:spPr bwMode="auto">
        <a:xfrm>
          <a:off x="8305800" y="89554050"/>
          <a:ext cx="161925" cy="2965010"/>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296526</xdr:rowOff>
    </xdr:to>
    <xdr:sp macro="" textlink="">
      <xdr:nvSpPr>
        <xdr:cNvPr id="5113" name="Rectangle 1"/>
        <xdr:cNvSpPr>
          <a:spLocks noChangeArrowheads="1"/>
        </xdr:cNvSpPr>
      </xdr:nvSpPr>
      <xdr:spPr bwMode="auto">
        <a:xfrm>
          <a:off x="9658350" y="89554050"/>
          <a:ext cx="78889" cy="36730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388501</xdr:rowOff>
    </xdr:to>
    <xdr:sp macro="" textlink="">
      <xdr:nvSpPr>
        <xdr:cNvPr id="5114" name="Rectangle 1"/>
        <xdr:cNvSpPr>
          <a:spLocks noChangeArrowheads="1"/>
        </xdr:cNvSpPr>
      </xdr:nvSpPr>
      <xdr:spPr bwMode="auto">
        <a:xfrm>
          <a:off x="8305800" y="89554050"/>
          <a:ext cx="161925" cy="37649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1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1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1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1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1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7"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8"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29"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30"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31"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32"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33"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34"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35"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367956</xdr:rowOff>
    </xdr:to>
    <xdr:sp macro="" textlink="">
      <xdr:nvSpPr>
        <xdr:cNvPr id="5136" name="Rectangle 1"/>
        <xdr:cNvSpPr>
          <a:spLocks noChangeArrowheads="1"/>
        </xdr:cNvSpPr>
      </xdr:nvSpPr>
      <xdr:spPr bwMode="auto">
        <a:xfrm>
          <a:off x="8305800" y="89554050"/>
          <a:ext cx="161925" cy="3347571"/>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365053</xdr:rowOff>
    </xdr:to>
    <xdr:sp macro="" textlink="">
      <xdr:nvSpPr>
        <xdr:cNvPr id="5137" name="Rectangle 1"/>
        <xdr:cNvSpPr>
          <a:spLocks noChangeArrowheads="1"/>
        </xdr:cNvSpPr>
      </xdr:nvSpPr>
      <xdr:spPr bwMode="auto">
        <a:xfrm>
          <a:off x="9658350" y="89554050"/>
          <a:ext cx="83652" cy="423686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119448</xdr:rowOff>
    </xdr:to>
    <xdr:sp macro="" textlink="">
      <xdr:nvSpPr>
        <xdr:cNvPr id="5138" name="Rectangle 1"/>
        <xdr:cNvSpPr>
          <a:spLocks noChangeArrowheads="1"/>
        </xdr:cNvSpPr>
      </xdr:nvSpPr>
      <xdr:spPr bwMode="auto">
        <a:xfrm>
          <a:off x="9610725" y="89554050"/>
          <a:ext cx="64846" cy="3889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5139"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5140"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5141"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5142"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5143"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5144"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5145"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283252</xdr:rowOff>
    </xdr:to>
    <xdr:sp macro="" textlink="">
      <xdr:nvSpPr>
        <xdr:cNvPr id="5146" name="Rectangle 1"/>
        <xdr:cNvSpPr>
          <a:spLocks noChangeArrowheads="1"/>
        </xdr:cNvSpPr>
      </xdr:nvSpPr>
      <xdr:spPr bwMode="auto">
        <a:xfrm>
          <a:off x="8305800" y="89554050"/>
          <a:ext cx="161925" cy="4126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47"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48"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49"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0"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1"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2"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3"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4"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5"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6"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7"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8"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59"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0"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1"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2"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3"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4"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5"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6"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7"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140240</xdr:rowOff>
    </xdr:to>
    <xdr:sp macro="" textlink="">
      <xdr:nvSpPr>
        <xdr:cNvPr id="5168" name="Rectangle 1"/>
        <xdr:cNvSpPr>
          <a:spLocks noChangeArrowheads="1"/>
        </xdr:cNvSpPr>
      </xdr:nvSpPr>
      <xdr:spPr bwMode="auto">
        <a:xfrm>
          <a:off x="8305800" y="89554050"/>
          <a:ext cx="161925" cy="3043655"/>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502</xdr:row>
      <xdr:rowOff>372626</xdr:rowOff>
    </xdr:to>
    <xdr:sp macro="" textlink="">
      <xdr:nvSpPr>
        <xdr:cNvPr id="5169" name="Rectangle 1"/>
        <xdr:cNvSpPr>
          <a:spLocks noChangeArrowheads="1"/>
        </xdr:cNvSpPr>
      </xdr:nvSpPr>
      <xdr:spPr bwMode="auto">
        <a:xfrm>
          <a:off x="9658350" y="89554050"/>
          <a:ext cx="92077" cy="37491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101151</xdr:rowOff>
    </xdr:to>
    <xdr:sp macro="" textlink="">
      <xdr:nvSpPr>
        <xdr:cNvPr id="5170" name="Rectangle 1"/>
        <xdr:cNvSpPr>
          <a:spLocks noChangeArrowheads="1"/>
        </xdr:cNvSpPr>
      </xdr:nvSpPr>
      <xdr:spPr bwMode="auto">
        <a:xfrm>
          <a:off x="8305800" y="89554050"/>
          <a:ext cx="161925"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7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8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9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9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19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230918</xdr:rowOff>
    </xdr:to>
    <xdr:sp macro="" textlink="">
      <xdr:nvSpPr>
        <xdr:cNvPr id="5193" name="Rectangle 1"/>
        <xdr:cNvSpPr>
          <a:spLocks noChangeArrowheads="1"/>
        </xdr:cNvSpPr>
      </xdr:nvSpPr>
      <xdr:spPr bwMode="auto">
        <a:xfrm>
          <a:off x="9610725" y="89554050"/>
          <a:ext cx="71440" cy="4002838"/>
        </a:xfrm>
        <a:prstGeom prst="rect">
          <a:avLst/>
        </a:prstGeom>
        <a:noFill/>
        <a:ln w="9525">
          <a:noFill/>
          <a:miter lim="800000"/>
          <a:headEnd/>
          <a:tailEnd/>
        </a:ln>
      </xdr:spPr>
    </xdr:sp>
    <xdr:clientData/>
  </xdr:twoCellAnchor>
  <xdr:twoCellAnchor editAs="oneCell">
    <xdr:from>
      <xdr:col>7</xdr:col>
      <xdr:colOff>126206</xdr:colOff>
      <xdr:row>497</xdr:row>
      <xdr:rowOff>452437</xdr:rowOff>
    </xdr:from>
    <xdr:to>
      <xdr:col>7</xdr:col>
      <xdr:colOff>288131</xdr:colOff>
      <xdr:row>510</xdr:row>
      <xdr:rowOff>32933</xdr:rowOff>
    </xdr:to>
    <xdr:sp macro="" textlink="">
      <xdr:nvSpPr>
        <xdr:cNvPr id="5194" name="Rectangle 1"/>
        <xdr:cNvSpPr>
          <a:spLocks noChangeArrowheads="1"/>
        </xdr:cNvSpPr>
      </xdr:nvSpPr>
      <xdr:spPr bwMode="auto">
        <a:xfrm>
          <a:off x="8412956" y="90139837"/>
          <a:ext cx="161925" cy="425944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5195"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5196"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370176</xdr:rowOff>
    </xdr:to>
    <xdr:sp macro="" textlink="">
      <xdr:nvSpPr>
        <xdr:cNvPr id="5197" name="Rectangle 1"/>
        <xdr:cNvSpPr>
          <a:spLocks noChangeArrowheads="1"/>
        </xdr:cNvSpPr>
      </xdr:nvSpPr>
      <xdr:spPr bwMode="auto">
        <a:xfrm>
          <a:off x="8305800" y="89554050"/>
          <a:ext cx="161925" cy="42419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275421</xdr:rowOff>
    </xdr:to>
    <xdr:sp macro="" textlink="">
      <xdr:nvSpPr>
        <xdr:cNvPr id="5198" name="Rectangle 1"/>
        <xdr:cNvSpPr>
          <a:spLocks noChangeArrowheads="1"/>
        </xdr:cNvSpPr>
      </xdr:nvSpPr>
      <xdr:spPr bwMode="auto">
        <a:xfrm>
          <a:off x="8305800" y="89554050"/>
          <a:ext cx="161925" cy="412354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275421</xdr:rowOff>
    </xdr:to>
    <xdr:sp macro="" textlink="">
      <xdr:nvSpPr>
        <xdr:cNvPr id="5199" name="Rectangle 1"/>
        <xdr:cNvSpPr>
          <a:spLocks noChangeArrowheads="1"/>
        </xdr:cNvSpPr>
      </xdr:nvSpPr>
      <xdr:spPr bwMode="auto">
        <a:xfrm>
          <a:off x="8305800" y="89554050"/>
          <a:ext cx="161925" cy="412354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275421</xdr:rowOff>
    </xdr:to>
    <xdr:sp macro="" textlink="">
      <xdr:nvSpPr>
        <xdr:cNvPr id="5200" name="Rectangle 1"/>
        <xdr:cNvSpPr>
          <a:spLocks noChangeArrowheads="1"/>
        </xdr:cNvSpPr>
      </xdr:nvSpPr>
      <xdr:spPr bwMode="auto">
        <a:xfrm>
          <a:off x="8305800" y="89554050"/>
          <a:ext cx="161925" cy="412354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275421</xdr:rowOff>
    </xdr:to>
    <xdr:sp macro="" textlink="">
      <xdr:nvSpPr>
        <xdr:cNvPr id="5201" name="Rectangle 1"/>
        <xdr:cNvSpPr>
          <a:spLocks noChangeArrowheads="1"/>
        </xdr:cNvSpPr>
      </xdr:nvSpPr>
      <xdr:spPr bwMode="auto">
        <a:xfrm>
          <a:off x="8305800" y="89554050"/>
          <a:ext cx="161925" cy="412354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2"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3"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4"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5"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6"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7"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8"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09"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0"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1"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2"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3"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4"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5"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6"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7"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8"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19"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20"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21"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22"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156653</xdr:rowOff>
    </xdr:to>
    <xdr:sp macro="" textlink="">
      <xdr:nvSpPr>
        <xdr:cNvPr id="5223" name="Rectangle 1"/>
        <xdr:cNvSpPr>
          <a:spLocks noChangeArrowheads="1"/>
        </xdr:cNvSpPr>
      </xdr:nvSpPr>
      <xdr:spPr bwMode="auto">
        <a:xfrm>
          <a:off x="8305800" y="89554050"/>
          <a:ext cx="161925" cy="3060068"/>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9</xdr:col>
      <xdr:colOff>2446</xdr:colOff>
      <xdr:row>502</xdr:row>
      <xdr:rowOff>388501</xdr:rowOff>
    </xdr:to>
    <xdr:sp macro="" textlink="">
      <xdr:nvSpPr>
        <xdr:cNvPr id="5224" name="Rectangle 1"/>
        <xdr:cNvSpPr>
          <a:spLocks noChangeArrowheads="1"/>
        </xdr:cNvSpPr>
      </xdr:nvSpPr>
      <xdr:spPr bwMode="auto">
        <a:xfrm>
          <a:off x="9658350" y="89554050"/>
          <a:ext cx="95253" cy="37649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101151</xdr:rowOff>
    </xdr:to>
    <xdr:sp macro="" textlink="">
      <xdr:nvSpPr>
        <xdr:cNvPr id="5225" name="Rectangle 1"/>
        <xdr:cNvSpPr>
          <a:spLocks noChangeArrowheads="1"/>
        </xdr:cNvSpPr>
      </xdr:nvSpPr>
      <xdr:spPr bwMode="auto">
        <a:xfrm>
          <a:off x="8305800" y="89554050"/>
          <a:ext cx="161925" cy="387107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2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2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2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2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8"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39"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0"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1"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2"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3"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4"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5"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6"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61290</xdr:rowOff>
    </xdr:to>
    <xdr:sp macro="" textlink="">
      <xdr:nvSpPr>
        <xdr:cNvPr id="5247" name="Rectangle 1"/>
        <xdr:cNvSpPr>
          <a:spLocks noChangeArrowheads="1"/>
        </xdr:cNvSpPr>
      </xdr:nvSpPr>
      <xdr:spPr bwMode="auto">
        <a:xfrm>
          <a:off x="8305800" y="89554050"/>
          <a:ext cx="161925" cy="3437779"/>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785816</xdr:colOff>
      <xdr:row>503</xdr:row>
      <xdr:rowOff>214314</xdr:rowOff>
    </xdr:to>
    <xdr:sp macro="" textlink="">
      <xdr:nvSpPr>
        <xdr:cNvPr id="5248" name="Rectangle 1"/>
        <xdr:cNvSpPr>
          <a:spLocks noChangeArrowheads="1"/>
        </xdr:cNvSpPr>
      </xdr:nvSpPr>
      <xdr:spPr bwMode="auto">
        <a:xfrm>
          <a:off x="9610725" y="89554050"/>
          <a:ext cx="71441" cy="39862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0" name="Rectangle 5249"/>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2"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3"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4"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5"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6"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7"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8"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59"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0"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2"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3"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4"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5"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6"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7"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8"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69"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70"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27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7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8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29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1"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2"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3"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4"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5"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6"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7"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8"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299"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0"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1"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2"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3"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4"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5"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6"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7"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8"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09"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10"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11"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155096</xdr:rowOff>
    </xdr:to>
    <xdr:sp macro="" textlink="">
      <xdr:nvSpPr>
        <xdr:cNvPr id="5312" name="Rectangle 1"/>
        <xdr:cNvSpPr>
          <a:spLocks noChangeArrowheads="1"/>
        </xdr:cNvSpPr>
      </xdr:nvSpPr>
      <xdr:spPr bwMode="auto">
        <a:xfrm>
          <a:off x="8305800" y="113680875"/>
          <a:ext cx="161925" cy="258397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1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1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1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1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1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1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1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2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3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3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3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3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33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35"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36"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37"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38"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39"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0"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1"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2"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3"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4"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5"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6"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7"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8"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49"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50"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51"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52"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53"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54"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55"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43241</xdr:rowOff>
    </xdr:to>
    <xdr:sp macro="" textlink="">
      <xdr:nvSpPr>
        <xdr:cNvPr id="5356" name="Rectangle 1"/>
        <xdr:cNvSpPr>
          <a:spLocks noChangeArrowheads="1"/>
        </xdr:cNvSpPr>
      </xdr:nvSpPr>
      <xdr:spPr bwMode="auto">
        <a:xfrm>
          <a:off x="8305800" y="113680875"/>
          <a:ext cx="161925" cy="263404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5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5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5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6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37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79"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0"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1"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2"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3"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4"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5"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6"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7"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8"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89"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0"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1"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2"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3"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4"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5"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6"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7"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8"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399"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134265</xdr:rowOff>
    </xdr:to>
    <xdr:sp macro="" textlink="">
      <xdr:nvSpPr>
        <xdr:cNvPr id="5400" name="Rectangle 1"/>
        <xdr:cNvSpPr>
          <a:spLocks noChangeArrowheads="1"/>
        </xdr:cNvSpPr>
      </xdr:nvSpPr>
      <xdr:spPr bwMode="auto">
        <a:xfrm>
          <a:off x="8305800" y="113680875"/>
          <a:ext cx="161925" cy="256314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1"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2"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3"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4"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5"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6"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7"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8"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09"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0"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1"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2"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3"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4"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5"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6"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7"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8"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2773</xdr:rowOff>
    </xdr:to>
    <xdr:sp macro="" textlink="">
      <xdr:nvSpPr>
        <xdr:cNvPr id="5419" name="Rectangle 1"/>
        <xdr:cNvSpPr>
          <a:spLocks noChangeArrowheads="1"/>
        </xdr:cNvSpPr>
      </xdr:nvSpPr>
      <xdr:spPr bwMode="auto">
        <a:xfrm>
          <a:off x="8305800" y="113680875"/>
          <a:ext cx="161925" cy="291136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0"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2"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3"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4"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5"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6"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7"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8"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29"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0"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2"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3"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4"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5"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6"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7"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8"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39"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40"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44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2"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3"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4"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5"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6"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7"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8"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49"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0"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1"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2"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3"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4"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5"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6"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7"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8"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59"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60"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61"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62"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2586</xdr:rowOff>
    </xdr:to>
    <xdr:sp macro="" textlink="">
      <xdr:nvSpPr>
        <xdr:cNvPr id="5463" name="Rectangle 1"/>
        <xdr:cNvSpPr>
          <a:spLocks noChangeArrowheads="1"/>
        </xdr:cNvSpPr>
      </xdr:nvSpPr>
      <xdr:spPr bwMode="auto">
        <a:xfrm>
          <a:off x="8305800" y="113680875"/>
          <a:ext cx="161925" cy="291117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64"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65"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66"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67"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68"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69"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0"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1"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2"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3"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4"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5"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6"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7"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8"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79"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80"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81"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82"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83"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84"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36438</xdr:rowOff>
    </xdr:to>
    <xdr:sp macro="" textlink="">
      <xdr:nvSpPr>
        <xdr:cNvPr id="5485" name="Rectangle 1"/>
        <xdr:cNvSpPr>
          <a:spLocks noChangeArrowheads="1"/>
        </xdr:cNvSpPr>
      </xdr:nvSpPr>
      <xdr:spPr bwMode="auto">
        <a:xfrm>
          <a:off x="8305800" y="113680875"/>
          <a:ext cx="161925" cy="26272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8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8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8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8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49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0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08"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09"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0"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1"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2"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3"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4"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5"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6"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7"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8"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19"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0"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1"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2"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3"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4"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5"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6"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7"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8"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529"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3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4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5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55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2"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3"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4"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5"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6"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7"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8"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59"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0"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1"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2"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3"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4"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5"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6"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7"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8"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69"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70"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71"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72"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946</xdr:rowOff>
    </xdr:to>
    <xdr:sp macro="" textlink="">
      <xdr:nvSpPr>
        <xdr:cNvPr id="5573" name="Rectangle 1"/>
        <xdr:cNvSpPr>
          <a:spLocks noChangeArrowheads="1"/>
        </xdr:cNvSpPr>
      </xdr:nvSpPr>
      <xdr:spPr bwMode="auto">
        <a:xfrm>
          <a:off x="8305800" y="113680875"/>
          <a:ext cx="161925" cy="2591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7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7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7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7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7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7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8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9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9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59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593"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594"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595"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596"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597"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598"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599"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0"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1"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2"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3"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4"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5"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6"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7"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8"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09"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10"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11"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12"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13"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3934</xdr:rowOff>
    </xdr:to>
    <xdr:sp macro="" textlink="">
      <xdr:nvSpPr>
        <xdr:cNvPr id="5614" name="Rectangle 1"/>
        <xdr:cNvSpPr>
          <a:spLocks noChangeArrowheads="1"/>
        </xdr:cNvSpPr>
      </xdr:nvSpPr>
      <xdr:spPr bwMode="auto">
        <a:xfrm>
          <a:off x="8305800" y="113680875"/>
          <a:ext cx="161925" cy="259473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1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1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1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1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1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2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3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3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3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3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3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3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63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37"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38"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39"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0"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1"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2"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3"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4"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5"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6"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7"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8"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49"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0"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1"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2"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3"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4"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5"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6"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7"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49307</xdr:rowOff>
    </xdr:to>
    <xdr:sp macro="" textlink="">
      <xdr:nvSpPr>
        <xdr:cNvPr id="5658" name="Rectangle 1"/>
        <xdr:cNvSpPr>
          <a:spLocks noChangeArrowheads="1"/>
        </xdr:cNvSpPr>
      </xdr:nvSpPr>
      <xdr:spPr bwMode="auto">
        <a:xfrm>
          <a:off x="8305800" y="113680875"/>
          <a:ext cx="161925" cy="264010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5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6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7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68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2"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3"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4"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5"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6"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7"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8"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89"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0"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2"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3"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4"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5"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6"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7"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8"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699"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700"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701"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138953</xdr:rowOff>
    </xdr:to>
    <xdr:sp macro="" textlink="">
      <xdr:nvSpPr>
        <xdr:cNvPr id="5702" name="Rectangle 1"/>
        <xdr:cNvSpPr>
          <a:spLocks noChangeArrowheads="1"/>
        </xdr:cNvSpPr>
      </xdr:nvSpPr>
      <xdr:spPr bwMode="auto">
        <a:xfrm>
          <a:off x="8305800" y="113680875"/>
          <a:ext cx="161925" cy="256782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0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0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0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0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0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0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0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1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2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2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2"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3"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4"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5"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6"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7"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8"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29"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0"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1"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2"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3"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4"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5"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6"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7"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8"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39"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40"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41"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42"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306</xdr:rowOff>
    </xdr:to>
    <xdr:sp macro="" textlink="">
      <xdr:nvSpPr>
        <xdr:cNvPr id="5743" name="Rectangle 1"/>
        <xdr:cNvSpPr>
          <a:spLocks noChangeArrowheads="1"/>
        </xdr:cNvSpPr>
      </xdr:nvSpPr>
      <xdr:spPr bwMode="auto">
        <a:xfrm>
          <a:off x="8305800" y="113680875"/>
          <a:ext cx="161925" cy="258793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4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4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4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4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4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4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6"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7"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8"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59"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60"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61"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62"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63"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64"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2428</xdr:rowOff>
    </xdr:to>
    <xdr:sp macro="" textlink="">
      <xdr:nvSpPr>
        <xdr:cNvPr id="5765" name="Rectangle 1"/>
        <xdr:cNvSpPr>
          <a:spLocks noChangeArrowheads="1"/>
        </xdr:cNvSpPr>
      </xdr:nvSpPr>
      <xdr:spPr bwMode="auto">
        <a:xfrm>
          <a:off x="8305800" y="113680875"/>
          <a:ext cx="161925" cy="29139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66"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67"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68"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69"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0"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1"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2"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3"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4"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5"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6"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7"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8"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79"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0"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1"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2"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3"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4"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5"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6"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47201</xdr:rowOff>
    </xdr:to>
    <xdr:sp macro="" textlink="">
      <xdr:nvSpPr>
        <xdr:cNvPr id="5787" name="Rectangle 1"/>
        <xdr:cNvSpPr>
          <a:spLocks noChangeArrowheads="1"/>
        </xdr:cNvSpPr>
      </xdr:nvSpPr>
      <xdr:spPr bwMode="auto">
        <a:xfrm>
          <a:off x="8305800" y="113680875"/>
          <a:ext cx="161925" cy="2638001"/>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8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8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79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0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0"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1"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2"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3"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4"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5"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6"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7"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8"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19"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0"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1"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2"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3"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4"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5"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6"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7"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8"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29"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30"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60512</xdr:rowOff>
    </xdr:to>
    <xdr:sp macro="" textlink="">
      <xdr:nvSpPr>
        <xdr:cNvPr id="5831" name="Rectangle 1"/>
        <xdr:cNvSpPr>
          <a:spLocks noChangeArrowheads="1"/>
        </xdr:cNvSpPr>
      </xdr:nvSpPr>
      <xdr:spPr bwMode="auto">
        <a:xfrm>
          <a:off x="8305800" y="113680875"/>
          <a:ext cx="161925" cy="265131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3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4"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5"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6"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7"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8"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49"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50"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51"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52"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75453</xdr:rowOff>
    </xdr:to>
    <xdr:sp macro="" textlink="">
      <xdr:nvSpPr>
        <xdr:cNvPr id="5853" name="Rectangle 1"/>
        <xdr:cNvSpPr>
          <a:spLocks noChangeArrowheads="1"/>
        </xdr:cNvSpPr>
      </xdr:nvSpPr>
      <xdr:spPr bwMode="auto">
        <a:xfrm>
          <a:off x="8305800" y="113680875"/>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5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5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56"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57"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58"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59"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0"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1"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2"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3"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6"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7"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8"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69"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70"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71"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72"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73"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7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587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7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7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7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7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8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9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9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9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9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89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895"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896"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897"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898"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899"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0"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1"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2"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3"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4"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5"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6"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7"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8"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09"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10"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11"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12"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13"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14"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15"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155096</xdr:rowOff>
    </xdr:to>
    <xdr:sp macro="" textlink="">
      <xdr:nvSpPr>
        <xdr:cNvPr id="5916" name="Rectangle 1"/>
        <xdr:cNvSpPr>
          <a:spLocks noChangeArrowheads="1"/>
        </xdr:cNvSpPr>
      </xdr:nvSpPr>
      <xdr:spPr bwMode="auto">
        <a:xfrm>
          <a:off x="8305800" y="113842800"/>
          <a:ext cx="161925" cy="258397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1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1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1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2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593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39"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0"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1"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2"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3"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4"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5"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6"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7"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8"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49"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0"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1"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2"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3"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4"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5"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6"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7"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8"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59"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43241</xdr:rowOff>
    </xdr:to>
    <xdr:sp macro="" textlink="">
      <xdr:nvSpPr>
        <xdr:cNvPr id="5960" name="Rectangle 1"/>
        <xdr:cNvSpPr>
          <a:spLocks noChangeArrowheads="1"/>
        </xdr:cNvSpPr>
      </xdr:nvSpPr>
      <xdr:spPr bwMode="auto">
        <a:xfrm>
          <a:off x="8305800" y="113842800"/>
          <a:ext cx="161925" cy="263404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6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7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8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8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598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83"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84"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85"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86"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87"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88"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89"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0"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1"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2"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3"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4"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5"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6"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7"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8"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5999"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6000"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6001"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6002"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6003"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130343</xdr:rowOff>
    </xdr:to>
    <xdr:sp macro="" textlink="">
      <xdr:nvSpPr>
        <xdr:cNvPr id="6004" name="Rectangle 1"/>
        <xdr:cNvSpPr>
          <a:spLocks noChangeArrowheads="1"/>
        </xdr:cNvSpPr>
      </xdr:nvSpPr>
      <xdr:spPr bwMode="auto">
        <a:xfrm>
          <a:off x="8305800" y="113842800"/>
          <a:ext cx="161925" cy="255921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05"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06"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07"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08"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09"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0"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1"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2"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3"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4"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5"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6"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7"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8"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19"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20"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21"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22"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2772</xdr:rowOff>
    </xdr:to>
    <xdr:sp macro="" textlink="">
      <xdr:nvSpPr>
        <xdr:cNvPr id="6023" name="Rectangle 1"/>
        <xdr:cNvSpPr>
          <a:spLocks noChangeArrowheads="1"/>
        </xdr:cNvSpPr>
      </xdr:nvSpPr>
      <xdr:spPr bwMode="auto">
        <a:xfrm>
          <a:off x="8305800" y="113842800"/>
          <a:ext cx="161925" cy="29113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2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2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26"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27"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28"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29"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0"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1"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2"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3"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6"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7"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8"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39"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40"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41"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42"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43"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4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04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46"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47"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48"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49"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0"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1"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2"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3"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4"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5"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6"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7"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8"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59"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0"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1"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2"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3"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4"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5"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6"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2585</xdr:rowOff>
    </xdr:to>
    <xdr:sp macro="" textlink="">
      <xdr:nvSpPr>
        <xdr:cNvPr id="6067" name="Rectangle 1"/>
        <xdr:cNvSpPr>
          <a:spLocks noChangeArrowheads="1"/>
        </xdr:cNvSpPr>
      </xdr:nvSpPr>
      <xdr:spPr bwMode="auto">
        <a:xfrm>
          <a:off x="8305800" y="113842800"/>
          <a:ext cx="161925" cy="291117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68"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69"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0"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1"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2"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3"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4"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5"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6"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7"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8"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79"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0"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1"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2"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3"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4"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5"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6"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7"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8"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36438</xdr:rowOff>
    </xdr:to>
    <xdr:sp macro="" textlink="">
      <xdr:nvSpPr>
        <xdr:cNvPr id="6089" name="Rectangle 1"/>
        <xdr:cNvSpPr>
          <a:spLocks noChangeArrowheads="1"/>
        </xdr:cNvSpPr>
      </xdr:nvSpPr>
      <xdr:spPr bwMode="auto">
        <a:xfrm>
          <a:off x="8305800" y="113842800"/>
          <a:ext cx="161925" cy="26272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09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0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1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1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2"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3"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4"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5"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6"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7"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8"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19"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0"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1"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2"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3"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4"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5"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6"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7"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8"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29"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30"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31"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32"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58569</xdr:rowOff>
    </xdr:to>
    <xdr:sp macro="" textlink="">
      <xdr:nvSpPr>
        <xdr:cNvPr id="6133" name="Rectangle 1"/>
        <xdr:cNvSpPr>
          <a:spLocks noChangeArrowheads="1"/>
        </xdr:cNvSpPr>
      </xdr:nvSpPr>
      <xdr:spPr bwMode="auto">
        <a:xfrm>
          <a:off x="8305800" y="113842800"/>
          <a:ext cx="161925" cy="264936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3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3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3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3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3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3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4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5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5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5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5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5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15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56"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57"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58"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59"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0"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1"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2"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3"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4"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5"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6"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7"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8"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69"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0"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1"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2"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3"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4"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5"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6"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946</xdr:rowOff>
    </xdr:to>
    <xdr:sp macro="" textlink="">
      <xdr:nvSpPr>
        <xdr:cNvPr id="6177" name="Rectangle 1"/>
        <xdr:cNvSpPr>
          <a:spLocks noChangeArrowheads="1"/>
        </xdr:cNvSpPr>
      </xdr:nvSpPr>
      <xdr:spPr bwMode="auto">
        <a:xfrm>
          <a:off x="8305800" y="113842800"/>
          <a:ext cx="161925" cy="2591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7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7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8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9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9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9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9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9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9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19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197"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198"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199"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0"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1"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2"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3"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4"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5"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6"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7"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8"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09"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0"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1"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2"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3"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4"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5"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6"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7"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3934</xdr:rowOff>
    </xdr:to>
    <xdr:sp macro="" textlink="">
      <xdr:nvSpPr>
        <xdr:cNvPr id="6218" name="Rectangle 1"/>
        <xdr:cNvSpPr>
          <a:spLocks noChangeArrowheads="1"/>
        </xdr:cNvSpPr>
      </xdr:nvSpPr>
      <xdr:spPr bwMode="auto">
        <a:xfrm>
          <a:off x="8305800" y="113842800"/>
          <a:ext cx="161925" cy="259473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1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2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3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24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1"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2"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3"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4"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5"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6"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7"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8"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49"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0"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1"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2"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3"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4"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5"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6"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7"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8"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59"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60"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61"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54004</xdr:rowOff>
    </xdr:to>
    <xdr:sp macro="" textlink="">
      <xdr:nvSpPr>
        <xdr:cNvPr id="6262" name="Rectangle 1"/>
        <xdr:cNvSpPr>
          <a:spLocks noChangeArrowheads="1"/>
        </xdr:cNvSpPr>
      </xdr:nvSpPr>
      <xdr:spPr bwMode="auto">
        <a:xfrm>
          <a:off x="8305800" y="113842800"/>
          <a:ext cx="161925" cy="26448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6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6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6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6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6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6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6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7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8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8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8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8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28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8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86"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87"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88"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89"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0"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1"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2"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3"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6"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7"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8"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299"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300"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301"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302"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303"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304"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305"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138953</xdr:rowOff>
    </xdr:to>
    <xdr:sp macro="" textlink="">
      <xdr:nvSpPr>
        <xdr:cNvPr id="6306" name="Rectangle 1"/>
        <xdr:cNvSpPr>
          <a:spLocks noChangeArrowheads="1"/>
        </xdr:cNvSpPr>
      </xdr:nvSpPr>
      <xdr:spPr bwMode="auto">
        <a:xfrm>
          <a:off x="8305800" y="113842800"/>
          <a:ext cx="161925" cy="25678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0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0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0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1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2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2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2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2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2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2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26"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27"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28"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29"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0"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1"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2"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3"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4"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5"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6"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7"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8"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39"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0"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1"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2"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3"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4"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5"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6"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306</xdr:rowOff>
    </xdr:to>
    <xdr:sp macro="" textlink="">
      <xdr:nvSpPr>
        <xdr:cNvPr id="6347" name="Rectangle 1"/>
        <xdr:cNvSpPr>
          <a:spLocks noChangeArrowheads="1"/>
        </xdr:cNvSpPr>
      </xdr:nvSpPr>
      <xdr:spPr bwMode="auto">
        <a:xfrm>
          <a:off x="8305800" y="113842800"/>
          <a:ext cx="161925" cy="2587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4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4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5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0"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1"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2"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3"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4"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5"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6"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7"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8"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2428</xdr:rowOff>
    </xdr:to>
    <xdr:sp macro="" textlink="">
      <xdr:nvSpPr>
        <xdr:cNvPr id="6369" name="Rectangle 1"/>
        <xdr:cNvSpPr>
          <a:spLocks noChangeArrowheads="1"/>
        </xdr:cNvSpPr>
      </xdr:nvSpPr>
      <xdr:spPr bwMode="auto">
        <a:xfrm>
          <a:off x="8305800" y="113842800"/>
          <a:ext cx="161925" cy="29139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0"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1"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2"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3"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4"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5"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6"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7"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8"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79"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0"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1"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2"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3"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4"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5"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6"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7"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8"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89"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90"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47201</xdr:rowOff>
    </xdr:to>
    <xdr:sp macro="" textlink="">
      <xdr:nvSpPr>
        <xdr:cNvPr id="6391" name="Rectangle 1"/>
        <xdr:cNvSpPr>
          <a:spLocks noChangeArrowheads="1"/>
        </xdr:cNvSpPr>
      </xdr:nvSpPr>
      <xdr:spPr bwMode="auto">
        <a:xfrm>
          <a:off x="8305800" y="113842800"/>
          <a:ext cx="161925" cy="263800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39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0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1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1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1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1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14"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15"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16"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17"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18"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19"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0"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1"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2"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3"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4"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5"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6"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7"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8"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29"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30"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31"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32"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33"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34"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60512</xdr:rowOff>
    </xdr:to>
    <xdr:sp macro="" textlink="">
      <xdr:nvSpPr>
        <xdr:cNvPr id="6435" name="Rectangle 1"/>
        <xdr:cNvSpPr>
          <a:spLocks noChangeArrowheads="1"/>
        </xdr:cNvSpPr>
      </xdr:nvSpPr>
      <xdr:spPr bwMode="auto">
        <a:xfrm>
          <a:off x="8305800" y="113842800"/>
          <a:ext cx="161925" cy="265131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3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3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3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3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8"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49"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0"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1"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2"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3"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4"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5"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6"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75453</xdr:rowOff>
    </xdr:to>
    <xdr:sp macro="" textlink="">
      <xdr:nvSpPr>
        <xdr:cNvPr id="6457" name="Rectangle 1"/>
        <xdr:cNvSpPr>
          <a:spLocks noChangeArrowheads="1"/>
        </xdr:cNvSpPr>
      </xdr:nvSpPr>
      <xdr:spPr bwMode="auto">
        <a:xfrm>
          <a:off x="8305800" y="113842800"/>
          <a:ext cx="161925" cy="299010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5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5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0"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1"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2"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3"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4"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5"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6"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7"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6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0"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1"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2"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3"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4"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5"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6"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7"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47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8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49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499"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0"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1"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2"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3"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4"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5"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6"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7"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8"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09"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0"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1"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2"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3"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4"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5"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6"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7"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8"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19"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84500</xdr:rowOff>
    </xdr:to>
    <xdr:sp macro="" textlink="">
      <xdr:nvSpPr>
        <xdr:cNvPr id="6520" name="Rectangle 1"/>
        <xdr:cNvSpPr>
          <a:spLocks noChangeArrowheads="1"/>
        </xdr:cNvSpPr>
      </xdr:nvSpPr>
      <xdr:spPr bwMode="auto">
        <a:xfrm>
          <a:off x="8305800" y="113680875"/>
          <a:ext cx="161925" cy="251337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2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3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4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4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54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43"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44"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45"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46"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47"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48"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49"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0"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1"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2"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3"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4"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5"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6"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7"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8"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59"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60"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61"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62"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63"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1220</xdr:rowOff>
    </xdr:to>
    <xdr:sp macro="" textlink="">
      <xdr:nvSpPr>
        <xdr:cNvPr id="6564" name="Rectangle 1"/>
        <xdr:cNvSpPr>
          <a:spLocks noChangeArrowheads="1"/>
        </xdr:cNvSpPr>
      </xdr:nvSpPr>
      <xdr:spPr bwMode="auto">
        <a:xfrm>
          <a:off x="8305800" y="113680875"/>
          <a:ext cx="161925" cy="259202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6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6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6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6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6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7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8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8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8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8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8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8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58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87"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88"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89"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0"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1"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2"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3"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4"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5"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6"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7"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8"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599"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0"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1"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2"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3"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4"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5"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6"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7"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59747</xdr:rowOff>
    </xdr:to>
    <xdr:sp macro="" textlink="">
      <xdr:nvSpPr>
        <xdr:cNvPr id="6608" name="Rectangle 1"/>
        <xdr:cNvSpPr>
          <a:spLocks noChangeArrowheads="1"/>
        </xdr:cNvSpPr>
      </xdr:nvSpPr>
      <xdr:spPr bwMode="auto">
        <a:xfrm>
          <a:off x="8305800" y="113680875"/>
          <a:ext cx="161925" cy="248862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09"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0"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1"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2"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3"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4"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5"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6"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7"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8"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19"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0"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1"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2"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3"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4"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5"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6"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87479</xdr:rowOff>
    </xdr:to>
    <xdr:sp macro="" textlink="">
      <xdr:nvSpPr>
        <xdr:cNvPr id="6627" name="Rectangle 1"/>
        <xdr:cNvSpPr>
          <a:spLocks noChangeArrowheads="1"/>
        </xdr:cNvSpPr>
      </xdr:nvSpPr>
      <xdr:spPr bwMode="auto">
        <a:xfrm>
          <a:off x="8305800" y="113680875"/>
          <a:ext cx="161925" cy="28402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2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2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0"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1"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2"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3"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4"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5"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6"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7"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3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0"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1"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2"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3"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4"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5"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6"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7"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64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0"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1"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2"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3"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4"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5"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6"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7"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8"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59"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0"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1"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2"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3"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4"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5"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6"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7"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8"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69"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70"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87292</xdr:rowOff>
    </xdr:to>
    <xdr:sp macro="" textlink="">
      <xdr:nvSpPr>
        <xdr:cNvPr id="6671" name="Rectangle 1"/>
        <xdr:cNvSpPr>
          <a:spLocks noChangeArrowheads="1"/>
        </xdr:cNvSpPr>
      </xdr:nvSpPr>
      <xdr:spPr bwMode="auto">
        <a:xfrm>
          <a:off x="8305800" y="113680875"/>
          <a:ext cx="161925" cy="28400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2"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3"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4"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5"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6"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7"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8"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79"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0"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1"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2"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3"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4"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5"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6"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7"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8"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89"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90"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91"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92"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478</xdr:rowOff>
    </xdr:to>
    <xdr:sp macro="" textlink="">
      <xdr:nvSpPr>
        <xdr:cNvPr id="6693" name="Rectangle 1"/>
        <xdr:cNvSpPr>
          <a:spLocks noChangeArrowheads="1"/>
        </xdr:cNvSpPr>
      </xdr:nvSpPr>
      <xdr:spPr bwMode="auto">
        <a:xfrm>
          <a:off x="8305800" y="113680875"/>
          <a:ext cx="161925" cy="2585217"/>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69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69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69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69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69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69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0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1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1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1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1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1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1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16"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17"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18"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19"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0"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1"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2"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3"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4"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5"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6"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7"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8"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29"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0"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1"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2"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3"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4"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5"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6"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673</xdr:rowOff>
    </xdr:to>
    <xdr:sp macro="" textlink="">
      <xdr:nvSpPr>
        <xdr:cNvPr id="6737" name="Rectangle 1"/>
        <xdr:cNvSpPr>
          <a:spLocks noChangeArrowheads="1"/>
        </xdr:cNvSpPr>
      </xdr:nvSpPr>
      <xdr:spPr bwMode="auto">
        <a:xfrm>
          <a:off x="8305800" y="113680875"/>
          <a:ext cx="161925" cy="258829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3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3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4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75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0"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1"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2"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3"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4"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5"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6"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7"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8"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69"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0"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1"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2"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3"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4"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5"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6"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7"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8"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79"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80"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92275</xdr:rowOff>
    </xdr:to>
    <xdr:sp macro="" textlink="">
      <xdr:nvSpPr>
        <xdr:cNvPr id="6781" name="Rectangle 1"/>
        <xdr:cNvSpPr>
          <a:spLocks noChangeArrowheads="1"/>
        </xdr:cNvSpPr>
      </xdr:nvSpPr>
      <xdr:spPr bwMode="auto">
        <a:xfrm>
          <a:off x="8305800" y="113680875"/>
          <a:ext cx="161925" cy="2521150"/>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8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79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0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1"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2"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3"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4"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5"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6"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7"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8"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09"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0"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1"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2"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3"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4"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5"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6"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7"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8"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19"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20"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21"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95263</xdr:rowOff>
    </xdr:to>
    <xdr:sp macro="" textlink="">
      <xdr:nvSpPr>
        <xdr:cNvPr id="6822" name="Rectangle 1"/>
        <xdr:cNvSpPr>
          <a:spLocks noChangeArrowheads="1"/>
        </xdr:cNvSpPr>
      </xdr:nvSpPr>
      <xdr:spPr bwMode="auto">
        <a:xfrm>
          <a:off x="8305800" y="113680875"/>
          <a:ext cx="161925" cy="252413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2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2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2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2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2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2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2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3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4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4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4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4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84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45"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46"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47"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48"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49"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0"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1"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2"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3"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4"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5"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6"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7"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8"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59"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60"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61"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62"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63"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64"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65"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2458</xdr:rowOff>
    </xdr:to>
    <xdr:sp macro="" textlink="">
      <xdr:nvSpPr>
        <xdr:cNvPr id="6866" name="Rectangle 1"/>
        <xdr:cNvSpPr>
          <a:spLocks noChangeArrowheads="1"/>
        </xdr:cNvSpPr>
      </xdr:nvSpPr>
      <xdr:spPr bwMode="auto">
        <a:xfrm>
          <a:off x="8305800" y="113680875"/>
          <a:ext cx="161925" cy="2593258"/>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6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6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6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7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88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8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0"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1"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2"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3"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4"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5"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6"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7"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89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0"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1"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2"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3"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4"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5"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6"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7"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8"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09"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68357</xdr:rowOff>
    </xdr:to>
    <xdr:sp macro="" textlink="">
      <xdr:nvSpPr>
        <xdr:cNvPr id="6910" name="Rectangle 1"/>
        <xdr:cNvSpPr>
          <a:spLocks noChangeArrowheads="1"/>
        </xdr:cNvSpPr>
      </xdr:nvSpPr>
      <xdr:spPr bwMode="auto">
        <a:xfrm>
          <a:off x="8305800" y="113680875"/>
          <a:ext cx="161925" cy="2497232"/>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1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2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0"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1"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2"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3"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4"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5"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6"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7"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8"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39"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0"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1"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2"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3"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4"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5"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6"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7"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8"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49"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50"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672</xdr:row>
      <xdr:rowOff>88460</xdr:rowOff>
    </xdr:to>
    <xdr:sp macro="" textlink="">
      <xdr:nvSpPr>
        <xdr:cNvPr id="6951" name="Rectangle 1"/>
        <xdr:cNvSpPr>
          <a:spLocks noChangeArrowheads="1"/>
        </xdr:cNvSpPr>
      </xdr:nvSpPr>
      <xdr:spPr bwMode="auto">
        <a:xfrm>
          <a:off x="8305800" y="113680875"/>
          <a:ext cx="161925" cy="251733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5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4"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5"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6"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7"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8"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69"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70"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71"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72"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674</xdr:row>
      <xdr:rowOff>90021</xdr:rowOff>
    </xdr:to>
    <xdr:sp macro="" textlink="">
      <xdr:nvSpPr>
        <xdr:cNvPr id="6973" name="Rectangle 1"/>
        <xdr:cNvSpPr>
          <a:spLocks noChangeArrowheads="1"/>
        </xdr:cNvSpPr>
      </xdr:nvSpPr>
      <xdr:spPr bwMode="auto">
        <a:xfrm>
          <a:off x="8305800" y="113680875"/>
          <a:ext cx="161925" cy="2842746"/>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74"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75"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76"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77"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78"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79"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0"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1"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2"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3"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4"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5"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6"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7"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8"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89"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90"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91"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92"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93"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94"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1716</xdr:rowOff>
    </xdr:to>
    <xdr:sp macro="" textlink="">
      <xdr:nvSpPr>
        <xdr:cNvPr id="6995" name="Rectangle 1"/>
        <xdr:cNvSpPr>
          <a:spLocks noChangeArrowheads="1"/>
        </xdr:cNvSpPr>
      </xdr:nvSpPr>
      <xdr:spPr bwMode="auto">
        <a:xfrm>
          <a:off x="8305800" y="113680875"/>
          <a:ext cx="161925" cy="2586455"/>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99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99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99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699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0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1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18"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19"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0"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1"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2"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3"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4"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5"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6"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7"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8"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29"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0"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1"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2"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3"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4"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5"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6"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7"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8"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673</xdr:row>
      <xdr:rowOff>2543</xdr:rowOff>
    </xdr:to>
    <xdr:sp macro="" textlink="">
      <xdr:nvSpPr>
        <xdr:cNvPr id="7039" name="Rectangle 1"/>
        <xdr:cNvSpPr>
          <a:spLocks noChangeArrowheads="1"/>
        </xdr:cNvSpPr>
      </xdr:nvSpPr>
      <xdr:spPr bwMode="auto">
        <a:xfrm>
          <a:off x="8305800" y="113680875"/>
          <a:ext cx="161925" cy="2593343"/>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4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2"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3"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4"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5"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6"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7"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8"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59"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60"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657</xdr:row>
      <xdr:rowOff>0</xdr:rowOff>
    </xdr:from>
    <xdr:to>
      <xdr:col>7</xdr:col>
      <xdr:colOff>180975</xdr:colOff>
      <xdr:row>675</xdr:row>
      <xdr:rowOff>2429</xdr:rowOff>
    </xdr:to>
    <xdr:sp macro="" textlink="">
      <xdr:nvSpPr>
        <xdr:cNvPr id="7061" name="Rectangle 1"/>
        <xdr:cNvSpPr>
          <a:spLocks noChangeArrowheads="1"/>
        </xdr:cNvSpPr>
      </xdr:nvSpPr>
      <xdr:spPr bwMode="auto">
        <a:xfrm>
          <a:off x="8305800" y="113680875"/>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110204</xdr:rowOff>
    </xdr:to>
    <xdr:sp macro="" textlink="">
      <xdr:nvSpPr>
        <xdr:cNvPr id="7062" name="Rectangle 1"/>
        <xdr:cNvSpPr>
          <a:spLocks noChangeArrowheads="1"/>
        </xdr:cNvSpPr>
      </xdr:nvSpPr>
      <xdr:spPr bwMode="auto">
        <a:xfrm>
          <a:off x="8305800" y="113842800"/>
          <a:ext cx="161925" cy="351062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110204</xdr:rowOff>
    </xdr:to>
    <xdr:sp macro="" textlink="">
      <xdr:nvSpPr>
        <xdr:cNvPr id="7063" name="Rectangle 1"/>
        <xdr:cNvSpPr>
          <a:spLocks noChangeArrowheads="1"/>
        </xdr:cNvSpPr>
      </xdr:nvSpPr>
      <xdr:spPr bwMode="auto">
        <a:xfrm>
          <a:off x="8305800" y="113842800"/>
          <a:ext cx="161925" cy="351062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110204</xdr:rowOff>
    </xdr:to>
    <xdr:sp macro="" textlink="">
      <xdr:nvSpPr>
        <xdr:cNvPr id="7064" name="Rectangle 1"/>
        <xdr:cNvSpPr>
          <a:spLocks noChangeArrowheads="1"/>
        </xdr:cNvSpPr>
      </xdr:nvSpPr>
      <xdr:spPr bwMode="auto">
        <a:xfrm>
          <a:off x="8305800" y="113842800"/>
          <a:ext cx="161925" cy="351062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065" name="Rectangle 7064"/>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2055</xdr:rowOff>
    </xdr:to>
    <xdr:sp macro="" textlink="">
      <xdr:nvSpPr>
        <xdr:cNvPr id="7066" name="Rectangle 7065"/>
        <xdr:cNvSpPr>
          <a:spLocks noChangeArrowheads="1"/>
        </xdr:cNvSpPr>
      </xdr:nvSpPr>
      <xdr:spPr bwMode="auto">
        <a:xfrm>
          <a:off x="984885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067" name="Rectangle 7066"/>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068" name="Rectangle 7067"/>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069" name="Rectangle 7068"/>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817</xdr:rowOff>
    </xdr:to>
    <xdr:sp macro="" textlink="">
      <xdr:nvSpPr>
        <xdr:cNvPr id="7070" name="Rectangle 1"/>
        <xdr:cNvSpPr>
          <a:spLocks noChangeArrowheads="1"/>
        </xdr:cNvSpPr>
      </xdr:nvSpPr>
      <xdr:spPr bwMode="auto">
        <a:xfrm>
          <a:off x="8305800" y="113842800"/>
          <a:ext cx="161925" cy="340124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817</xdr:rowOff>
    </xdr:to>
    <xdr:sp macro="" textlink="">
      <xdr:nvSpPr>
        <xdr:cNvPr id="7071" name="Rectangle 1"/>
        <xdr:cNvSpPr>
          <a:spLocks noChangeArrowheads="1"/>
        </xdr:cNvSpPr>
      </xdr:nvSpPr>
      <xdr:spPr bwMode="auto">
        <a:xfrm>
          <a:off x="8305800" y="113842800"/>
          <a:ext cx="161925" cy="340124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817</xdr:rowOff>
    </xdr:to>
    <xdr:sp macro="" textlink="">
      <xdr:nvSpPr>
        <xdr:cNvPr id="7072" name="Rectangle 1"/>
        <xdr:cNvSpPr>
          <a:spLocks noChangeArrowheads="1"/>
        </xdr:cNvSpPr>
      </xdr:nvSpPr>
      <xdr:spPr bwMode="auto">
        <a:xfrm>
          <a:off x="8305800" y="113842800"/>
          <a:ext cx="161925" cy="340124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817</xdr:rowOff>
    </xdr:to>
    <xdr:sp macro="" textlink="">
      <xdr:nvSpPr>
        <xdr:cNvPr id="7073" name="Rectangle 1"/>
        <xdr:cNvSpPr>
          <a:spLocks noChangeArrowheads="1"/>
        </xdr:cNvSpPr>
      </xdr:nvSpPr>
      <xdr:spPr bwMode="auto">
        <a:xfrm>
          <a:off x="8305800" y="113842800"/>
          <a:ext cx="161925" cy="340124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74"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75"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76"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77"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78"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79"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0"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1"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2"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3"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4"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5"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6"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7"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8"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89"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90"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91"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92"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93"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94"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095"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110566</xdr:rowOff>
    </xdr:to>
    <xdr:sp macro="" textlink="">
      <xdr:nvSpPr>
        <xdr:cNvPr id="7096" name="Rectangle 1"/>
        <xdr:cNvSpPr>
          <a:spLocks noChangeArrowheads="1"/>
        </xdr:cNvSpPr>
      </xdr:nvSpPr>
      <xdr:spPr bwMode="auto">
        <a:xfrm>
          <a:off x="8305800" y="113842800"/>
          <a:ext cx="161925" cy="318714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09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09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09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0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1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1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1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1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1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1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13943</xdr:rowOff>
    </xdr:to>
    <xdr:sp macro="" textlink="">
      <xdr:nvSpPr>
        <xdr:cNvPr id="7116" name="Rectangle 1"/>
        <xdr:cNvSpPr>
          <a:spLocks noChangeArrowheads="1"/>
        </xdr:cNvSpPr>
      </xdr:nvSpPr>
      <xdr:spPr bwMode="auto">
        <a:xfrm>
          <a:off x="9658350" y="113842800"/>
          <a:ext cx="83652" cy="3576293"/>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42023</xdr:rowOff>
    </xdr:to>
    <xdr:sp macro="" textlink="">
      <xdr:nvSpPr>
        <xdr:cNvPr id="7117" name="Rectangle 1"/>
        <xdr:cNvSpPr>
          <a:spLocks noChangeArrowheads="1"/>
        </xdr:cNvSpPr>
      </xdr:nvSpPr>
      <xdr:spPr bwMode="auto">
        <a:xfrm>
          <a:off x="9610725" y="113842800"/>
          <a:ext cx="64846"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118"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119"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120"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121"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3631</xdr:rowOff>
    </xdr:to>
    <xdr:sp macro="" textlink="">
      <xdr:nvSpPr>
        <xdr:cNvPr id="7122" name="Rectangle 7121"/>
        <xdr:cNvSpPr>
          <a:spLocks noChangeArrowheads="1"/>
        </xdr:cNvSpPr>
      </xdr:nvSpPr>
      <xdr:spPr bwMode="auto">
        <a:xfrm>
          <a:off x="8305800" y="113842800"/>
          <a:ext cx="161925" cy="3565981"/>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3631</xdr:rowOff>
    </xdr:to>
    <xdr:sp macro="" textlink="">
      <xdr:nvSpPr>
        <xdr:cNvPr id="7123" name="Rectangle 7122"/>
        <xdr:cNvSpPr>
          <a:spLocks noChangeArrowheads="1"/>
        </xdr:cNvSpPr>
      </xdr:nvSpPr>
      <xdr:spPr bwMode="auto">
        <a:xfrm>
          <a:off x="9848850" y="113842800"/>
          <a:ext cx="161925" cy="356598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3631</xdr:rowOff>
    </xdr:to>
    <xdr:sp macro="" textlink="">
      <xdr:nvSpPr>
        <xdr:cNvPr id="7124" name="Rectangle 7123"/>
        <xdr:cNvSpPr>
          <a:spLocks noChangeArrowheads="1"/>
        </xdr:cNvSpPr>
      </xdr:nvSpPr>
      <xdr:spPr bwMode="auto">
        <a:xfrm>
          <a:off x="8305800" y="113842800"/>
          <a:ext cx="161925" cy="3565981"/>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3631</xdr:rowOff>
    </xdr:to>
    <xdr:sp macro="" textlink="">
      <xdr:nvSpPr>
        <xdr:cNvPr id="7125" name="Rectangle 7124"/>
        <xdr:cNvSpPr>
          <a:spLocks noChangeArrowheads="1"/>
        </xdr:cNvSpPr>
      </xdr:nvSpPr>
      <xdr:spPr bwMode="auto">
        <a:xfrm>
          <a:off x="9829800" y="113842800"/>
          <a:ext cx="161925" cy="3565981"/>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3631</xdr:rowOff>
    </xdr:to>
    <xdr:sp macro="" textlink="">
      <xdr:nvSpPr>
        <xdr:cNvPr id="7126" name="Rectangle 7125"/>
        <xdr:cNvSpPr>
          <a:spLocks noChangeArrowheads="1"/>
        </xdr:cNvSpPr>
      </xdr:nvSpPr>
      <xdr:spPr bwMode="auto">
        <a:xfrm>
          <a:off x="9829800" y="113842800"/>
          <a:ext cx="161925" cy="356598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2418</xdr:rowOff>
    </xdr:to>
    <xdr:sp macro="" textlink="">
      <xdr:nvSpPr>
        <xdr:cNvPr id="7127" name="Rectangle 1"/>
        <xdr:cNvSpPr>
          <a:spLocks noChangeArrowheads="1"/>
        </xdr:cNvSpPr>
      </xdr:nvSpPr>
      <xdr:spPr bwMode="auto">
        <a:xfrm>
          <a:off x="8305800" y="113842800"/>
          <a:ext cx="161925" cy="339678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2418</xdr:rowOff>
    </xdr:to>
    <xdr:sp macro="" textlink="">
      <xdr:nvSpPr>
        <xdr:cNvPr id="7128" name="Rectangle 1"/>
        <xdr:cNvSpPr>
          <a:spLocks noChangeArrowheads="1"/>
        </xdr:cNvSpPr>
      </xdr:nvSpPr>
      <xdr:spPr bwMode="auto">
        <a:xfrm>
          <a:off x="8305800" y="113842800"/>
          <a:ext cx="161925" cy="339678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2418</xdr:rowOff>
    </xdr:to>
    <xdr:sp macro="" textlink="">
      <xdr:nvSpPr>
        <xdr:cNvPr id="7129" name="Rectangle 1"/>
        <xdr:cNvSpPr>
          <a:spLocks noChangeArrowheads="1"/>
        </xdr:cNvSpPr>
      </xdr:nvSpPr>
      <xdr:spPr bwMode="auto">
        <a:xfrm>
          <a:off x="8305800" y="113842800"/>
          <a:ext cx="161925" cy="339678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2418</xdr:rowOff>
    </xdr:to>
    <xdr:sp macro="" textlink="">
      <xdr:nvSpPr>
        <xdr:cNvPr id="7130" name="Rectangle 1"/>
        <xdr:cNvSpPr>
          <a:spLocks noChangeArrowheads="1"/>
        </xdr:cNvSpPr>
      </xdr:nvSpPr>
      <xdr:spPr bwMode="auto">
        <a:xfrm>
          <a:off x="8305800" y="113842800"/>
          <a:ext cx="161925" cy="339678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1"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2"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3"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4"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5"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6"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7"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8"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39"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0"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1"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2"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3"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4"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5"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6"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7"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8"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49"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50"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51"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84500</xdr:rowOff>
    </xdr:to>
    <xdr:sp macro="" textlink="">
      <xdr:nvSpPr>
        <xdr:cNvPr id="7152" name="Rectangle 1"/>
        <xdr:cNvSpPr>
          <a:spLocks noChangeArrowheads="1"/>
        </xdr:cNvSpPr>
      </xdr:nvSpPr>
      <xdr:spPr bwMode="auto">
        <a:xfrm>
          <a:off x="8305800" y="113842800"/>
          <a:ext cx="161925" cy="2513375"/>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840889</xdr:colOff>
      <xdr:row>677</xdr:row>
      <xdr:rowOff>32120</xdr:rowOff>
    </xdr:to>
    <xdr:sp macro="" textlink="">
      <xdr:nvSpPr>
        <xdr:cNvPr id="7153" name="Rectangle 1"/>
        <xdr:cNvSpPr>
          <a:spLocks noChangeArrowheads="1"/>
        </xdr:cNvSpPr>
      </xdr:nvSpPr>
      <xdr:spPr bwMode="auto">
        <a:xfrm>
          <a:off x="9658350" y="113842800"/>
          <a:ext cx="78889" cy="310869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126441</xdr:rowOff>
    </xdr:to>
    <xdr:sp macro="" textlink="">
      <xdr:nvSpPr>
        <xdr:cNvPr id="7154" name="Rectangle 1"/>
        <xdr:cNvSpPr>
          <a:spLocks noChangeArrowheads="1"/>
        </xdr:cNvSpPr>
      </xdr:nvSpPr>
      <xdr:spPr bwMode="auto">
        <a:xfrm>
          <a:off x="8305800" y="113842800"/>
          <a:ext cx="161925" cy="320301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5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5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5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5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5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6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7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7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7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7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7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7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17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26083</xdr:rowOff>
    </xdr:to>
    <xdr:sp macro="" textlink="">
      <xdr:nvSpPr>
        <xdr:cNvPr id="7177" name="Rectangle 1"/>
        <xdr:cNvSpPr>
          <a:spLocks noChangeArrowheads="1"/>
        </xdr:cNvSpPr>
      </xdr:nvSpPr>
      <xdr:spPr bwMode="auto">
        <a:xfrm>
          <a:off x="9658350" y="113842800"/>
          <a:ext cx="83652" cy="3588433"/>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67391</xdr:rowOff>
    </xdr:to>
    <xdr:sp macro="" textlink="">
      <xdr:nvSpPr>
        <xdr:cNvPr id="7178" name="Rectangle 1"/>
        <xdr:cNvSpPr>
          <a:spLocks noChangeArrowheads="1"/>
        </xdr:cNvSpPr>
      </xdr:nvSpPr>
      <xdr:spPr bwMode="auto">
        <a:xfrm>
          <a:off x="9610725" y="113842800"/>
          <a:ext cx="64846" cy="330589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179"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180"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181"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182"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106477</xdr:rowOff>
    </xdr:to>
    <xdr:sp macro="" textlink="">
      <xdr:nvSpPr>
        <xdr:cNvPr id="7183" name="Rectangle 1"/>
        <xdr:cNvSpPr>
          <a:spLocks noChangeArrowheads="1"/>
        </xdr:cNvSpPr>
      </xdr:nvSpPr>
      <xdr:spPr bwMode="auto">
        <a:xfrm>
          <a:off x="8305800" y="113842800"/>
          <a:ext cx="161925" cy="350690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106477</xdr:rowOff>
    </xdr:to>
    <xdr:sp macro="" textlink="">
      <xdr:nvSpPr>
        <xdr:cNvPr id="7184" name="Rectangle 1"/>
        <xdr:cNvSpPr>
          <a:spLocks noChangeArrowheads="1"/>
        </xdr:cNvSpPr>
      </xdr:nvSpPr>
      <xdr:spPr bwMode="auto">
        <a:xfrm>
          <a:off x="8305800" y="113842800"/>
          <a:ext cx="161925" cy="350690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106477</xdr:rowOff>
    </xdr:to>
    <xdr:sp macro="" textlink="">
      <xdr:nvSpPr>
        <xdr:cNvPr id="7185" name="Rectangle 1"/>
        <xdr:cNvSpPr>
          <a:spLocks noChangeArrowheads="1"/>
        </xdr:cNvSpPr>
      </xdr:nvSpPr>
      <xdr:spPr bwMode="auto">
        <a:xfrm>
          <a:off x="8305800" y="113842800"/>
          <a:ext cx="161925" cy="350690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106477</xdr:rowOff>
    </xdr:to>
    <xdr:sp macro="" textlink="">
      <xdr:nvSpPr>
        <xdr:cNvPr id="7186" name="Rectangle 1"/>
        <xdr:cNvSpPr>
          <a:spLocks noChangeArrowheads="1"/>
        </xdr:cNvSpPr>
      </xdr:nvSpPr>
      <xdr:spPr bwMode="auto">
        <a:xfrm>
          <a:off x="8305800" y="113842800"/>
          <a:ext cx="161925" cy="350690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87"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88"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89"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0"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1"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2"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3"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4"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5"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6"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7"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8"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199"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0"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1"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2"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3"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4"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5"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6"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7"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1220</xdr:rowOff>
    </xdr:to>
    <xdr:sp macro="" textlink="">
      <xdr:nvSpPr>
        <xdr:cNvPr id="7208" name="Rectangle 1"/>
        <xdr:cNvSpPr>
          <a:spLocks noChangeArrowheads="1"/>
        </xdr:cNvSpPr>
      </xdr:nvSpPr>
      <xdr:spPr bwMode="auto">
        <a:xfrm>
          <a:off x="8305800" y="113842800"/>
          <a:ext cx="161925" cy="2592020"/>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854077</xdr:colOff>
      <xdr:row>677</xdr:row>
      <xdr:rowOff>110566</xdr:rowOff>
    </xdr:to>
    <xdr:sp macro="" textlink="">
      <xdr:nvSpPr>
        <xdr:cNvPr id="7209" name="Rectangle 1"/>
        <xdr:cNvSpPr>
          <a:spLocks noChangeArrowheads="1"/>
        </xdr:cNvSpPr>
      </xdr:nvSpPr>
      <xdr:spPr bwMode="auto">
        <a:xfrm>
          <a:off x="9658350" y="113842800"/>
          <a:ext cx="92077" cy="318714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678</xdr:row>
      <xdr:rowOff>42023</xdr:rowOff>
    </xdr:to>
    <xdr:sp macro="" textlink="">
      <xdr:nvSpPr>
        <xdr:cNvPr id="7210" name="Rectangle 1"/>
        <xdr:cNvSpPr>
          <a:spLocks noChangeArrowheads="1"/>
        </xdr:cNvSpPr>
      </xdr:nvSpPr>
      <xdr:spPr bwMode="auto">
        <a:xfrm>
          <a:off x="8305800" y="113842800"/>
          <a:ext cx="161925"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1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2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3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3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23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785815</xdr:colOff>
      <xdr:row>679</xdr:row>
      <xdr:rowOff>12</xdr:rowOff>
    </xdr:to>
    <xdr:sp macro="" textlink="">
      <xdr:nvSpPr>
        <xdr:cNvPr id="7233" name="Rectangle 1"/>
        <xdr:cNvSpPr>
          <a:spLocks noChangeArrowheads="1"/>
        </xdr:cNvSpPr>
      </xdr:nvSpPr>
      <xdr:spPr bwMode="auto">
        <a:xfrm>
          <a:off x="9610725" y="113842800"/>
          <a:ext cx="71440" cy="339726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103401</xdr:rowOff>
    </xdr:to>
    <xdr:sp macro="" textlink="">
      <xdr:nvSpPr>
        <xdr:cNvPr id="7234" name="Rectangle 1"/>
        <xdr:cNvSpPr>
          <a:spLocks noChangeArrowheads="1"/>
        </xdr:cNvSpPr>
      </xdr:nvSpPr>
      <xdr:spPr bwMode="auto">
        <a:xfrm>
          <a:off x="8305800" y="113842800"/>
          <a:ext cx="161925" cy="350382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103401</xdr:rowOff>
    </xdr:to>
    <xdr:sp macro="" textlink="">
      <xdr:nvSpPr>
        <xdr:cNvPr id="7235" name="Rectangle 1"/>
        <xdr:cNvSpPr>
          <a:spLocks noChangeArrowheads="1"/>
        </xdr:cNvSpPr>
      </xdr:nvSpPr>
      <xdr:spPr bwMode="auto">
        <a:xfrm>
          <a:off x="8305800" y="113842800"/>
          <a:ext cx="161925" cy="350382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103401</xdr:rowOff>
    </xdr:to>
    <xdr:sp macro="" textlink="">
      <xdr:nvSpPr>
        <xdr:cNvPr id="7236" name="Rectangle 1"/>
        <xdr:cNvSpPr>
          <a:spLocks noChangeArrowheads="1"/>
        </xdr:cNvSpPr>
      </xdr:nvSpPr>
      <xdr:spPr bwMode="auto">
        <a:xfrm>
          <a:off x="8305800" y="113842800"/>
          <a:ext cx="161925" cy="350382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386</xdr:rowOff>
    </xdr:to>
    <xdr:sp macro="" textlink="">
      <xdr:nvSpPr>
        <xdr:cNvPr id="7237" name="Rectangle 7236"/>
        <xdr:cNvSpPr>
          <a:spLocks noChangeArrowheads="1"/>
        </xdr:cNvSpPr>
      </xdr:nvSpPr>
      <xdr:spPr bwMode="auto">
        <a:xfrm>
          <a:off x="8305800" y="113842800"/>
          <a:ext cx="161925" cy="3559561"/>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386</xdr:rowOff>
    </xdr:to>
    <xdr:sp macro="" textlink="">
      <xdr:nvSpPr>
        <xdr:cNvPr id="7238" name="Rectangle 7237"/>
        <xdr:cNvSpPr>
          <a:spLocks noChangeArrowheads="1"/>
        </xdr:cNvSpPr>
      </xdr:nvSpPr>
      <xdr:spPr bwMode="auto">
        <a:xfrm>
          <a:off x="9848850" y="113842800"/>
          <a:ext cx="161925" cy="35595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386</xdr:rowOff>
    </xdr:to>
    <xdr:sp macro="" textlink="">
      <xdr:nvSpPr>
        <xdr:cNvPr id="7239" name="Rectangle 7238"/>
        <xdr:cNvSpPr>
          <a:spLocks noChangeArrowheads="1"/>
        </xdr:cNvSpPr>
      </xdr:nvSpPr>
      <xdr:spPr bwMode="auto">
        <a:xfrm>
          <a:off x="8305800" y="113842800"/>
          <a:ext cx="161925" cy="3559561"/>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386</xdr:rowOff>
    </xdr:to>
    <xdr:sp macro="" textlink="">
      <xdr:nvSpPr>
        <xdr:cNvPr id="7240" name="Rectangle 7239"/>
        <xdr:cNvSpPr>
          <a:spLocks noChangeArrowheads="1"/>
        </xdr:cNvSpPr>
      </xdr:nvSpPr>
      <xdr:spPr bwMode="auto">
        <a:xfrm>
          <a:off x="9829800" y="113842800"/>
          <a:ext cx="161925" cy="3559561"/>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386</xdr:rowOff>
    </xdr:to>
    <xdr:sp macro="" textlink="">
      <xdr:nvSpPr>
        <xdr:cNvPr id="7241" name="Rectangle 7240"/>
        <xdr:cNvSpPr>
          <a:spLocks noChangeArrowheads="1"/>
        </xdr:cNvSpPr>
      </xdr:nvSpPr>
      <xdr:spPr bwMode="auto">
        <a:xfrm>
          <a:off x="9829800" y="113842800"/>
          <a:ext cx="161925" cy="355956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3539</xdr:rowOff>
    </xdr:to>
    <xdr:sp macro="" textlink="">
      <xdr:nvSpPr>
        <xdr:cNvPr id="7242" name="Rectangle 1"/>
        <xdr:cNvSpPr>
          <a:spLocks noChangeArrowheads="1"/>
        </xdr:cNvSpPr>
      </xdr:nvSpPr>
      <xdr:spPr bwMode="auto">
        <a:xfrm>
          <a:off x="8305800" y="113842800"/>
          <a:ext cx="161925" cy="340396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3539</xdr:rowOff>
    </xdr:to>
    <xdr:sp macro="" textlink="">
      <xdr:nvSpPr>
        <xdr:cNvPr id="7243" name="Rectangle 1"/>
        <xdr:cNvSpPr>
          <a:spLocks noChangeArrowheads="1"/>
        </xdr:cNvSpPr>
      </xdr:nvSpPr>
      <xdr:spPr bwMode="auto">
        <a:xfrm>
          <a:off x="8305800" y="113842800"/>
          <a:ext cx="161925" cy="340396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3539</xdr:rowOff>
    </xdr:to>
    <xdr:sp macro="" textlink="">
      <xdr:nvSpPr>
        <xdr:cNvPr id="7244" name="Rectangle 1"/>
        <xdr:cNvSpPr>
          <a:spLocks noChangeArrowheads="1"/>
        </xdr:cNvSpPr>
      </xdr:nvSpPr>
      <xdr:spPr bwMode="auto">
        <a:xfrm>
          <a:off x="8305800" y="113842800"/>
          <a:ext cx="161925" cy="340396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3539</xdr:rowOff>
    </xdr:to>
    <xdr:sp macro="" textlink="">
      <xdr:nvSpPr>
        <xdr:cNvPr id="7245" name="Rectangle 1"/>
        <xdr:cNvSpPr>
          <a:spLocks noChangeArrowheads="1"/>
        </xdr:cNvSpPr>
      </xdr:nvSpPr>
      <xdr:spPr bwMode="auto">
        <a:xfrm>
          <a:off x="8305800" y="113842800"/>
          <a:ext cx="161925" cy="340396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246"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247"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248"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249"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250"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1"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2"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3"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4"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5"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6"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7"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8"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59"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0"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1"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2"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3"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4"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5"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6"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7"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8"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69"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70"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71"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59747</xdr:rowOff>
    </xdr:to>
    <xdr:sp macro="" textlink="">
      <xdr:nvSpPr>
        <xdr:cNvPr id="7272" name="Rectangle 1"/>
        <xdr:cNvSpPr>
          <a:spLocks noChangeArrowheads="1"/>
        </xdr:cNvSpPr>
      </xdr:nvSpPr>
      <xdr:spPr bwMode="auto">
        <a:xfrm>
          <a:off x="8305800" y="113842800"/>
          <a:ext cx="161925" cy="2488622"/>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840889</xdr:colOff>
      <xdr:row>677</xdr:row>
      <xdr:rowOff>22516</xdr:rowOff>
    </xdr:to>
    <xdr:sp macro="" textlink="">
      <xdr:nvSpPr>
        <xdr:cNvPr id="7273" name="Rectangle 1"/>
        <xdr:cNvSpPr>
          <a:spLocks noChangeArrowheads="1"/>
        </xdr:cNvSpPr>
      </xdr:nvSpPr>
      <xdr:spPr bwMode="auto">
        <a:xfrm>
          <a:off x="9658350" y="113842800"/>
          <a:ext cx="78889" cy="309909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94691</xdr:rowOff>
    </xdr:to>
    <xdr:sp macro="" textlink="">
      <xdr:nvSpPr>
        <xdr:cNvPr id="7274" name="Rectangle 1"/>
        <xdr:cNvSpPr>
          <a:spLocks noChangeArrowheads="1"/>
        </xdr:cNvSpPr>
      </xdr:nvSpPr>
      <xdr:spPr bwMode="auto">
        <a:xfrm>
          <a:off x="8305800" y="113842800"/>
          <a:ext cx="161925" cy="317126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75"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76"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77"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78"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79"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0"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1"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2"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3"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4"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5"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6"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7"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8"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89"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90"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91"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92"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87479</xdr:rowOff>
    </xdr:to>
    <xdr:sp macro="" textlink="">
      <xdr:nvSpPr>
        <xdr:cNvPr id="7293" name="Rectangle 1"/>
        <xdr:cNvSpPr>
          <a:spLocks noChangeArrowheads="1"/>
        </xdr:cNvSpPr>
      </xdr:nvSpPr>
      <xdr:spPr bwMode="auto">
        <a:xfrm>
          <a:off x="8305800" y="113842800"/>
          <a:ext cx="161925" cy="2840204"/>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7140</xdr:rowOff>
    </xdr:to>
    <xdr:sp macro="" textlink="">
      <xdr:nvSpPr>
        <xdr:cNvPr id="7294" name="Rectangle 1"/>
        <xdr:cNvSpPr>
          <a:spLocks noChangeArrowheads="1"/>
        </xdr:cNvSpPr>
      </xdr:nvSpPr>
      <xdr:spPr bwMode="auto">
        <a:xfrm>
          <a:off x="9658350" y="113842800"/>
          <a:ext cx="83652" cy="3569490"/>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42023</xdr:rowOff>
    </xdr:to>
    <xdr:sp macro="" textlink="">
      <xdr:nvSpPr>
        <xdr:cNvPr id="7295" name="Rectangle 1"/>
        <xdr:cNvSpPr>
          <a:spLocks noChangeArrowheads="1"/>
        </xdr:cNvSpPr>
      </xdr:nvSpPr>
      <xdr:spPr bwMode="auto">
        <a:xfrm>
          <a:off x="9610725" y="113842800"/>
          <a:ext cx="64846"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116288</xdr:rowOff>
    </xdr:to>
    <xdr:sp macro="" textlink="">
      <xdr:nvSpPr>
        <xdr:cNvPr id="7296" name="Rectangle 1"/>
        <xdr:cNvSpPr>
          <a:spLocks noChangeArrowheads="1"/>
        </xdr:cNvSpPr>
      </xdr:nvSpPr>
      <xdr:spPr bwMode="auto">
        <a:xfrm>
          <a:off x="8305800" y="113842800"/>
          <a:ext cx="161925" cy="351671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116288</xdr:rowOff>
    </xdr:to>
    <xdr:sp macro="" textlink="">
      <xdr:nvSpPr>
        <xdr:cNvPr id="7297" name="Rectangle 1"/>
        <xdr:cNvSpPr>
          <a:spLocks noChangeArrowheads="1"/>
        </xdr:cNvSpPr>
      </xdr:nvSpPr>
      <xdr:spPr bwMode="auto">
        <a:xfrm>
          <a:off x="8305800" y="113842800"/>
          <a:ext cx="161925" cy="351671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116288</xdr:rowOff>
    </xdr:to>
    <xdr:sp macro="" textlink="">
      <xdr:nvSpPr>
        <xdr:cNvPr id="7298" name="Rectangle 1"/>
        <xdr:cNvSpPr>
          <a:spLocks noChangeArrowheads="1"/>
        </xdr:cNvSpPr>
      </xdr:nvSpPr>
      <xdr:spPr bwMode="auto">
        <a:xfrm>
          <a:off x="8305800" y="113842800"/>
          <a:ext cx="161925" cy="351671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116288</xdr:rowOff>
    </xdr:to>
    <xdr:sp macro="" textlink="">
      <xdr:nvSpPr>
        <xdr:cNvPr id="7299" name="Rectangle 1"/>
        <xdr:cNvSpPr>
          <a:spLocks noChangeArrowheads="1"/>
        </xdr:cNvSpPr>
      </xdr:nvSpPr>
      <xdr:spPr bwMode="auto">
        <a:xfrm>
          <a:off x="8305800" y="113842800"/>
          <a:ext cx="161925" cy="351671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300" name="Rectangle 7299"/>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2055</xdr:rowOff>
    </xdr:to>
    <xdr:sp macro="" textlink="">
      <xdr:nvSpPr>
        <xdr:cNvPr id="7301" name="Rectangle 7300"/>
        <xdr:cNvSpPr>
          <a:spLocks noChangeArrowheads="1"/>
        </xdr:cNvSpPr>
      </xdr:nvSpPr>
      <xdr:spPr bwMode="auto">
        <a:xfrm>
          <a:off x="984885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302" name="Rectangle 7301"/>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303" name="Rectangle 7302"/>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304" name="Rectangle 7303"/>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2254</xdr:rowOff>
    </xdr:to>
    <xdr:sp macro="" textlink="">
      <xdr:nvSpPr>
        <xdr:cNvPr id="7305" name="Rectangle 1"/>
        <xdr:cNvSpPr>
          <a:spLocks noChangeArrowheads="1"/>
        </xdr:cNvSpPr>
      </xdr:nvSpPr>
      <xdr:spPr bwMode="auto">
        <a:xfrm>
          <a:off x="8305800" y="113842800"/>
          <a:ext cx="161925" cy="33995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2254</xdr:rowOff>
    </xdr:to>
    <xdr:sp macro="" textlink="">
      <xdr:nvSpPr>
        <xdr:cNvPr id="7306" name="Rectangle 1"/>
        <xdr:cNvSpPr>
          <a:spLocks noChangeArrowheads="1"/>
        </xdr:cNvSpPr>
      </xdr:nvSpPr>
      <xdr:spPr bwMode="auto">
        <a:xfrm>
          <a:off x="8305800" y="113842800"/>
          <a:ext cx="161925" cy="33995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2254</xdr:rowOff>
    </xdr:to>
    <xdr:sp macro="" textlink="">
      <xdr:nvSpPr>
        <xdr:cNvPr id="7307" name="Rectangle 1"/>
        <xdr:cNvSpPr>
          <a:spLocks noChangeArrowheads="1"/>
        </xdr:cNvSpPr>
      </xdr:nvSpPr>
      <xdr:spPr bwMode="auto">
        <a:xfrm>
          <a:off x="8305800" y="113842800"/>
          <a:ext cx="161925" cy="33995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2254</xdr:rowOff>
    </xdr:to>
    <xdr:sp macro="" textlink="">
      <xdr:nvSpPr>
        <xdr:cNvPr id="7308" name="Rectangle 1"/>
        <xdr:cNvSpPr>
          <a:spLocks noChangeArrowheads="1"/>
        </xdr:cNvSpPr>
      </xdr:nvSpPr>
      <xdr:spPr bwMode="auto">
        <a:xfrm>
          <a:off x="8305800" y="113842800"/>
          <a:ext cx="161925" cy="33995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09"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0"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1"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2"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3"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4"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5"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6"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7"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8"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19"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0"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1"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2"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3"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4"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5"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6"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7"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8"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29"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330"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840889</xdr:colOff>
      <xdr:row>677</xdr:row>
      <xdr:rowOff>25317</xdr:rowOff>
    </xdr:to>
    <xdr:sp macro="" textlink="">
      <xdr:nvSpPr>
        <xdr:cNvPr id="7331" name="Rectangle 1"/>
        <xdr:cNvSpPr>
          <a:spLocks noChangeArrowheads="1"/>
        </xdr:cNvSpPr>
      </xdr:nvSpPr>
      <xdr:spPr bwMode="auto">
        <a:xfrm>
          <a:off x="9658350" y="113842800"/>
          <a:ext cx="78889" cy="310189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126441</xdr:rowOff>
    </xdr:to>
    <xdr:sp macro="" textlink="">
      <xdr:nvSpPr>
        <xdr:cNvPr id="7332" name="Rectangle 1"/>
        <xdr:cNvSpPr>
          <a:spLocks noChangeArrowheads="1"/>
        </xdr:cNvSpPr>
      </xdr:nvSpPr>
      <xdr:spPr bwMode="auto">
        <a:xfrm>
          <a:off x="8305800" y="113842800"/>
          <a:ext cx="161925" cy="320301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33"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34"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35"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36"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37"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38"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39"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0"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1"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2"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3"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4"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5"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6"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7"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8"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49"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50"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51"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52"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53"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87292</xdr:rowOff>
    </xdr:to>
    <xdr:sp macro="" textlink="">
      <xdr:nvSpPr>
        <xdr:cNvPr id="7354" name="Rectangle 1"/>
        <xdr:cNvSpPr>
          <a:spLocks noChangeArrowheads="1"/>
        </xdr:cNvSpPr>
      </xdr:nvSpPr>
      <xdr:spPr bwMode="auto">
        <a:xfrm>
          <a:off x="8305800" y="113842800"/>
          <a:ext cx="161925" cy="2840017"/>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19280</xdr:rowOff>
    </xdr:to>
    <xdr:sp macro="" textlink="">
      <xdr:nvSpPr>
        <xdr:cNvPr id="7355" name="Rectangle 1"/>
        <xdr:cNvSpPr>
          <a:spLocks noChangeArrowheads="1"/>
        </xdr:cNvSpPr>
      </xdr:nvSpPr>
      <xdr:spPr bwMode="auto">
        <a:xfrm>
          <a:off x="9658350" y="113842800"/>
          <a:ext cx="83652" cy="3581630"/>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42023</xdr:rowOff>
    </xdr:to>
    <xdr:sp macro="" textlink="">
      <xdr:nvSpPr>
        <xdr:cNvPr id="7356" name="Rectangle 1"/>
        <xdr:cNvSpPr>
          <a:spLocks noChangeArrowheads="1"/>
        </xdr:cNvSpPr>
      </xdr:nvSpPr>
      <xdr:spPr bwMode="auto">
        <a:xfrm>
          <a:off x="9610725" y="113842800"/>
          <a:ext cx="64846"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27320</xdr:rowOff>
    </xdr:to>
    <xdr:sp macro="" textlink="">
      <xdr:nvSpPr>
        <xdr:cNvPr id="7357" name="Rectangle 1"/>
        <xdr:cNvSpPr>
          <a:spLocks noChangeArrowheads="1"/>
        </xdr:cNvSpPr>
      </xdr:nvSpPr>
      <xdr:spPr bwMode="auto">
        <a:xfrm>
          <a:off x="8305800" y="113842800"/>
          <a:ext cx="161925" cy="358967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27320</xdr:rowOff>
    </xdr:to>
    <xdr:sp macro="" textlink="">
      <xdr:nvSpPr>
        <xdr:cNvPr id="7358" name="Rectangle 1"/>
        <xdr:cNvSpPr>
          <a:spLocks noChangeArrowheads="1"/>
        </xdr:cNvSpPr>
      </xdr:nvSpPr>
      <xdr:spPr bwMode="auto">
        <a:xfrm>
          <a:off x="8305800" y="113842800"/>
          <a:ext cx="161925" cy="358967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27320</xdr:rowOff>
    </xdr:to>
    <xdr:sp macro="" textlink="">
      <xdr:nvSpPr>
        <xdr:cNvPr id="7359" name="Rectangle 1"/>
        <xdr:cNvSpPr>
          <a:spLocks noChangeArrowheads="1"/>
        </xdr:cNvSpPr>
      </xdr:nvSpPr>
      <xdr:spPr bwMode="auto">
        <a:xfrm>
          <a:off x="8305800" y="113842800"/>
          <a:ext cx="161925" cy="358967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27320</xdr:rowOff>
    </xdr:to>
    <xdr:sp macro="" textlink="">
      <xdr:nvSpPr>
        <xdr:cNvPr id="7360" name="Rectangle 1"/>
        <xdr:cNvSpPr>
          <a:spLocks noChangeArrowheads="1"/>
        </xdr:cNvSpPr>
      </xdr:nvSpPr>
      <xdr:spPr bwMode="auto">
        <a:xfrm>
          <a:off x="8305800" y="113842800"/>
          <a:ext cx="161925" cy="358967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99674</xdr:rowOff>
    </xdr:to>
    <xdr:sp macro="" textlink="">
      <xdr:nvSpPr>
        <xdr:cNvPr id="7361" name="Rectangle 1"/>
        <xdr:cNvSpPr>
          <a:spLocks noChangeArrowheads="1"/>
        </xdr:cNvSpPr>
      </xdr:nvSpPr>
      <xdr:spPr bwMode="auto">
        <a:xfrm>
          <a:off x="8305800" y="113842800"/>
          <a:ext cx="161925" cy="350009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99674</xdr:rowOff>
    </xdr:to>
    <xdr:sp macro="" textlink="">
      <xdr:nvSpPr>
        <xdr:cNvPr id="7362" name="Rectangle 1"/>
        <xdr:cNvSpPr>
          <a:spLocks noChangeArrowheads="1"/>
        </xdr:cNvSpPr>
      </xdr:nvSpPr>
      <xdr:spPr bwMode="auto">
        <a:xfrm>
          <a:off x="8305800" y="113842800"/>
          <a:ext cx="161925" cy="350009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99674</xdr:rowOff>
    </xdr:to>
    <xdr:sp macro="" textlink="">
      <xdr:nvSpPr>
        <xdr:cNvPr id="7363" name="Rectangle 1"/>
        <xdr:cNvSpPr>
          <a:spLocks noChangeArrowheads="1"/>
        </xdr:cNvSpPr>
      </xdr:nvSpPr>
      <xdr:spPr bwMode="auto">
        <a:xfrm>
          <a:off x="8305800" y="113842800"/>
          <a:ext cx="161925" cy="350009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99674</xdr:rowOff>
    </xdr:to>
    <xdr:sp macro="" textlink="">
      <xdr:nvSpPr>
        <xdr:cNvPr id="7364" name="Rectangle 1"/>
        <xdr:cNvSpPr>
          <a:spLocks noChangeArrowheads="1"/>
        </xdr:cNvSpPr>
      </xdr:nvSpPr>
      <xdr:spPr bwMode="auto">
        <a:xfrm>
          <a:off x="8305800" y="113842800"/>
          <a:ext cx="161925" cy="350009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65"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66"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67"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68"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69"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0"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1"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2"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3"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4"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5"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6"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7"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8"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79"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80"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81"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82"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83"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84"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85"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478</xdr:rowOff>
    </xdr:to>
    <xdr:sp macro="" textlink="">
      <xdr:nvSpPr>
        <xdr:cNvPr id="7386" name="Rectangle 1"/>
        <xdr:cNvSpPr>
          <a:spLocks noChangeArrowheads="1"/>
        </xdr:cNvSpPr>
      </xdr:nvSpPr>
      <xdr:spPr bwMode="auto">
        <a:xfrm>
          <a:off x="8305800" y="113842800"/>
          <a:ext cx="161925" cy="2585217"/>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854077</xdr:colOff>
      <xdr:row>677</xdr:row>
      <xdr:rowOff>94691</xdr:rowOff>
    </xdr:to>
    <xdr:sp macro="" textlink="">
      <xdr:nvSpPr>
        <xdr:cNvPr id="7387" name="Rectangle 1"/>
        <xdr:cNvSpPr>
          <a:spLocks noChangeArrowheads="1"/>
        </xdr:cNvSpPr>
      </xdr:nvSpPr>
      <xdr:spPr bwMode="auto">
        <a:xfrm>
          <a:off x="9658350" y="113842800"/>
          <a:ext cx="92077" cy="317126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678</xdr:row>
      <xdr:rowOff>31190</xdr:rowOff>
    </xdr:to>
    <xdr:sp macro="" textlink="">
      <xdr:nvSpPr>
        <xdr:cNvPr id="7388" name="Rectangle 1"/>
        <xdr:cNvSpPr>
          <a:spLocks noChangeArrowheads="1"/>
        </xdr:cNvSpPr>
      </xdr:nvSpPr>
      <xdr:spPr bwMode="auto">
        <a:xfrm>
          <a:off x="8305800" y="113842800"/>
          <a:ext cx="161925" cy="326969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8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39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0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1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785815</xdr:colOff>
      <xdr:row>679</xdr:row>
      <xdr:rowOff>2714</xdr:rowOff>
    </xdr:to>
    <xdr:sp macro="" textlink="">
      <xdr:nvSpPr>
        <xdr:cNvPr id="7411" name="Rectangle 1"/>
        <xdr:cNvSpPr>
          <a:spLocks noChangeArrowheads="1"/>
        </xdr:cNvSpPr>
      </xdr:nvSpPr>
      <xdr:spPr bwMode="auto">
        <a:xfrm>
          <a:off x="9610725" y="113842800"/>
          <a:ext cx="71440" cy="3403139"/>
        </a:xfrm>
        <a:prstGeom prst="rect">
          <a:avLst/>
        </a:prstGeom>
        <a:noFill/>
        <a:ln w="9525">
          <a:noFill/>
          <a:miter lim="800000"/>
          <a:headEnd/>
          <a:tailEnd/>
        </a:ln>
      </xdr:spPr>
    </xdr:sp>
    <xdr:clientData/>
  </xdr:twoCellAnchor>
  <xdr:twoCellAnchor editAs="oneCell">
    <xdr:from>
      <xdr:col>7</xdr:col>
      <xdr:colOff>126206</xdr:colOff>
      <xdr:row>660</xdr:row>
      <xdr:rowOff>452437</xdr:rowOff>
    </xdr:from>
    <xdr:to>
      <xdr:col>7</xdr:col>
      <xdr:colOff>288131</xdr:colOff>
      <xdr:row>683</xdr:row>
      <xdr:rowOff>44849</xdr:rowOff>
    </xdr:to>
    <xdr:sp macro="" textlink="">
      <xdr:nvSpPr>
        <xdr:cNvPr id="7412" name="Rectangle 1"/>
        <xdr:cNvSpPr>
          <a:spLocks noChangeArrowheads="1"/>
        </xdr:cNvSpPr>
      </xdr:nvSpPr>
      <xdr:spPr bwMode="auto">
        <a:xfrm>
          <a:off x="8412956" y="114333337"/>
          <a:ext cx="161925" cy="360243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28907</xdr:rowOff>
    </xdr:to>
    <xdr:sp macro="" textlink="">
      <xdr:nvSpPr>
        <xdr:cNvPr id="7413" name="Rectangle 1"/>
        <xdr:cNvSpPr>
          <a:spLocks noChangeArrowheads="1"/>
        </xdr:cNvSpPr>
      </xdr:nvSpPr>
      <xdr:spPr bwMode="auto">
        <a:xfrm>
          <a:off x="8305800" y="113842800"/>
          <a:ext cx="161925" cy="359125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28907</xdr:rowOff>
    </xdr:to>
    <xdr:sp macro="" textlink="">
      <xdr:nvSpPr>
        <xdr:cNvPr id="7414" name="Rectangle 1"/>
        <xdr:cNvSpPr>
          <a:spLocks noChangeArrowheads="1"/>
        </xdr:cNvSpPr>
      </xdr:nvSpPr>
      <xdr:spPr bwMode="auto">
        <a:xfrm>
          <a:off x="8305800" y="113842800"/>
          <a:ext cx="161925" cy="359125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28907</xdr:rowOff>
    </xdr:to>
    <xdr:sp macro="" textlink="">
      <xdr:nvSpPr>
        <xdr:cNvPr id="7415" name="Rectangle 1"/>
        <xdr:cNvSpPr>
          <a:spLocks noChangeArrowheads="1"/>
        </xdr:cNvSpPr>
      </xdr:nvSpPr>
      <xdr:spPr bwMode="auto">
        <a:xfrm>
          <a:off x="8305800" y="113842800"/>
          <a:ext cx="161925" cy="359125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94842</xdr:rowOff>
    </xdr:to>
    <xdr:sp macro="" textlink="">
      <xdr:nvSpPr>
        <xdr:cNvPr id="7416" name="Rectangle 1"/>
        <xdr:cNvSpPr>
          <a:spLocks noChangeArrowheads="1"/>
        </xdr:cNvSpPr>
      </xdr:nvSpPr>
      <xdr:spPr bwMode="auto">
        <a:xfrm>
          <a:off x="8305800" y="113842800"/>
          <a:ext cx="161925" cy="349526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94842</xdr:rowOff>
    </xdr:to>
    <xdr:sp macro="" textlink="">
      <xdr:nvSpPr>
        <xdr:cNvPr id="7417" name="Rectangle 1"/>
        <xdr:cNvSpPr>
          <a:spLocks noChangeArrowheads="1"/>
        </xdr:cNvSpPr>
      </xdr:nvSpPr>
      <xdr:spPr bwMode="auto">
        <a:xfrm>
          <a:off x="8305800" y="113842800"/>
          <a:ext cx="161925" cy="349526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94842</xdr:rowOff>
    </xdr:to>
    <xdr:sp macro="" textlink="">
      <xdr:nvSpPr>
        <xdr:cNvPr id="7418" name="Rectangle 1"/>
        <xdr:cNvSpPr>
          <a:spLocks noChangeArrowheads="1"/>
        </xdr:cNvSpPr>
      </xdr:nvSpPr>
      <xdr:spPr bwMode="auto">
        <a:xfrm>
          <a:off x="8305800" y="113842800"/>
          <a:ext cx="161925" cy="349526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94842</xdr:rowOff>
    </xdr:to>
    <xdr:sp macro="" textlink="">
      <xdr:nvSpPr>
        <xdr:cNvPr id="7419" name="Rectangle 1"/>
        <xdr:cNvSpPr>
          <a:spLocks noChangeArrowheads="1"/>
        </xdr:cNvSpPr>
      </xdr:nvSpPr>
      <xdr:spPr bwMode="auto">
        <a:xfrm>
          <a:off x="8305800" y="113842800"/>
          <a:ext cx="161925" cy="349526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0"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1"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2"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3"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4"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5"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6"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7"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8"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29"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0"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1"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2"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3"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4"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5"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6"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7"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8"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39"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40"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673</xdr:rowOff>
    </xdr:to>
    <xdr:sp macro="" textlink="">
      <xdr:nvSpPr>
        <xdr:cNvPr id="7441" name="Rectangle 1"/>
        <xdr:cNvSpPr>
          <a:spLocks noChangeArrowheads="1"/>
        </xdr:cNvSpPr>
      </xdr:nvSpPr>
      <xdr:spPr bwMode="auto">
        <a:xfrm>
          <a:off x="8305800" y="113842800"/>
          <a:ext cx="161925" cy="2588298"/>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9</xdr:col>
      <xdr:colOff>2446</xdr:colOff>
      <xdr:row>677</xdr:row>
      <xdr:rowOff>110566</xdr:rowOff>
    </xdr:to>
    <xdr:sp macro="" textlink="">
      <xdr:nvSpPr>
        <xdr:cNvPr id="7442" name="Rectangle 1"/>
        <xdr:cNvSpPr>
          <a:spLocks noChangeArrowheads="1"/>
        </xdr:cNvSpPr>
      </xdr:nvSpPr>
      <xdr:spPr bwMode="auto">
        <a:xfrm>
          <a:off x="9658350" y="113842800"/>
          <a:ext cx="95253" cy="318714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678</xdr:row>
      <xdr:rowOff>42023</xdr:rowOff>
    </xdr:to>
    <xdr:sp macro="" textlink="">
      <xdr:nvSpPr>
        <xdr:cNvPr id="7443" name="Rectangle 1"/>
        <xdr:cNvSpPr>
          <a:spLocks noChangeArrowheads="1"/>
        </xdr:cNvSpPr>
      </xdr:nvSpPr>
      <xdr:spPr bwMode="auto">
        <a:xfrm>
          <a:off x="8305800" y="113842800"/>
          <a:ext cx="161925"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4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4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4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4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4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4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5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6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6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6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6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6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46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785816</xdr:colOff>
      <xdr:row>678</xdr:row>
      <xdr:rowOff>148035</xdr:rowOff>
    </xdr:to>
    <xdr:sp macro="" textlink="">
      <xdr:nvSpPr>
        <xdr:cNvPr id="7466" name="Rectangle 1"/>
        <xdr:cNvSpPr>
          <a:spLocks noChangeArrowheads="1"/>
        </xdr:cNvSpPr>
      </xdr:nvSpPr>
      <xdr:spPr bwMode="auto">
        <a:xfrm>
          <a:off x="9610725" y="113842800"/>
          <a:ext cx="71441" cy="33865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467"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468"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469"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470" name="Rectangle 7469"/>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2055</xdr:rowOff>
    </xdr:to>
    <xdr:sp macro="" textlink="">
      <xdr:nvSpPr>
        <xdr:cNvPr id="7471" name="Rectangle 7470"/>
        <xdr:cNvSpPr>
          <a:spLocks noChangeArrowheads="1"/>
        </xdr:cNvSpPr>
      </xdr:nvSpPr>
      <xdr:spPr bwMode="auto">
        <a:xfrm>
          <a:off x="984885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472" name="Rectangle 7471"/>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473" name="Rectangle 7472"/>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474" name="Rectangle 7473"/>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441</xdr:rowOff>
    </xdr:to>
    <xdr:sp macro="" textlink="">
      <xdr:nvSpPr>
        <xdr:cNvPr id="7475" name="Rectangle 1"/>
        <xdr:cNvSpPr>
          <a:spLocks noChangeArrowheads="1"/>
        </xdr:cNvSpPr>
      </xdr:nvSpPr>
      <xdr:spPr bwMode="auto">
        <a:xfrm>
          <a:off x="8305800" y="113842800"/>
          <a:ext cx="161925" cy="340086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441</xdr:rowOff>
    </xdr:to>
    <xdr:sp macro="" textlink="">
      <xdr:nvSpPr>
        <xdr:cNvPr id="7476" name="Rectangle 1"/>
        <xdr:cNvSpPr>
          <a:spLocks noChangeArrowheads="1"/>
        </xdr:cNvSpPr>
      </xdr:nvSpPr>
      <xdr:spPr bwMode="auto">
        <a:xfrm>
          <a:off x="8305800" y="113842800"/>
          <a:ext cx="161925" cy="340086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441</xdr:rowOff>
    </xdr:to>
    <xdr:sp macro="" textlink="">
      <xdr:nvSpPr>
        <xdr:cNvPr id="7477" name="Rectangle 1"/>
        <xdr:cNvSpPr>
          <a:spLocks noChangeArrowheads="1"/>
        </xdr:cNvSpPr>
      </xdr:nvSpPr>
      <xdr:spPr bwMode="auto">
        <a:xfrm>
          <a:off x="8305800" y="113842800"/>
          <a:ext cx="161925" cy="340086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441</xdr:rowOff>
    </xdr:to>
    <xdr:sp macro="" textlink="">
      <xdr:nvSpPr>
        <xdr:cNvPr id="7478" name="Rectangle 1"/>
        <xdr:cNvSpPr>
          <a:spLocks noChangeArrowheads="1"/>
        </xdr:cNvSpPr>
      </xdr:nvSpPr>
      <xdr:spPr bwMode="auto">
        <a:xfrm>
          <a:off x="8305800" y="113842800"/>
          <a:ext cx="161925" cy="340086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79"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0"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1"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2"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3"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4"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5"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6"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7"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8"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89"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0"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1"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2"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3"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4"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5"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6"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7"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8"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499"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92275</xdr:rowOff>
    </xdr:to>
    <xdr:sp macro="" textlink="">
      <xdr:nvSpPr>
        <xdr:cNvPr id="7500" name="Rectangle 1"/>
        <xdr:cNvSpPr>
          <a:spLocks noChangeArrowheads="1"/>
        </xdr:cNvSpPr>
      </xdr:nvSpPr>
      <xdr:spPr bwMode="auto">
        <a:xfrm>
          <a:off x="8305800" y="113842800"/>
          <a:ext cx="161925" cy="2521150"/>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840889</xdr:colOff>
      <xdr:row>677</xdr:row>
      <xdr:rowOff>34889</xdr:rowOff>
    </xdr:to>
    <xdr:sp macro="" textlink="">
      <xdr:nvSpPr>
        <xdr:cNvPr id="7501" name="Rectangle 1"/>
        <xdr:cNvSpPr>
          <a:spLocks noChangeArrowheads="1"/>
        </xdr:cNvSpPr>
      </xdr:nvSpPr>
      <xdr:spPr bwMode="auto">
        <a:xfrm>
          <a:off x="9658350" y="113842800"/>
          <a:ext cx="78889" cy="31114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126441</xdr:rowOff>
    </xdr:to>
    <xdr:sp macro="" textlink="">
      <xdr:nvSpPr>
        <xdr:cNvPr id="7502" name="Rectangle 1"/>
        <xdr:cNvSpPr>
          <a:spLocks noChangeArrowheads="1"/>
        </xdr:cNvSpPr>
      </xdr:nvSpPr>
      <xdr:spPr bwMode="auto">
        <a:xfrm>
          <a:off x="8305800" y="113842800"/>
          <a:ext cx="161925" cy="320301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0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0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0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0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0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0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0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1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2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2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21477</xdr:rowOff>
    </xdr:to>
    <xdr:sp macro="" textlink="">
      <xdr:nvSpPr>
        <xdr:cNvPr id="7522" name="Rectangle 1"/>
        <xdr:cNvSpPr>
          <a:spLocks noChangeArrowheads="1"/>
        </xdr:cNvSpPr>
      </xdr:nvSpPr>
      <xdr:spPr bwMode="auto">
        <a:xfrm>
          <a:off x="9658350" y="113842800"/>
          <a:ext cx="83652" cy="3583827"/>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60320</xdr:rowOff>
    </xdr:to>
    <xdr:sp macro="" textlink="">
      <xdr:nvSpPr>
        <xdr:cNvPr id="7523" name="Rectangle 1"/>
        <xdr:cNvSpPr>
          <a:spLocks noChangeArrowheads="1"/>
        </xdr:cNvSpPr>
      </xdr:nvSpPr>
      <xdr:spPr bwMode="auto">
        <a:xfrm>
          <a:off x="9610725" y="113842800"/>
          <a:ext cx="64846" cy="32988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132240</xdr:rowOff>
    </xdr:to>
    <xdr:sp macro="" textlink="">
      <xdr:nvSpPr>
        <xdr:cNvPr id="7524" name="Rectangle 1"/>
        <xdr:cNvSpPr>
          <a:spLocks noChangeArrowheads="1"/>
        </xdr:cNvSpPr>
      </xdr:nvSpPr>
      <xdr:spPr bwMode="auto">
        <a:xfrm>
          <a:off x="8305800" y="113842800"/>
          <a:ext cx="161925" cy="353266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132240</xdr:rowOff>
    </xdr:to>
    <xdr:sp macro="" textlink="">
      <xdr:nvSpPr>
        <xdr:cNvPr id="7525" name="Rectangle 1"/>
        <xdr:cNvSpPr>
          <a:spLocks noChangeArrowheads="1"/>
        </xdr:cNvSpPr>
      </xdr:nvSpPr>
      <xdr:spPr bwMode="auto">
        <a:xfrm>
          <a:off x="8305800" y="113842800"/>
          <a:ext cx="161925" cy="353266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132240</xdr:rowOff>
    </xdr:to>
    <xdr:sp macro="" textlink="">
      <xdr:nvSpPr>
        <xdr:cNvPr id="7526" name="Rectangle 1"/>
        <xdr:cNvSpPr>
          <a:spLocks noChangeArrowheads="1"/>
        </xdr:cNvSpPr>
      </xdr:nvSpPr>
      <xdr:spPr bwMode="auto">
        <a:xfrm>
          <a:off x="8305800" y="113842800"/>
          <a:ext cx="161925" cy="353266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132240</xdr:rowOff>
    </xdr:to>
    <xdr:sp macro="" textlink="">
      <xdr:nvSpPr>
        <xdr:cNvPr id="7527" name="Rectangle 1"/>
        <xdr:cNvSpPr>
          <a:spLocks noChangeArrowheads="1"/>
        </xdr:cNvSpPr>
      </xdr:nvSpPr>
      <xdr:spPr bwMode="auto">
        <a:xfrm>
          <a:off x="8305800" y="113842800"/>
          <a:ext cx="161925" cy="353266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1640</xdr:rowOff>
    </xdr:to>
    <xdr:sp macro="" textlink="">
      <xdr:nvSpPr>
        <xdr:cNvPr id="7528" name="Rectangle 7527"/>
        <xdr:cNvSpPr>
          <a:spLocks noChangeArrowheads="1"/>
        </xdr:cNvSpPr>
      </xdr:nvSpPr>
      <xdr:spPr bwMode="auto">
        <a:xfrm>
          <a:off x="8305800" y="113842800"/>
          <a:ext cx="161925" cy="3563990"/>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1640</xdr:rowOff>
    </xdr:to>
    <xdr:sp macro="" textlink="">
      <xdr:nvSpPr>
        <xdr:cNvPr id="7529" name="Rectangle 7528"/>
        <xdr:cNvSpPr>
          <a:spLocks noChangeArrowheads="1"/>
        </xdr:cNvSpPr>
      </xdr:nvSpPr>
      <xdr:spPr bwMode="auto">
        <a:xfrm>
          <a:off x="9848850" y="113842800"/>
          <a:ext cx="161925" cy="356399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1640</xdr:rowOff>
    </xdr:to>
    <xdr:sp macro="" textlink="">
      <xdr:nvSpPr>
        <xdr:cNvPr id="7530" name="Rectangle 7529"/>
        <xdr:cNvSpPr>
          <a:spLocks noChangeArrowheads="1"/>
        </xdr:cNvSpPr>
      </xdr:nvSpPr>
      <xdr:spPr bwMode="auto">
        <a:xfrm>
          <a:off x="8305800" y="113842800"/>
          <a:ext cx="161925" cy="3563990"/>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1640</xdr:rowOff>
    </xdr:to>
    <xdr:sp macro="" textlink="">
      <xdr:nvSpPr>
        <xdr:cNvPr id="7531" name="Rectangle 7530"/>
        <xdr:cNvSpPr>
          <a:spLocks noChangeArrowheads="1"/>
        </xdr:cNvSpPr>
      </xdr:nvSpPr>
      <xdr:spPr bwMode="auto">
        <a:xfrm>
          <a:off x="9829800" y="113842800"/>
          <a:ext cx="161925" cy="3563990"/>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1640</xdr:rowOff>
    </xdr:to>
    <xdr:sp macro="" textlink="">
      <xdr:nvSpPr>
        <xdr:cNvPr id="7532" name="Rectangle 7531"/>
        <xdr:cNvSpPr>
          <a:spLocks noChangeArrowheads="1"/>
        </xdr:cNvSpPr>
      </xdr:nvSpPr>
      <xdr:spPr bwMode="auto">
        <a:xfrm>
          <a:off x="9829800" y="113842800"/>
          <a:ext cx="161925" cy="356399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5506</xdr:rowOff>
    </xdr:to>
    <xdr:sp macro="" textlink="">
      <xdr:nvSpPr>
        <xdr:cNvPr id="7533" name="Rectangle 1"/>
        <xdr:cNvSpPr>
          <a:spLocks noChangeArrowheads="1"/>
        </xdr:cNvSpPr>
      </xdr:nvSpPr>
      <xdr:spPr bwMode="auto">
        <a:xfrm>
          <a:off x="8305800" y="113842800"/>
          <a:ext cx="161925" cy="3405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5506</xdr:rowOff>
    </xdr:to>
    <xdr:sp macro="" textlink="">
      <xdr:nvSpPr>
        <xdr:cNvPr id="7534" name="Rectangle 1"/>
        <xdr:cNvSpPr>
          <a:spLocks noChangeArrowheads="1"/>
        </xdr:cNvSpPr>
      </xdr:nvSpPr>
      <xdr:spPr bwMode="auto">
        <a:xfrm>
          <a:off x="8305800" y="113842800"/>
          <a:ext cx="161925" cy="3405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5506</xdr:rowOff>
    </xdr:to>
    <xdr:sp macro="" textlink="">
      <xdr:nvSpPr>
        <xdr:cNvPr id="7535" name="Rectangle 1"/>
        <xdr:cNvSpPr>
          <a:spLocks noChangeArrowheads="1"/>
        </xdr:cNvSpPr>
      </xdr:nvSpPr>
      <xdr:spPr bwMode="auto">
        <a:xfrm>
          <a:off x="8305800" y="113842800"/>
          <a:ext cx="161925" cy="3405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5506</xdr:rowOff>
    </xdr:to>
    <xdr:sp macro="" textlink="">
      <xdr:nvSpPr>
        <xdr:cNvPr id="7536" name="Rectangle 1"/>
        <xdr:cNvSpPr>
          <a:spLocks noChangeArrowheads="1"/>
        </xdr:cNvSpPr>
      </xdr:nvSpPr>
      <xdr:spPr bwMode="auto">
        <a:xfrm>
          <a:off x="8305800" y="113842800"/>
          <a:ext cx="161925" cy="3405931"/>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37"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38"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39"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0"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1"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2"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3"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4"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5"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6"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7"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8"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49"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0"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1"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2"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3"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4"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5"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6"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7"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95263</xdr:rowOff>
    </xdr:to>
    <xdr:sp macro="" textlink="">
      <xdr:nvSpPr>
        <xdr:cNvPr id="7558" name="Rectangle 1"/>
        <xdr:cNvSpPr>
          <a:spLocks noChangeArrowheads="1"/>
        </xdr:cNvSpPr>
      </xdr:nvSpPr>
      <xdr:spPr bwMode="auto">
        <a:xfrm>
          <a:off x="8305800" y="113842800"/>
          <a:ext cx="161925" cy="2524138"/>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840889</xdr:colOff>
      <xdr:row>677</xdr:row>
      <xdr:rowOff>34889</xdr:rowOff>
    </xdr:to>
    <xdr:sp macro="" textlink="">
      <xdr:nvSpPr>
        <xdr:cNvPr id="7559" name="Rectangle 1"/>
        <xdr:cNvSpPr>
          <a:spLocks noChangeArrowheads="1"/>
        </xdr:cNvSpPr>
      </xdr:nvSpPr>
      <xdr:spPr bwMode="auto">
        <a:xfrm>
          <a:off x="9658350" y="113842800"/>
          <a:ext cx="78889" cy="31114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142854</xdr:rowOff>
    </xdr:to>
    <xdr:sp macro="" textlink="">
      <xdr:nvSpPr>
        <xdr:cNvPr id="7560" name="Rectangle 1"/>
        <xdr:cNvSpPr>
          <a:spLocks noChangeArrowheads="1"/>
        </xdr:cNvSpPr>
      </xdr:nvSpPr>
      <xdr:spPr bwMode="auto">
        <a:xfrm>
          <a:off x="8305800" y="113842800"/>
          <a:ext cx="161925" cy="32194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6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7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8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8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58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31937</xdr:rowOff>
    </xdr:to>
    <xdr:sp macro="" textlink="">
      <xdr:nvSpPr>
        <xdr:cNvPr id="7583" name="Rectangle 1"/>
        <xdr:cNvSpPr>
          <a:spLocks noChangeArrowheads="1"/>
        </xdr:cNvSpPr>
      </xdr:nvSpPr>
      <xdr:spPr bwMode="auto">
        <a:xfrm>
          <a:off x="9658350" y="113842800"/>
          <a:ext cx="83652" cy="3594287"/>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73773</xdr:rowOff>
    </xdr:to>
    <xdr:sp macro="" textlink="">
      <xdr:nvSpPr>
        <xdr:cNvPr id="7584" name="Rectangle 1"/>
        <xdr:cNvSpPr>
          <a:spLocks noChangeArrowheads="1"/>
        </xdr:cNvSpPr>
      </xdr:nvSpPr>
      <xdr:spPr bwMode="auto">
        <a:xfrm>
          <a:off x="9610725" y="113842800"/>
          <a:ext cx="64846" cy="331227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585"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586"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587"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588"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589"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590"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591"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592"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593"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594"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595"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596"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597"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598"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599"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0"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1"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2"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3"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4"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5"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6"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7"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8"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09"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10"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11"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12"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13"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2458</xdr:rowOff>
    </xdr:to>
    <xdr:sp macro="" textlink="">
      <xdr:nvSpPr>
        <xdr:cNvPr id="7614" name="Rectangle 1"/>
        <xdr:cNvSpPr>
          <a:spLocks noChangeArrowheads="1"/>
        </xdr:cNvSpPr>
      </xdr:nvSpPr>
      <xdr:spPr bwMode="auto">
        <a:xfrm>
          <a:off x="8305800" y="113842800"/>
          <a:ext cx="161925" cy="2593258"/>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854077</xdr:colOff>
      <xdr:row>677</xdr:row>
      <xdr:rowOff>126441</xdr:rowOff>
    </xdr:to>
    <xdr:sp macro="" textlink="">
      <xdr:nvSpPr>
        <xdr:cNvPr id="7615" name="Rectangle 1"/>
        <xdr:cNvSpPr>
          <a:spLocks noChangeArrowheads="1"/>
        </xdr:cNvSpPr>
      </xdr:nvSpPr>
      <xdr:spPr bwMode="auto">
        <a:xfrm>
          <a:off x="9658350" y="113842800"/>
          <a:ext cx="92077" cy="320301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678</xdr:row>
      <xdr:rowOff>42023</xdr:rowOff>
    </xdr:to>
    <xdr:sp macro="" textlink="">
      <xdr:nvSpPr>
        <xdr:cNvPr id="7616" name="Rectangle 1"/>
        <xdr:cNvSpPr>
          <a:spLocks noChangeArrowheads="1"/>
        </xdr:cNvSpPr>
      </xdr:nvSpPr>
      <xdr:spPr bwMode="auto">
        <a:xfrm>
          <a:off x="8305800" y="113842800"/>
          <a:ext cx="161925"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1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1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1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2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63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785815</xdr:colOff>
      <xdr:row>679</xdr:row>
      <xdr:rowOff>2522</xdr:rowOff>
    </xdr:to>
    <xdr:sp macro="" textlink="">
      <xdr:nvSpPr>
        <xdr:cNvPr id="7639" name="Rectangle 1"/>
        <xdr:cNvSpPr>
          <a:spLocks noChangeArrowheads="1"/>
        </xdr:cNvSpPr>
      </xdr:nvSpPr>
      <xdr:spPr bwMode="auto">
        <a:xfrm>
          <a:off x="9610725" y="113842800"/>
          <a:ext cx="71440" cy="339688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640"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641"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642"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643" name="Rectangle 7642"/>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2055</xdr:rowOff>
    </xdr:to>
    <xdr:sp macro="" textlink="">
      <xdr:nvSpPr>
        <xdr:cNvPr id="7644" name="Rectangle 7643"/>
        <xdr:cNvSpPr>
          <a:spLocks noChangeArrowheads="1"/>
        </xdr:cNvSpPr>
      </xdr:nvSpPr>
      <xdr:spPr bwMode="auto">
        <a:xfrm>
          <a:off x="984885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645" name="Rectangle 7644"/>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646" name="Rectangle 7645"/>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647" name="Rectangle 7646"/>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3163</xdr:rowOff>
    </xdr:to>
    <xdr:sp macro="" textlink="">
      <xdr:nvSpPr>
        <xdr:cNvPr id="7648" name="Rectangle 1"/>
        <xdr:cNvSpPr>
          <a:spLocks noChangeArrowheads="1"/>
        </xdr:cNvSpPr>
      </xdr:nvSpPr>
      <xdr:spPr bwMode="auto">
        <a:xfrm>
          <a:off x="8305800" y="113842800"/>
          <a:ext cx="161925" cy="340358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3163</xdr:rowOff>
    </xdr:to>
    <xdr:sp macro="" textlink="">
      <xdr:nvSpPr>
        <xdr:cNvPr id="7649" name="Rectangle 1"/>
        <xdr:cNvSpPr>
          <a:spLocks noChangeArrowheads="1"/>
        </xdr:cNvSpPr>
      </xdr:nvSpPr>
      <xdr:spPr bwMode="auto">
        <a:xfrm>
          <a:off x="8305800" y="113842800"/>
          <a:ext cx="161925" cy="340358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3163</xdr:rowOff>
    </xdr:to>
    <xdr:sp macro="" textlink="">
      <xdr:nvSpPr>
        <xdr:cNvPr id="7650" name="Rectangle 1"/>
        <xdr:cNvSpPr>
          <a:spLocks noChangeArrowheads="1"/>
        </xdr:cNvSpPr>
      </xdr:nvSpPr>
      <xdr:spPr bwMode="auto">
        <a:xfrm>
          <a:off x="8305800" y="113842800"/>
          <a:ext cx="161925" cy="340358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3163</xdr:rowOff>
    </xdr:to>
    <xdr:sp macro="" textlink="">
      <xdr:nvSpPr>
        <xdr:cNvPr id="7651" name="Rectangle 1"/>
        <xdr:cNvSpPr>
          <a:spLocks noChangeArrowheads="1"/>
        </xdr:cNvSpPr>
      </xdr:nvSpPr>
      <xdr:spPr bwMode="auto">
        <a:xfrm>
          <a:off x="8305800" y="113842800"/>
          <a:ext cx="161925" cy="340358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652"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653"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654"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655"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131670</xdr:rowOff>
    </xdr:to>
    <xdr:sp macro="" textlink="">
      <xdr:nvSpPr>
        <xdr:cNvPr id="7656" name="Rectangle 1"/>
        <xdr:cNvSpPr>
          <a:spLocks noChangeArrowheads="1"/>
        </xdr:cNvSpPr>
      </xdr:nvSpPr>
      <xdr:spPr bwMode="auto">
        <a:xfrm>
          <a:off x="8305800" y="113842800"/>
          <a:ext cx="161925" cy="36940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57"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58"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59"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0"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1"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2"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3"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4"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5"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6"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7"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8"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69"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0"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1"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2"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3"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4"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5"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6"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7"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68357</xdr:rowOff>
    </xdr:to>
    <xdr:sp macro="" textlink="">
      <xdr:nvSpPr>
        <xdr:cNvPr id="7678" name="Rectangle 1"/>
        <xdr:cNvSpPr>
          <a:spLocks noChangeArrowheads="1"/>
        </xdr:cNvSpPr>
      </xdr:nvSpPr>
      <xdr:spPr bwMode="auto">
        <a:xfrm>
          <a:off x="8305800" y="113842800"/>
          <a:ext cx="161925" cy="2497232"/>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840889</xdr:colOff>
      <xdr:row>677</xdr:row>
      <xdr:rowOff>31665</xdr:rowOff>
    </xdr:to>
    <xdr:sp macro="" textlink="">
      <xdr:nvSpPr>
        <xdr:cNvPr id="7679" name="Rectangle 1"/>
        <xdr:cNvSpPr>
          <a:spLocks noChangeArrowheads="1"/>
        </xdr:cNvSpPr>
      </xdr:nvSpPr>
      <xdr:spPr bwMode="auto">
        <a:xfrm>
          <a:off x="9658350" y="113842800"/>
          <a:ext cx="78889" cy="3108239"/>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110566</xdr:rowOff>
    </xdr:to>
    <xdr:sp macro="" textlink="">
      <xdr:nvSpPr>
        <xdr:cNvPr id="7680" name="Rectangle 1"/>
        <xdr:cNvSpPr>
          <a:spLocks noChangeArrowheads="1"/>
        </xdr:cNvSpPr>
      </xdr:nvSpPr>
      <xdr:spPr bwMode="auto">
        <a:xfrm>
          <a:off x="8305800" y="113842800"/>
          <a:ext cx="161925" cy="318714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8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69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14674</xdr:rowOff>
    </xdr:to>
    <xdr:sp macro="" textlink="">
      <xdr:nvSpPr>
        <xdr:cNvPr id="7700" name="Rectangle 1"/>
        <xdr:cNvSpPr>
          <a:spLocks noChangeArrowheads="1"/>
        </xdr:cNvSpPr>
      </xdr:nvSpPr>
      <xdr:spPr bwMode="auto">
        <a:xfrm>
          <a:off x="9658350" y="113842800"/>
          <a:ext cx="83652" cy="357702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60320</xdr:rowOff>
    </xdr:to>
    <xdr:sp macro="" textlink="">
      <xdr:nvSpPr>
        <xdr:cNvPr id="7701" name="Rectangle 1"/>
        <xdr:cNvSpPr>
          <a:spLocks noChangeArrowheads="1"/>
        </xdr:cNvSpPr>
      </xdr:nvSpPr>
      <xdr:spPr bwMode="auto">
        <a:xfrm>
          <a:off x="9610725" y="113842800"/>
          <a:ext cx="64846" cy="32988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702"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703"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704"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116355</xdr:rowOff>
    </xdr:to>
    <xdr:sp macro="" textlink="">
      <xdr:nvSpPr>
        <xdr:cNvPr id="7705" name="Rectangle 1"/>
        <xdr:cNvSpPr>
          <a:spLocks noChangeArrowheads="1"/>
        </xdr:cNvSpPr>
      </xdr:nvSpPr>
      <xdr:spPr bwMode="auto">
        <a:xfrm>
          <a:off x="8305800" y="113842800"/>
          <a:ext cx="161925" cy="351678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706" name="Rectangle 7705"/>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19050</xdr:colOff>
      <xdr:row>658</xdr:row>
      <xdr:rowOff>0</xdr:rowOff>
    </xdr:from>
    <xdr:to>
      <xdr:col>9</xdr:col>
      <xdr:colOff>180975</xdr:colOff>
      <xdr:row>680</xdr:row>
      <xdr:rowOff>2055</xdr:rowOff>
    </xdr:to>
    <xdr:sp macro="" textlink="">
      <xdr:nvSpPr>
        <xdr:cNvPr id="7707" name="Rectangle 7706"/>
        <xdr:cNvSpPr>
          <a:spLocks noChangeArrowheads="1"/>
        </xdr:cNvSpPr>
      </xdr:nvSpPr>
      <xdr:spPr bwMode="auto">
        <a:xfrm>
          <a:off x="984885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2055</xdr:rowOff>
    </xdr:to>
    <xdr:sp macro="" textlink="">
      <xdr:nvSpPr>
        <xdr:cNvPr id="7708" name="Rectangle 7707"/>
        <xdr:cNvSpPr>
          <a:spLocks noChangeArrowheads="1"/>
        </xdr:cNvSpPr>
      </xdr:nvSpPr>
      <xdr:spPr bwMode="auto">
        <a:xfrm>
          <a:off x="8305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709" name="Rectangle 7708"/>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9</xdr:col>
      <xdr:colOff>0</xdr:colOff>
      <xdr:row>658</xdr:row>
      <xdr:rowOff>0</xdr:rowOff>
    </xdr:from>
    <xdr:to>
      <xdr:col>9</xdr:col>
      <xdr:colOff>161925</xdr:colOff>
      <xdr:row>680</xdr:row>
      <xdr:rowOff>2055</xdr:rowOff>
    </xdr:to>
    <xdr:sp macro="" textlink="">
      <xdr:nvSpPr>
        <xdr:cNvPr id="7710" name="Rectangle 7709"/>
        <xdr:cNvSpPr>
          <a:spLocks noChangeArrowheads="1"/>
        </xdr:cNvSpPr>
      </xdr:nvSpPr>
      <xdr:spPr bwMode="auto">
        <a:xfrm>
          <a:off x="9829800" y="113842800"/>
          <a:ext cx="161925" cy="356440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1878</xdr:rowOff>
    </xdr:to>
    <xdr:sp macro="" textlink="">
      <xdr:nvSpPr>
        <xdr:cNvPr id="7711" name="Rectangle 1"/>
        <xdr:cNvSpPr>
          <a:spLocks noChangeArrowheads="1"/>
        </xdr:cNvSpPr>
      </xdr:nvSpPr>
      <xdr:spPr bwMode="auto">
        <a:xfrm>
          <a:off x="8305800" y="113842800"/>
          <a:ext cx="161925" cy="33991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1878</xdr:rowOff>
    </xdr:to>
    <xdr:sp macro="" textlink="">
      <xdr:nvSpPr>
        <xdr:cNvPr id="7712" name="Rectangle 1"/>
        <xdr:cNvSpPr>
          <a:spLocks noChangeArrowheads="1"/>
        </xdr:cNvSpPr>
      </xdr:nvSpPr>
      <xdr:spPr bwMode="auto">
        <a:xfrm>
          <a:off x="8305800" y="113842800"/>
          <a:ext cx="161925" cy="33991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1878</xdr:rowOff>
    </xdr:to>
    <xdr:sp macro="" textlink="">
      <xdr:nvSpPr>
        <xdr:cNvPr id="7713" name="Rectangle 1"/>
        <xdr:cNvSpPr>
          <a:spLocks noChangeArrowheads="1"/>
        </xdr:cNvSpPr>
      </xdr:nvSpPr>
      <xdr:spPr bwMode="auto">
        <a:xfrm>
          <a:off x="8305800" y="113842800"/>
          <a:ext cx="161925" cy="33991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1878</xdr:rowOff>
    </xdr:to>
    <xdr:sp macro="" textlink="">
      <xdr:nvSpPr>
        <xdr:cNvPr id="7714" name="Rectangle 1"/>
        <xdr:cNvSpPr>
          <a:spLocks noChangeArrowheads="1"/>
        </xdr:cNvSpPr>
      </xdr:nvSpPr>
      <xdr:spPr bwMode="auto">
        <a:xfrm>
          <a:off x="8305800" y="113842800"/>
          <a:ext cx="161925" cy="3399128"/>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15"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16"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17"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18"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19"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0"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1"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2"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3"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4"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5"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6"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7"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8"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29"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30"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31"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32"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33"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34"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35"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673</xdr:row>
      <xdr:rowOff>88460</xdr:rowOff>
    </xdr:to>
    <xdr:sp macro="" textlink="">
      <xdr:nvSpPr>
        <xdr:cNvPr id="7736" name="Rectangle 1"/>
        <xdr:cNvSpPr>
          <a:spLocks noChangeArrowheads="1"/>
        </xdr:cNvSpPr>
      </xdr:nvSpPr>
      <xdr:spPr bwMode="auto">
        <a:xfrm>
          <a:off x="8305800" y="113842800"/>
          <a:ext cx="161925" cy="2517335"/>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840889</xdr:colOff>
      <xdr:row>677</xdr:row>
      <xdr:rowOff>34466</xdr:rowOff>
    </xdr:to>
    <xdr:sp macro="" textlink="">
      <xdr:nvSpPr>
        <xdr:cNvPr id="7737" name="Rectangle 1"/>
        <xdr:cNvSpPr>
          <a:spLocks noChangeArrowheads="1"/>
        </xdr:cNvSpPr>
      </xdr:nvSpPr>
      <xdr:spPr bwMode="auto">
        <a:xfrm>
          <a:off x="9658350" y="113842800"/>
          <a:ext cx="78889" cy="311104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677</xdr:row>
      <xdr:rowOff>126441</xdr:rowOff>
    </xdr:to>
    <xdr:sp macro="" textlink="">
      <xdr:nvSpPr>
        <xdr:cNvPr id="7738" name="Rectangle 1"/>
        <xdr:cNvSpPr>
          <a:spLocks noChangeArrowheads="1"/>
        </xdr:cNvSpPr>
      </xdr:nvSpPr>
      <xdr:spPr bwMode="auto">
        <a:xfrm>
          <a:off x="8305800" y="113842800"/>
          <a:ext cx="161925" cy="320301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3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4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1"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2"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3"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4"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5"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6"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7"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8"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59"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675</xdr:row>
      <xdr:rowOff>90021</xdr:rowOff>
    </xdr:to>
    <xdr:sp macro="" textlink="">
      <xdr:nvSpPr>
        <xdr:cNvPr id="7760" name="Rectangle 1"/>
        <xdr:cNvSpPr>
          <a:spLocks noChangeArrowheads="1"/>
        </xdr:cNvSpPr>
      </xdr:nvSpPr>
      <xdr:spPr bwMode="auto">
        <a:xfrm>
          <a:off x="8305800" y="113842800"/>
          <a:ext cx="161925" cy="2842746"/>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845652</xdr:colOff>
      <xdr:row>680</xdr:row>
      <xdr:rowOff>26814</xdr:rowOff>
    </xdr:to>
    <xdr:sp macro="" textlink="">
      <xdr:nvSpPr>
        <xdr:cNvPr id="7761" name="Rectangle 1"/>
        <xdr:cNvSpPr>
          <a:spLocks noChangeArrowheads="1"/>
        </xdr:cNvSpPr>
      </xdr:nvSpPr>
      <xdr:spPr bwMode="auto">
        <a:xfrm>
          <a:off x="9658350" y="113842800"/>
          <a:ext cx="83652" cy="358916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779221</xdr:colOff>
      <xdr:row>678</xdr:row>
      <xdr:rowOff>60320</xdr:rowOff>
    </xdr:to>
    <xdr:sp macro="" textlink="">
      <xdr:nvSpPr>
        <xdr:cNvPr id="7762" name="Rectangle 1"/>
        <xdr:cNvSpPr>
          <a:spLocks noChangeArrowheads="1"/>
        </xdr:cNvSpPr>
      </xdr:nvSpPr>
      <xdr:spPr bwMode="auto">
        <a:xfrm>
          <a:off x="9610725" y="113842800"/>
          <a:ext cx="64846" cy="329882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763"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764"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765"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766"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767"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768"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769"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106938</xdr:rowOff>
    </xdr:to>
    <xdr:sp macro="" textlink="">
      <xdr:nvSpPr>
        <xdr:cNvPr id="7770" name="Rectangle 1"/>
        <xdr:cNvSpPr>
          <a:spLocks noChangeArrowheads="1"/>
        </xdr:cNvSpPr>
      </xdr:nvSpPr>
      <xdr:spPr bwMode="auto">
        <a:xfrm>
          <a:off x="8305800" y="113842800"/>
          <a:ext cx="161925" cy="350736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1"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2"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3"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4"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5"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6"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7"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8"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79"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0"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1"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2"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3"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4"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5"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6"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7"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8"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89"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90"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91"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1716</xdr:rowOff>
    </xdr:to>
    <xdr:sp macro="" textlink="">
      <xdr:nvSpPr>
        <xdr:cNvPr id="7792" name="Rectangle 1"/>
        <xdr:cNvSpPr>
          <a:spLocks noChangeArrowheads="1"/>
        </xdr:cNvSpPr>
      </xdr:nvSpPr>
      <xdr:spPr bwMode="auto">
        <a:xfrm>
          <a:off x="8305800" y="113842800"/>
          <a:ext cx="161925" cy="2586455"/>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8</xdr:col>
      <xdr:colOff>854077</xdr:colOff>
      <xdr:row>677</xdr:row>
      <xdr:rowOff>110566</xdr:rowOff>
    </xdr:to>
    <xdr:sp macro="" textlink="">
      <xdr:nvSpPr>
        <xdr:cNvPr id="7793" name="Rectangle 1"/>
        <xdr:cNvSpPr>
          <a:spLocks noChangeArrowheads="1"/>
        </xdr:cNvSpPr>
      </xdr:nvSpPr>
      <xdr:spPr bwMode="auto">
        <a:xfrm>
          <a:off x="9658350" y="113842800"/>
          <a:ext cx="92077" cy="3187140"/>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678</xdr:row>
      <xdr:rowOff>42023</xdr:rowOff>
    </xdr:to>
    <xdr:sp macro="" textlink="">
      <xdr:nvSpPr>
        <xdr:cNvPr id="7794" name="Rectangle 1"/>
        <xdr:cNvSpPr>
          <a:spLocks noChangeArrowheads="1"/>
        </xdr:cNvSpPr>
      </xdr:nvSpPr>
      <xdr:spPr bwMode="auto">
        <a:xfrm>
          <a:off x="8305800" y="113842800"/>
          <a:ext cx="161925"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79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79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79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79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79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0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1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1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1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1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1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1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1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785815</xdr:colOff>
      <xdr:row>679</xdr:row>
      <xdr:rowOff>2338</xdr:rowOff>
    </xdr:to>
    <xdr:sp macro="" textlink="">
      <xdr:nvSpPr>
        <xdr:cNvPr id="7817" name="Rectangle 1"/>
        <xdr:cNvSpPr>
          <a:spLocks noChangeArrowheads="1"/>
        </xdr:cNvSpPr>
      </xdr:nvSpPr>
      <xdr:spPr bwMode="auto">
        <a:xfrm>
          <a:off x="9610725" y="113842800"/>
          <a:ext cx="71440" cy="3402763"/>
        </a:xfrm>
        <a:prstGeom prst="rect">
          <a:avLst/>
        </a:prstGeom>
        <a:noFill/>
        <a:ln w="9525">
          <a:noFill/>
          <a:miter lim="800000"/>
          <a:headEnd/>
          <a:tailEnd/>
        </a:ln>
      </xdr:spPr>
    </xdr:sp>
    <xdr:clientData/>
  </xdr:twoCellAnchor>
  <xdr:twoCellAnchor editAs="oneCell">
    <xdr:from>
      <xdr:col>7</xdr:col>
      <xdr:colOff>126206</xdr:colOff>
      <xdr:row>660</xdr:row>
      <xdr:rowOff>452437</xdr:rowOff>
    </xdr:from>
    <xdr:to>
      <xdr:col>7</xdr:col>
      <xdr:colOff>288131</xdr:colOff>
      <xdr:row>683</xdr:row>
      <xdr:rowOff>63684</xdr:rowOff>
    </xdr:to>
    <xdr:sp macro="" textlink="">
      <xdr:nvSpPr>
        <xdr:cNvPr id="7818" name="Rectangle 1"/>
        <xdr:cNvSpPr>
          <a:spLocks noChangeArrowheads="1"/>
        </xdr:cNvSpPr>
      </xdr:nvSpPr>
      <xdr:spPr bwMode="auto">
        <a:xfrm>
          <a:off x="8412956" y="114333337"/>
          <a:ext cx="161925" cy="3621272"/>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819"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820"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680</xdr:row>
      <xdr:rowOff>31937</xdr:rowOff>
    </xdr:to>
    <xdr:sp macro="" textlink="">
      <xdr:nvSpPr>
        <xdr:cNvPr id="7821" name="Rectangle 1"/>
        <xdr:cNvSpPr>
          <a:spLocks noChangeArrowheads="1"/>
        </xdr:cNvSpPr>
      </xdr:nvSpPr>
      <xdr:spPr bwMode="auto">
        <a:xfrm>
          <a:off x="8305800" y="113842800"/>
          <a:ext cx="161925" cy="3594287"/>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103991</xdr:rowOff>
    </xdr:to>
    <xdr:sp macro="" textlink="">
      <xdr:nvSpPr>
        <xdr:cNvPr id="7822" name="Rectangle 1"/>
        <xdr:cNvSpPr>
          <a:spLocks noChangeArrowheads="1"/>
        </xdr:cNvSpPr>
      </xdr:nvSpPr>
      <xdr:spPr bwMode="auto">
        <a:xfrm>
          <a:off x="8305800" y="113842800"/>
          <a:ext cx="161925" cy="350441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103991</xdr:rowOff>
    </xdr:to>
    <xdr:sp macro="" textlink="">
      <xdr:nvSpPr>
        <xdr:cNvPr id="7823" name="Rectangle 1"/>
        <xdr:cNvSpPr>
          <a:spLocks noChangeArrowheads="1"/>
        </xdr:cNvSpPr>
      </xdr:nvSpPr>
      <xdr:spPr bwMode="auto">
        <a:xfrm>
          <a:off x="8305800" y="113842800"/>
          <a:ext cx="161925" cy="350441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103991</xdr:rowOff>
    </xdr:to>
    <xdr:sp macro="" textlink="">
      <xdr:nvSpPr>
        <xdr:cNvPr id="7824" name="Rectangle 1"/>
        <xdr:cNvSpPr>
          <a:spLocks noChangeArrowheads="1"/>
        </xdr:cNvSpPr>
      </xdr:nvSpPr>
      <xdr:spPr bwMode="auto">
        <a:xfrm>
          <a:off x="8305800" y="113842800"/>
          <a:ext cx="161925" cy="350441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679</xdr:row>
      <xdr:rowOff>103991</xdr:rowOff>
    </xdr:to>
    <xdr:sp macro="" textlink="">
      <xdr:nvSpPr>
        <xdr:cNvPr id="7825" name="Rectangle 1"/>
        <xdr:cNvSpPr>
          <a:spLocks noChangeArrowheads="1"/>
        </xdr:cNvSpPr>
      </xdr:nvSpPr>
      <xdr:spPr bwMode="auto">
        <a:xfrm>
          <a:off x="8305800" y="113842800"/>
          <a:ext cx="161925" cy="3504416"/>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26"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27"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28"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29"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0"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1"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2"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3"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4"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5"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6"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7"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8"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39"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0"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1"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2"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3"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4"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5"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6"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674</xdr:row>
      <xdr:rowOff>2543</xdr:rowOff>
    </xdr:to>
    <xdr:sp macro="" textlink="">
      <xdr:nvSpPr>
        <xdr:cNvPr id="7847" name="Rectangle 1"/>
        <xdr:cNvSpPr>
          <a:spLocks noChangeArrowheads="1"/>
        </xdr:cNvSpPr>
      </xdr:nvSpPr>
      <xdr:spPr bwMode="auto">
        <a:xfrm>
          <a:off x="8305800" y="113842800"/>
          <a:ext cx="161925" cy="2593343"/>
        </a:xfrm>
        <a:prstGeom prst="rect">
          <a:avLst/>
        </a:prstGeom>
        <a:noFill/>
        <a:ln w="9525">
          <a:noFill/>
          <a:miter lim="800000"/>
          <a:headEnd/>
          <a:tailEnd/>
        </a:ln>
      </xdr:spPr>
    </xdr:sp>
    <xdr:clientData/>
  </xdr:twoCellAnchor>
  <xdr:twoCellAnchor editAs="oneCell">
    <xdr:from>
      <xdr:col>8</xdr:col>
      <xdr:colOff>762000</xdr:colOff>
      <xdr:row>658</xdr:row>
      <xdr:rowOff>0</xdr:rowOff>
    </xdr:from>
    <xdr:to>
      <xdr:col>9</xdr:col>
      <xdr:colOff>2446</xdr:colOff>
      <xdr:row>677</xdr:row>
      <xdr:rowOff>126441</xdr:rowOff>
    </xdr:to>
    <xdr:sp macro="" textlink="">
      <xdr:nvSpPr>
        <xdr:cNvPr id="7848" name="Rectangle 1"/>
        <xdr:cNvSpPr>
          <a:spLocks noChangeArrowheads="1"/>
        </xdr:cNvSpPr>
      </xdr:nvSpPr>
      <xdr:spPr bwMode="auto">
        <a:xfrm>
          <a:off x="9658350" y="113842800"/>
          <a:ext cx="95253" cy="3203015"/>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678</xdr:row>
      <xdr:rowOff>42023</xdr:rowOff>
    </xdr:to>
    <xdr:sp macro="" textlink="">
      <xdr:nvSpPr>
        <xdr:cNvPr id="7849" name="Rectangle 1"/>
        <xdr:cNvSpPr>
          <a:spLocks noChangeArrowheads="1"/>
        </xdr:cNvSpPr>
      </xdr:nvSpPr>
      <xdr:spPr bwMode="auto">
        <a:xfrm>
          <a:off x="8305800" y="113842800"/>
          <a:ext cx="161925" cy="3280523"/>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5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2"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3"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4"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5"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6"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7"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8"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69"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70"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7</xdr:col>
      <xdr:colOff>19050</xdr:colOff>
      <xdr:row>658</xdr:row>
      <xdr:rowOff>0</xdr:rowOff>
    </xdr:from>
    <xdr:to>
      <xdr:col>7</xdr:col>
      <xdr:colOff>180975</xdr:colOff>
      <xdr:row>676</xdr:row>
      <xdr:rowOff>2429</xdr:rowOff>
    </xdr:to>
    <xdr:sp macro="" textlink="">
      <xdr:nvSpPr>
        <xdr:cNvPr id="7871" name="Rectangle 1"/>
        <xdr:cNvSpPr>
          <a:spLocks noChangeArrowheads="1"/>
        </xdr:cNvSpPr>
      </xdr:nvSpPr>
      <xdr:spPr bwMode="auto">
        <a:xfrm>
          <a:off x="8305800" y="113842800"/>
          <a:ext cx="161925" cy="2913904"/>
        </a:xfrm>
        <a:prstGeom prst="rect">
          <a:avLst/>
        </a:prstGeom>
        <a:noFill/>
        <a:ln w="9525">
          <a:noFill/>
          <a:miter lim="800000"/>
          <a:headEnd/>
          <a:tailEnd/>
        </a:ln>
      </xdr:spPr>
    </xdr:sp>
    <xdr:clientData/>
  </xdr:twoCellAnchor>
  <xdr:twoCellAnchor editAs="oneCell">
    <xdr:from>
      <xdr:col>8</xdr:col>
      <xdr:colOff>714375</xdr:colOff>
      <xdr:row>658</xdr:row>
      <xdr:rowOff>0</xdr:rowOff>
    </xdr:from>
    <xdr:to>
      <xdr:col>8</xdr:col>
      <xdr:colOff>785816</xdr:colOff>
      <xdr:row>679</xdr:row>
      <xdr:rowOff>1320</xdr:rowOff>
    </xdr:to>
    <xdr:sp macro="" textlink="">
      <xdr:nvSpPr>
        <xdr:cNvPr id="7872" name="Rectangle 1"/>
        <xdr:cNvSpPr>
          <a:spLocks noChangeArrowheads="1"/>
        </xdr:cNvSpPr>
      </xdr:nvSpPr>
      <xdr:spPr bwMode="auto">
        <a:xfrm>
          <a:off x="9610725" y="113842800"/>
          <a:ext cx="71441" cy="339568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74" name="Rectangle 7873"/>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7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76"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77"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78"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79"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0"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1"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2"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3"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4"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6"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7"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8"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89"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90"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91"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92"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93"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94"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789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89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89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89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89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0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1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1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1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1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1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15"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16"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17"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18"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19"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0"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1"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2"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3"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4"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5"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6"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7"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8"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29"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30"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31"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32"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33"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34"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35"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182227</xdr:rowOff>
    </xdr:to>
    <xdr:sp macro="" textlink="">
      <xdr:nvSpPr>
        <xdr:cNvPr id="7936" name="Rectangle 1"/>
        <xdr:cNvSpPr>
          <a:spLocks noChangeArrowheads="1"/>
        </xdr:cNvSpPr>
      </xdr:nvSpPr>
      <xdr:spPr bwMode="auto">
        <a:xfrm>
          <a:off x="8305800" y="90516075"/>
          <a:ext cx="161925" cy="305069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3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3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3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4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795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59"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0"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1"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2"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3"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4"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5"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6"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7"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8"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69"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0"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1"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2"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3"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4"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5"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6"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7"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8"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79"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59381</xdr:rowOff>
    </xdr:to>
    <xdr:sp macro="" textlink="">
      <xdr:nvSpPr>
        <xdr:cNvPr id="7980" name="Rectangle 1"/>
        <xdr:cNvSpPr>
          <a:spLocks noChangeArrowheads="1"/>
        </xdr:cNvSpPr>
      </xdr:nvSpPr>
      <xdr:spPr bwMode="auto">
        <a:xfrm>
          <a:off x="8305800" y="90516075"/>
          <a:ext cx="161925" cy="312934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8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799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00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00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00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03"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04"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05"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06"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07"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08"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09"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0"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1"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2"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3"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4"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5"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6"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7"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8"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19"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20"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21"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22"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23"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161396</xdr:rowOff>
    </xdr:to>
    <xdr:sp macro="" textlink="">
      <xdr:nvSpPr>
        <xdr:cNvPr id="8024" name="Rectangle 1"/>
        <xdr:cNvSpPr>
          <a:spLocks noChangeArrowheads="1"/>
        </xdr:cNvSpPr>
      </xdr:nvSpPr>
      <xdr:spPr bwMode="auto">
        <a:xfrm>
          <a:off x="8305800" y="90516075"/>
          <a:ext cx="161925" cy="302986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25"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26"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27"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28"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29"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0"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1"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2"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3"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4"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5"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6"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7"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8"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39"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40"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41"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42"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178196</xdr:rowOff>
    </xdr:to>
    <xdr:sp macro="" textlink="">
      <xdr:nvSpPr>
        <xdr:cNvPr id="8043" name="Rectangle 1"/>
        <xdr:cNvSpPr>
          <a:spLocks noChangeArrowheads="1"/>
        </xdr:cNvSpPr>
      </xdr:nvSpPr>
      <xdr:spPr bwMode="auto">
        <a:xfrm>
          <a:off x="8305800" y="90516075"/>
          <a:ext cx="161925" cy="344476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44"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4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46"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47"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48"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49"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0"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1"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2"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3"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4"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6"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7"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8"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59"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60"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61"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62"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63"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64"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06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66"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67"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68"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69"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0"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1"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2"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3"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4"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5"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6"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7"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8"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79"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0"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1"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2"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3"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4"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5"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6"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178009</xdr:rowOff>
    </xdr:to>
    <xdr:sp macro="" textlink="">
      <xdr:nvSpPr>
        <xdr:cNvPr id="8087" name="Rectangle 1"/>
        <xdr:cNvSpPr>
          <a:spLocks noChangeArrowheads="1"/>
        </xdr:cNvSpPr>
      </xdr:nvSpPr>
      <xdr:spPr bwMode="auto">
        <a:xfrm>
          <a:off x="8305800" y="90516075"/>
          <a:ext cx="161925" cy="3444574"/>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88"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89"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0"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1"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2"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3"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4"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5"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6"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7"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8"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099"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0"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1"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2"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3"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4"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5"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6"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7"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8"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52578</xdr:rowOff>
    </xdr:to>
    <xdr:sp macro="" textlink="">
      <xdr:nvSpPr>
        <xdr:cNvPr id="8109" name="Rectangle 1"/>
        <xdr:cNvSpPr>
          <a:spLocks noChangeArrowheads="1"/>
        </xdr:cNvSpPr>
      </xdr:nvSpPr>
      <xdr:spPr bwMode="auto">
        <a:xfrm>
          <a:off x="8305800" y="90516075"/>
          <a:ext cx="161925" cy="312253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1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2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3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3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2"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3"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4"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5"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6"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7"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8"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39"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0"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1"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2"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3"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4"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5"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6"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7"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8"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49"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50"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51"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52"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153"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5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5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5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5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5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5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6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7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7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7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7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7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17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76"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77"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78"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79"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0"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1"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2"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3"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4"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5"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6"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7"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8"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89"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0"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1"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2"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3"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4"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5"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6"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196329</xdr:rowOff>
    </xdr:to>
    <xdr:sp macro="" textlink="">
      <xdr:nvSpPr>
        <xdr:cNvPr id="8197" name="Rectangle 1"/>
        <xdr:cNvSpPr>
          <a:spLocks noChangeArrowheads="1"/>
        </xdr:cNvSpPr>
      </xdr:nvSpPr>
      <xdr:spPr bwMode="auto">
        <a:xfrm>
          <a:off x="8305800" y="90516075"/>
          <a:ext cx="161925" cy="305847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19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19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0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1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1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1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1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1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1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1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17"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18"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19"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0"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1"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2"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3"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4"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5"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6"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7"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8"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29"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0"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1"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2"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3"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4"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5"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6"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7"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199317</xdr:rowOff>
    </xdr:to>
    <xdr:sp macro="" textlink="">
      <xdr:nvSpPr>
        <xdr:cNvPr id="8238" name="Rectangle 1"/>
        <xdr:cNvSpPr>
          <a:spLocks noChangeArrowheads="1"/>
        </xdr:cNvSpPr>
      </xdr:nvSpPr>
      <xdr:spPr bwMode="auto">
        <a:xfrm>
          <a:off x="8305800" y="90516075"/>
          <a:ext cx="161925" cy="306145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3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4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5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26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1"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2"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3"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4"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5"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6"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7"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8"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69"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0"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1"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2"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3"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4"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5"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6"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7"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8"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79"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80"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81"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65447</xdr:rowOff>
    </xdr:to>
    <xdr:sp macro="" textlink="">
      <xdr:nvSpPr>
        <xdr:cNvPr id="8282" name="Rectangle 1"/>
        <xdr:cNvSpPr>
          <a:spLocks noChangeArrowheads="1"/>
        </xdr:cNvSpPr>
      </xdr:nvSpPr>
      <xdr:spPr bwMode="auto">
        <a:xfrm>
          <a:off x="8305800" y="90516075"/>
          <a:ext cx="161925" cy="313540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8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8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8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8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8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8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8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29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30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30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30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30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30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0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06"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07"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08"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09"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0"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1"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2"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3"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4"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6"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7"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8"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19"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20"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21"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22"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23"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24"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25"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166084</xdr:rowOff>
    </xdr:to>
    <xdr:sp macro="" textlink="">
      <xdr:nvSpPr>
        <xdr:cNvPr id="8326" name="Rectangle 1"/>
        <xdr:cNvSpPr>
          <a:spLocks noChangeArrowheads="1"/>
        </xdr:cNvSpPr>
      </xdr:nvSpPr>
      <xdr:spPr bwMode="auto">
        <a:xfrm>
          <a:off x="8305800" y="90516075"/>
          <a:ext cx="161925" cy="3034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2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2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2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3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4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4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4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4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4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4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46"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47"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48"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49"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0"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1"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2"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3"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4"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5"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6"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7"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8"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59"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0"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1"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2"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3"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4"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5"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6"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186187</xdr:rowOff>
    </xdr:to>
    <xdr:sp macro="" textlink="">
      <xdr:nvSpPr>
        <xdr:cNvPr id="8367" name="Rectangle 1"/>
        <xdr:cNvSpPr>
          <a:spLocks noChangeArrowheads="1"/>
        </xdr:cNvSpPr>
      </xdr:nvSpPr>
      <xdr:spPr bwMode="auto">
        <a:xfrm>
          <a:off x="8305800" y="90516075"/>
          <a:ext cx="161925" cy="3054656"/>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6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6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7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0"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1"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2"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3"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4"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5"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6"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7"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8"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180738</xdr:rowOff>
    </xdr:to>
    <xdr:sp macro="" textlink="">
      <xdr:nvSpPr>
        <xdr:cNvPr id="8389" name="Rectangle 1"/>
        <xdr:cNvSpPr>
          <a:spLocks noChangeArrowheads="1"/>
        </xdr:cNvSpPr>
      </xdr:nvSpPr>
      <xdr:spPr bwMode="auto">
        <a:xfrm>
          <a:off x="8305800" y="90516075"/>
          <a:ext cx="161925" cy="344730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0"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1"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2"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3"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4"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5"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6"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7"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8"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399"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0"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1"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2"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3"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4"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5"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6"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7"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8"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09"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10"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63341</xdr:rowOff>
    </xdr:to>
    <xdr:sp macro="" textlink="">
      <xdr:nvSpPr>
        <xdr:cNvPr id="8411" name="Rectangle 1"/>
        <xdr:cNvSpPr>
          <a:spLocks noChangeArrowheads="1"/>
        </xdr:cNvSpPr>
      </xdr:nvSpPr>
      <xdr:spPr bwMode="auto">
        <a:xfrm>
          <a:off x="8305800" y="90516075"/>
          <a:ext cx="161925" cy="313330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1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2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3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3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3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3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34"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35"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36"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37"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38"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39"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0"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1"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2"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3"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4"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5"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6"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7"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8"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49"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50"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51"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52"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53"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54"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76652</xdr:rowOff>
    </xdr:to>
    <xdr:sp macro="" textlink="">
      <xdr:nvSpPr>
        <xdr:cNvPr id="8455" name="Rectangle 1"/>
        <xdr:cNvSpPr>
          <a:spLocks noChangeArrowheads="1"/>
        </xdr:cNvSpPr>
      </xdr:nvSpPr>
      <xdr:spPr bwMode="auto">
        <a:xfrm>
          <a:off x="8305800" y="90516075"/>
          <a:ext cx="161925" cy="314661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5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5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5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5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8"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69"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0"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1"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2"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3"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4"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5"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6"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512</xdr:row>
      <xdr:rowOff>68170</xdr:rowOff>
    </xdr:to>
    <xdr:sp macro="" textlink="">
      <xdr:nvSpPr>
        <xdr:cNvPr id="8477" name="Rectangle 1"/>
        <xdr:cNvSpPr>
          <a:spLocks noChangeArrowheads="1"/>
        </xdr:cNvSpPr>
      </xdr:nvSpPr>
      <xdr:spPr bwMode="auto">
        <a:xfrm>
          <a:off x="8305800" y="905160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7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7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0"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1"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2"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3"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4"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5"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6"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7"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8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0"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1"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2"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3"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4"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5"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6"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7"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49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0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1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19"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0"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1"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2"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3"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4"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5"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6"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7"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8"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29"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0"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1"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2"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3"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4"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5"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6"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7"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8"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39"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13487</xdr:rowOff>
    </xdr:to>
    <xdr:sp macro="" textlink="">
      <xdr:nvSpPr>
        <xdr:cNvPr id="8540" name="Rectangle 1"/>
        <xdr:cNvSpPr>
          <a:spLocks noChangeArrowheads="1"/>
        </xdr:cNvSpPr>
      </xdr:nvSpPr>
      <xdr:spPr bwMode="auto">
        <a:xfrm>
          <a:off x="8305800" y="90706575"/>
          <a:ext cx="161925" cy="305069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4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5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6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6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56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63"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64"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65"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66"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67"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68"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69"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0"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1"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2"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3"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4"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5"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6"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7"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8"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79"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80"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81"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82"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83"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97017</xdr:rowOff>
    </xdr:to>
    <xdr:sp macro="" textlink="">
      <xdr:nvSpPr>
        <xdr:cNvPr id="8584" name="Rectangle 1"/>
        <xdr:cNvSpPr>
          <a:spLocks noChangeArrowheads="1"/>
        </xdr:cNvSpPr>
      </xdr:nvSpPr>
      <xdr:spPr bwMode="auto">
        <a:xfrm>
          <a:off x="8305800" y="90706575"/>
          <a:ext cx="161925" cy="31293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8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8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8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8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8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59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60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60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60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60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60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60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60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07"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08"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09"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0"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1"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2"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3"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4"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5"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6"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7"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8"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19"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0"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1"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2"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3"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4"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5"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6"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7"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196552</xdr:rowOff>
    </xdr:to>
    <xdr:sp macro="" textlink="">
      <xdr:nvSpPr>
        <xdr:cNvPr id="8628" name="Rectangle 1"/>
        <xdr:cNvSpPr>
          <a:spLocks noChangeArrowheads="1"/>
        </xdr:cNvSpPr>
      </xdr:nvSpPr>
      <xdr:spPr bwMode="auto">
        <a:xfrm>
          <a:off x="8305800" y="90706575"/>
          <a:ext cx="161925" cy="302594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29"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0"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1"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2"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3"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4"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5"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6"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7"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8"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39"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0"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1"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2"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3"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4"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5"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6"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215831</xdr:rowOff>
    </xdr:to>
    <xdr:sp macro="" textlink="">
      <xdr:nvSpPr>
        <xdr:cNvPr id="8647" name="Rectangle 1"/>
        <xdr:cNvSpPr>
          <a:spLocks noChangeArrowheads="1"/>
        </xdr:cNvSpPr>
      </xdr:nvSpPr>
      <xdr:spPr bwMode="auto">
        <a:xfrm>
          <a:off x="8305800" y="90706575"/>
          <a:ext cx="161925" cy="344476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4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4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0"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1"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2"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3"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4"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5"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6"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7"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5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0"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1"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2"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3"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4"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5"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6"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7"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66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0"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1"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2"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3"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4"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5"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6"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7"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8"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79"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0"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1"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2"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3"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4"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5"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6"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7"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8"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89"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90"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215644</xdr:rowOff>
    </xdr:to>
    <xdr:sp macro="" textlink="">
      <xdr:nvSpPr>
        <xdr:cNvPr id="8691" name="Rectangle 1"/>
        <xdr:cNvSpPr>
          <a:spLocks noChangeArrowheads="1"/>
        </xdr:cNvSpPr>
      </xdr:nvSpPr>
      <xdr:spPr bwMode="auto">
        <a:xfrm>
          <a:off x="8305800" y="90706575"/>
          <a:ext cx="161925" cy="34445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2"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3"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4"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5"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6"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7"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8"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699"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0"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1"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2"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3"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4"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5"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6"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7"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8"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09"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10"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11"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12"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90214</xdr:rowOff>
    </xdr:to>
    <xdr:sp macro="" textlink="">
      <xdr:nvSpPr>
        <xdr:cNvPr id="8713" name="Rectangle 1"/>
        <xdr:cNvSpPr>
          <a:spLocks noChangeArrowheads="1"/>
        </xdr:cNvSpPr>
      </xdr:nvSpPr>
      <xdr:spPr bwMode="auto">
        <a:xfrm>
          <a:off x="8305800" y="90706575"/>
          <a:ext cx="161925" cy="3122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1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1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1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1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1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1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2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3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3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3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3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3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3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36"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37"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38"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39"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0"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1"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2"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3"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4"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5"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6"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7"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8"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49"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0"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1"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2"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3"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4"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5"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6"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112345</xdr:rowOff>
    </xdr:to>
    <xdr:sp macro="" textlink="">
      <xdr:nvSpPr>
        <xdr:cNvPr id="8757" name="Rectangle 1"/>
        <xdr:cNvSpPr>
          <a:spLocks noChangeArrowheads="1"/>
        </xdr:cNvSpPr>
      </xdr:nvSpPr>
      <xdr:spPr bwMode="auto">
        <a:xfrm>
          <a:off x="8305800" y="90706575"/>
          <a:ext cx="161925" cy="314466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5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5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6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77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0"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1"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2"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3"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4"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5"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6"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7"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8"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89"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0"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1"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2"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3"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4"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5"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6"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7"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8"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799"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800"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26147</xdr:rowOff>
    </xdr:to>
    <xdr:sp macro="" textlink="">
      <xdr:nvSpPr>
        <xdr:cNvPr id="8801" name="Rectangle 1"/>
        <xdr:cNvSpPr>
          <a:spLocks noChangeArrowheads="1"/>
        </xdr:cNvSpPr>
      </xdr:nvSpPr>
      <xdr:spPr bwMode="auto">
        <a:xfrm>
          <a:off x="8305800" y="90706575"/>
          <a:ext cx="161925" cy="305847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0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1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2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1"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2"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3"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4"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5"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6"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7"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8"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29"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0"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1"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2"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3"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4"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5"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6"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7"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8"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39"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40"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41"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29135</xdr:rowOff>
    </xdr:to>
    <xdr:sp macro="" textlink="">
      <xdr:nvSpPr>
        <xdr:cNvPr id="8842" name="Rectangle 1"/>
        <xdr:cNvSpPr>
          <a:spLocks noChangeArrowheads="1"/>
        </xdr:cNvSpPr>
      </xdr:nvSpPr>
      <xdr:spPr bwMode="auto">
        <a:xfrm>
          <a:off x="8305800" y="90706575"/>
          <a:ext cx="161925" cy="306145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4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4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4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4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4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4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4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5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6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6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6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6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86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65"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66"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67"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68"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69"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0"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1"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2"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3"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4"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5"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6"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7"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8"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79"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80"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81"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82"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83"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84"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85"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107780</xdr:rowOff>
    </xdr:to>
    <xdr:sp macro="" textlink="">
      <xdr:nvSpPr>
        <xdr:cNvPr id="8886" name="Rectangle 1"/>
        <xdr:cNvSpPr>
          <a:spLocks noChangeArrowheads="1"/>
        </xdr:cNvSpPr>
      </xdr:nvSpPr>
      <xdr:spPr bwMode="auto">
        <a:xfrm>
          <a:off x="8305800" y="90706575"/>
          <a:ext cx="161925" cy="31401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8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8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8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89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890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0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0"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1"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2"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3"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4"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5"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6"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7"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1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0"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1"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2"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3"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4"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5"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6"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7"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8"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29"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195637</xdr:rowOff>
    </xdr:to>
    <xdr:sp macro="" textlink="">
      <xdr:nvSpPr>
        <xdr:cNvPr id="8930" name="Rectangle 1"/>
        <xdr:cNvSpPr>
          <a:spLocks noChangeArrowheads="1"/>
        </xdr:cNvSpPr>
      </xdr:nvSpPr>
      <xdr:spPr bwMode="auto">
        <a:xfrm>
          <a:off x="8305800" y="90706575"/>
          <a:ext cx="161925" cy="3034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3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4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0"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1"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2"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3"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4"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5"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6"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7"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8"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59"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0"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1"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2"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3"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4"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5"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6"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7"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8"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69"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70"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17447</xdr:rowOff>
    </xdr:to>
    <xdr:sp macro="" textlink="">
      <xdr:nvSpPr>
        <xdr:cNvPr id="8971" name="Rectangle 1"/>
        <xdr:cNvSpPr>
          <a:spLocks noChangeArrowheads="1"/>
        </xdr:cNvSpPr>
      </xdr:nvSpPr>
      <xdr:spPr bwMode="auto">
        <a:xfrm>
          <a:off x="8305800" y="90706575"/>
          <a:ext cx="161925" cy="305465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7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4"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5"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6"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7"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8"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89"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90"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91"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92"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218373</xdr:rowOff>
    </xdr:to>
    <xdr:sp macro="" textlink="">
      <xdr:nvSpPr>
        <xdr:cNvPr id="8993" name="Rectangle 1"/>
        <xdr:cNvSpPr>
          <a:spLocks noChangeArrowheads="1"/>
        </xdr:cNvSpPr>
      </xdr:nvSpPr>
      <xdr:spPr bwMode="auto">
        <a:xfrm>
          <a:off x="8305800" y="90706575"/>
          <a:ext cx="161925" cy="344730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8994"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8995"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8996"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8997"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8998"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8999"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0"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1"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2"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3"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4"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5"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6"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7"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8"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09"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10"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11"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12"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13"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14"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100977</xdr:rowOff>
    </xdr:to>
    <xdr:sp macro="" textlink="">
      <xdr:nvSpPr>
        <xdr:cNvPr id="9015" name="Rectangle 1"/>
        <xdr:cNvSpPr>
          <a:spLocks noChangeArrowheads="1"/>
        </xdr:cNvSpPr>
      </xdr:nvSpPr>
      <xdr:spPr bwMode="auto">
        <a:xfrm>
          <a:off x="8305800" y="90706575"/>
          <a:ext cx="161925" cy="31333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1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1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1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1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2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3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38"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39"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0"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1"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2"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3"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4"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5"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6"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7"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8"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49"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0"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1"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2"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3"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4"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5"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6"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7"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8"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114288</xdr:rowOff>
    </xdr:to>
    <xdr:sp macro="" textlink="">
      <xdr:nvSpPr>
        <xdr:cNvPr id="9059" name="Rectangle 1"/>
        <xdr:cNvSpPr>
          <a:spLocks noChangeArrowheads="1"/>
        </xdr:cNvSpPr>
      </xdr:nvSpPr>
      <xdr:spPr bwMode="auto">
        <a:xfrm>
          <a:off x="8305800" y="90706575"/>
          <a:ext cx="161925" cy="314661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6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2"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3"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4"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5"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6"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7"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8"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79"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80"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313623</xdr:rowOff>
    </xdr:to>
    <xdr:sp macro="" textlink="">
      <xdr:nvSpPr>
        <xdr:cNvPr id="9081" name="Rectangle 1"/>
        <xdr:cNvSpPr>
          <a:spLocks noChangeArrowheads="1"/>
        </xdr:cNvSpPr>
      </xdr:nvSpPr>
      <xdr:spPr bwMode="auto">
        <a:xfrm>
          <a:off x="8305800" y="90706575"/>
          <a:ext cx="161925" cy="354255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4"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5"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6"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7"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8"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89"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0"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1"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4"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5"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6"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7"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8"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099"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100"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101"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10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10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0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0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0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0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0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0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1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2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2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2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23"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24"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25"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26"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27"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28"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29"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0"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1"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2"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3"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4"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5"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6"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7"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8"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39"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40"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41"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42"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43"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111631</xdr:rowOff>
    </xdr:to>
    <xdr:sp macro="" textlink="">
      <xdr:nvSpPr>
        <xdr:cNvPr id="9144" name="Rectangle 1"/>
        <xdr:cNvSpPr>
          <a:spLocks noChangeArrowheads="1"/>
        </xdr:cNvSpPr>
      </xdr:nvSpPr>
      <xdr:spPr bwMode="auto">
        <a:xfrm>
          <a:off x="8305800" y="90516075"/>
          <a:ext cx="161925" cy="298010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4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4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4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4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4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5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6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6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6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6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6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6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16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67"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68"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69"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0"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1"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2"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3"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4"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5"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6"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7"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8"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79"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0"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1"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2"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3"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4"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5"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6"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7"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196603</xdr:rowOff>
    </xdr:to>
    <xdr:sp macro="" textlink="">
      <xdr:nvSpPr>
        <xdr:cNvPr id="9188" name="Rectangle 1"/>
        <xdr:cNvSpPr>
          <a:spLocks noChangeArrowheads="1"/>
        </xdr:cNvSpPr>
      </xdr:nvSpPr>
      <xdr:spPr bwMode="auto">
        <a:xfrm>
          <a:off x="8305800" y="90516075"/>
          <a:ext cx="161925" cy="305874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8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19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0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21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1"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2"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3"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4"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5"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6"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7"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8"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19"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0"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1"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2"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3"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4"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5"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6"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7"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8"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29"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30"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31"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86878</xdr:rowOff>
    </xdr:to>
    <xdr:sp macro="" textlink="">
      <xdr:nvSpPr>
        <xdr:cNvPr id="9232" name="Rectangle 1"/>
        <xdr:cNvSpPr>
          <a:spLocks noChangeArrowheads="1"/>
        </xdr:cNvSpPr>
      </xdr:nvSpPr>
      <xdr:spPr bwMode="auto">
        <a:xfrm>
          <a:off x="8305800" y="90516075"/>
          <a:ext cx="161925" cy="295534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33"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34"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35"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36"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37"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38"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39"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0"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1"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2"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3"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4"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5"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6"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7"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8"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49"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50"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91186</xdr:rowOff>
    </xdr:to>
    <xdr:sp macro="" textlink="">
      <xdr:nvSpPr>
        <xdr:cNvPr id="9251" name="Rectangle 1"/>
        <xdr:cNvSpPr>
          <a:spLocks noChangeArrowheads="1"/>
        </xdr:cNvSpPr>
      </xdr:nvSpPr>
      <xdr:spPr bwMode="auto">
        <a:xfrm>
          <a:off x="8305800" y="90516075"/>
          <a:ext cx="161925" cy="336407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4"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5"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6"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7"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8"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59"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0"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1"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4"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5"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6"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7"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8"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69"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70"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71"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7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27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74"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75"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76"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77"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78"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79"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0"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1"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2"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3"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4"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5"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6"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7"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8"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89"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90"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91"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92"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93"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94"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90999</xdr:rowOff>
    </xdr:to>
    <xdr:sp macro="" textlink="">
      <xdr:nvSpPr>
        <xdr:cNvPr id="9295" name="Rectangle 1"/>
        <xdr:cNvSpPr>
          <a:spLocks noChangeArrowheads="1"/>
        </xdr:cNvSpPr>
      </xdr:nvSpPr>
      <xdr:spPr bwMode="auto">
        <a:xfrm>
          <a:off x="8305800" y="90516075"/>
          <a:ext cx="161925" cy="336389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296"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297"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298"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299"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0"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1"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2"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3"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4"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5"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6"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7"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8"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09"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0"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1"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2"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3"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4"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5"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6"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183473</xdr:rowOff>
    </xdr:to>
    <xdr:sp macro="" textlink="">
      <xdr:nvSpPr>
        <xdr:cNvPr id="9317" name="Rectangle 1"/>
        <xdr:cNvSpPr>
          <a:spLocks noChangeArrowheads="1"/>
        </xdr:cNvSpPr>
      </xdr:nvSpPr>
      <xdr:spPr bwMode="auto">
        <a:xfrm>
          <a:off x="8305800" y="90516075"/>
          <a:ext cx="161925" cy="3051942"/>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1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1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2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3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0"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1"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2"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3"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4"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5"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6"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7"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8"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49"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0"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1"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2"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3"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4"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5"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6"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7"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8"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59"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60"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4113</xdr:rowOff>
    </xdr:to>
    <xdr:sp macro="" textlink="">
      <xdr:nvSpPr>
        <xdr:cNvPr id="9361" name="Rectangle 1"/>
        <xdr:cNvSpPr>
          <a:spLocks noChangeArrowheads="1"/>
        </xdr:cNvSpPr>
      </xdr:nvSpPr>
      <xdr:spPr bwMode="auto">
        <a:xfrm>
          <a:off x="8305800" y="90516075"/>
          <a:ext cx="161925" cy="307407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6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7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8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8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8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38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84"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85"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86"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87"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88"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89"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0"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1"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2"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3"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4"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5"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6"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7"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8"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399"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400"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401"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402"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403"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404"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119406</xdr:rowOff>
    </xdr:to>
    <xdr:sp macro="" textlink="">
      <xdr:nvSpPr>
        <xdr:cNvPr id="9405" name="Rectangle 1"/>
        <xdr:cNvSpPr>
          <a:spLocks noChangeArrowheads="1"/>
        </xdr:cNvSpPr>
      </xdr:nvSpPr>
      <xdr:spPr bwMode="auto">
        <a:xfrm>
          <a:off x="8305800" y="90516075"/>
          <a:ext cx="161925" cy="298787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0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0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0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0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1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2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2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2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2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2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25"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26"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27"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28"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29"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0"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1"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2"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3"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4"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5"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6"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7"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8"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39"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40"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41"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42"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43"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44"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45"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122394</xdr:rowOff>
    </xdr:to>
    <xdr:sp macro="" textlink="">
      <xdr:nvSpPr>
        <xdr:cNvPr id="9446" name="Rectangle 1"/>
        <xdr:cNvSpPr>
          <a:spLocks noChangeArrowheads="1"/>
        </xdr:cNvSpPr>
      </xdr:nvSpPr>
      <xdr:spPr bwMode="auto">
        <a:xfrm>
          <a:off x="8305800" y="90516075"/>
          <a:ext cx="161925" cy="2990863"/>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4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4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4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5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46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69"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0"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1"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2"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3"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4"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5"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6"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7"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8"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79"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0"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1"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2"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3"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4"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5"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6"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7"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8"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89"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197841</xdr:rowOff>
    </xdr:to>
    <xdr:sp macro="" textlink="">
      <xdr:nvSpPr>
        <xdr:cNvPr id="9490" name="Rectangle 1"/>
        <xdr:cNvSpPr>
          <a:spLocks noChangeArrowheads="1"/>
        </xdr:cNvSpPr>
      </xdr:nvSpPr>
      <xdr:spPr bwMode="auto">
        <a:xfrm>
          <a:off x="8305800" y="90516075"/>
          <a:ext cx="161925" cy="306950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49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0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1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1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51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1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14"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15"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16"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17"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18"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19"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0"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1"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4"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5"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6"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7"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8"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29"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30"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31"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32"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33"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95488</xdr:rowOff>
    </xdr:to>
    <xdr:sp macro="" textlink="">
      <xdr:nvSpPr>
        <xdr:cNvPr id="9534" name="Rectangle 1"/>
        <xdr:cNvSpPr>
          <a:spLocks noChangeArrowheads="1"/>
        </xdr:cNvSpPr>
      </xdr:nvSpPr>
      <xdr:spPr bwMode="auto">
        <a:xfrm>
          <a:off x="8305800" y="90516075"/>
          <a:ext cx="161925" cy="2963957"/>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3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3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3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3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3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4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5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5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5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5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54"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55"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56"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57"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58"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59"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0"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1"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2"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3"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4"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5"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6"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7"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8"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69"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70"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71"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72"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73"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74"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115591</xdr:rowOff>
    </xdr:to>
    <xdr:sp macro="" textlink="">
      <xdr:nvSpPr>
        <xdr:cNvPr id="9575" name="Rectangle 1"/>
        <xdr:cNvSpPr>
          <a:spLocks noChangeArrowheads="1"/>
        </xdr:cNvSpPr>
      </xdr:nvSpPr>
      <xdr:spPr bwMode="auto">
        <a:xfrm>
          <a:off x="8305800" y="90516075"/>
          <a:ext cx="161925" cy="2984060"/>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7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7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7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7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8"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89"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0"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1"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2"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3"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4"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5"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6"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93728</xdr:rowOff>
    </xdr:to>
    <xdr:sp macro="" textlink="">
      <xdr:nvSpPr>
        <xdr:cNvPr id="9597" name="Rectangle 1"/>
        <xdr:cNvSpPr>
          <a:spLocks noChangeArrowheads="1"/>
        </xdr:cNvSpPr>
      </xdr:nvSpPr>
      <xdr:spPr bwMode="auto">
        <a:xfrm>
          <a:off x="8305800" y="90516075"/>
          <a:ext cx="161925" cy="3366621"/>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598"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599"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0"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1"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2"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3"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4"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5"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6"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7"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8"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09"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0"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1"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2"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3"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4"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5"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6"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7"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8"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509</xdr:row>
      <xdr:rowOff>200563</xdr:rowOff>
    </xdr:to>
    <xdr:sp macro="" textlink="">
      <xdr:nvSpPr>
        <xdr:cNvPr id="9619" name="Rectangle 1"/>
        <xdr:cNvSpPr>
          <a:spLocks noChangeArrowheads="1"/>
        </xdr:cNvSpPr>
      </xdr:nvSpPr>
      <xdr:spPr bwMode="auto">
        <a:xfrm>
          <a:off x="8305800" y="90516075"/>
          <a:ext cx="161925" cy="3062705"/>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2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3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4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4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2"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3"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4"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5"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6"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7"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8"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49"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0"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1"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2"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3"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4"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5"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6"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7"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8"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59"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60"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61"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62"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510</xdr:row>
      <xdr:rowOff>9158</xdr:rowOff>
    </xdr:to>
    <xdr:sp macro="" textlink="">
      <xdr:nvSpPr>
        <xdr:cNvPr id="9663" name="Rectangle 1"/>
        <xdr:cNvSpPr>
          <a:spLocks noChangeArrowheads="1"/>
        </xdr:cNvSpPr>
      </xdr:nvSpPr>
      <xdr:spPr bwMode="auto">
        <a:xfrm>
          <a:off x="8305800" y="90516075"/>
          <a:ext cx="161925" cy="3079118"/>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6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6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6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6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6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6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6"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7"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8"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79"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80"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81"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82"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83"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84"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500</xdr:row>
      <xdr:rowOff>0</xdr:rowOff>
    </xdr:from>
    <xdr:to>
      <xdr:col>7</xdr:col>
      <xdr:colOff>180975</xdr:colOff>
      <xdr:row>511</xdr:row>
      <xdr:rowOff>180739</xdr:rowOff>
    </xdr:to>
    <xdr:sp macro="" textlink="">
      <xdr:nvSpPr>
        <xdr:cNvPr id="9685" name="Rectangle 1"/>
        <xdr:cNvSpPr>
          <a:spLocks noChangeArrowheads="1"/>
        </xdr:cNvSpPr>
      </xdr:nvSpPr>
      <xdr:spPr bwMode="auto">
        <a:xfrm>
          <a:off x="8305800" y="905160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76390</xdr:rowOff>
    </xdr:to>
    <xdr:sp macro="" textlink="">
      <xdr:nvSpPr>
        <xdr:cNvPr id="9686" name="Rectangle 1"/>
        <xdr:cNvSpPr>
          <a:spLocks noChangeArrowheads="1"/>
        </xdr:cNvSpPr>
      </xdr:nvSpPr>
      <xdr:spPr bwMode="auto">
        <a:xfrm>
          <a:off x="8305800" y="90706575"/>
          <a:ext cx="161925" cy="41488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76390</xdr:rowOff>
    </xdr:to>
    <xdr:sp macro="" textlink="">
      <xdr:nvSpPr>
        <xdr:cNvPr id="9687" name="Rectangle 1"/>
        <xdr:cNvSpPr>
          <a:spLocks noChangeArrowheads="1"/>
        </xdr:cNvSpPr>
      </xdr:nvSpPr>
      <xdr:spPr bwMode="auto">
        <a:xfrm>
          <a:off x="8305800" y="90706575"/>
          <a:ext cx="161925" cy="41488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76390</xdr:rowOff>
    </xdr:to>
    <xdr:sp macro="" textlink="">
      <xdr:nvSpPr>
        <xdr:cNvPr id="9688" name="Rectangle 1"/>
        <xdr:cNvSpPr>
          <a:spLocks noChangeArrowheads="1"/>
        </xdr:cNvSpPr>
      </xdr:nvSpPr>
      <xdr:spPr bwMode="auto">
        <a:xfrm>
          <a:off x="8305800" y="90706575"/>
          <a:ext cx="161925" cy="414880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9689" name="Rectangle 9688"/>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136494</xdr:rowOff>
    </xdr:to>
    <xdr:sp macro="" textlink="">
      <xdr:nvSpPr>
        <xdr:cNvPr id="9690" name="Rectangle 9689"/>
        <xdr:cNvSpPr>
          <a:spLocks noChangeArrowheads="1"/>
        </xdr:cNvSpPr>
      </xdr:nvSpPr>
      <xdr:spPr bwMode="auto">
        <a:xfrm>
          <a:off x="984885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9691" name="Rectangle 9690"/>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9692" name="Rectangle 9691"/>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9693" name="Rectangle 9692"/>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818503</xdr:rowOff>
    </xdr:to>
    <xdr:sp macro="" textlink="">
      <xdr:nvSpPr>
        <xdr:cNvPr id="9694" name="Rectangle 1"/>
        <xdr:cNvSpPr>
          <a:spLocks noChangeArrowheads="1"/>
        </xdr:cNvSpPr>
      </xdr:nvSpPr>
      <xdr:spPr bwMode="auto">
        <a:xfrm>
          <a:off x="8305800" y="90706575"/>
          <a:ext cx="161925" cy="4029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818503</xdr:rowOff>
    </xdr:to>
    <xdr:sp macro="" textlink="">
      <xdr:nvSpPr>
        <xdr:cNvPr id="9695" name="Rectangle 1"/>
        <xdr:cNvSpPr>
          <a:spLocks noChangeArrowheads="1"/>
        </xdr:cNvSpPr>
      </xdr:nvSpPr>
      <xdr:spPr bwMode="auto">
        <a:xfrm>
          <a:off x="8305800" y="90706575"/>
          <a:ext cx="161925" cy="4029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818503</xdr:rowOff>
    </xdr:to>
    <xdr:sp macro="" textlink="">
      <xdr:nvSpPr>
        <xdr:cNvPr id="9696" name="Rectangle 1"/>
        <xdr:cNvSpPr>
          <a:spLocks noChangeArrowheads="1"/>
        </xdr:cNvSpPr>
      </xdr:nvSpPr>
      <xdr:spPr bwMode="auto">
        <a:xfrm>
          <a:off x="8305800" y="90706575"/>
          <a:ext cx="161925" cy="4029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818503</xdr:rowOff>
    </xdr:to>
    <xdr:sp macro="" textlink="">
      <xdr:nvSpPr>
        <xdr:cNvPr id="9697" name="Rectangle 1"/>
        <xdr:cNvSpPr>
          <a:spLocks noChangeArrowheads="1"/>
        </xdr:cNvSpPr>
      </xdr:nvSpPr>
      <xdr:spPr bwMode="auto">
        <a:xfrm>
          <a:off x="8305800" y="90706575"/>
          <a:ext cx="161925" cy="4029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698"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699"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0"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1"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2"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3"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4"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5"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6"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7"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8"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09"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0"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1"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2"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3"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4"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5"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6"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7"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8"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719"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545563</xdr:rowOff>
    </xdr:to>
    <xdr:sp macro="" textlink="">
      <xdr:nvSpPr>
        <xdr:cNvPr id="9720" name="Rectangle 1"/>
        <xdr:cNvSpPr>
          <a:spLocks noChangeArrowheads="1"/>
        </xdr:cNvSpPr>
      </xdr:nvSpPr>
      <xdr:spPr bwMode="auto">
        <a:xfrm>
          <a:off x="8305800" y="90706575"/>
          <a:ext cx="161925" cy="37681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2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3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176957</xdr:rowOff>
    </xdr:to>
    <xdr:sp macro="" textlink="">
      <xdr:nvSpPr>
        <xdr:cNvPr id="9740" name="Rectangle 1"/>
        <xdr:cNvSpPr>
          <a:spLocks noChangeArrowheads="1"/>
        </xdr:cNvSpPr>
      </xdr:nvSpPr>
      <xdr:spPr bwMode="auto">
        <a:xfrm>
          <a:off x="9658350" y="90706575"/>
          <a:ext cx="83652" cy="4243043"/>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673849</xdr:rowOff>
    </xdr:to>
    <xdr:sp macro="" textlink="">
      <xdr:nvSpPr>
        <xdr:cNvPr id="9741" name="Rectangle 1"/>
        <xdr:cNvSpPr>
          <a:spLocks noChangeArrowheads="1"/>
        </xdr:cNvSpPr>
      </xdr:nvSpPr>
      <xdr:spPr bwMode="auto">
        <a:xfrm>
          <a:off x="9610725" y="90706575"/>
          <a:ext cx="64846"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9742"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9743"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9744"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9745"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147595</xdr:rowOff>
    </xdr:to>
    <xdr:sp macro="" textlink="">
      <xdr:nvSpPr>
        <xdr:cNvPr id="9746" name="Rectangle 9745"/>
        <xdr:cNvSpPr>
          <a:spLocks noChangeArrowheads="1"/>
        </xdr:cNvSpPr>
      </xdr:nvSpPr>
      <xdr:spPr bwMode="auto">
        <a:xfrm>
          <a:off x="8305800" y="90706575"/>
          <a:ext cx="161925" cy="4213681"/>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147595</xdr:rowOff>
    </xdr:to>
    <xdr:sp macro="" textlink="">
      <xdr:nvSpPr>
        <xdr:cNvPr id="9747" name="Rectangle 9746"/>
        <xdr:cNvSpPr>
          <a:spLocks noChangeArrowheads="1"/>
        </xdr:cNvSpPr>
      </xdr:nvSpPr>
      <xdr:spPr bwMode="auto">
        <a:xfrm>
          <a:off x="9848850" y="90706575"/>
          <a:ext cx="161925" cy="421368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147595</xdr:rowOff>
    </xdr:to>
    <xdr:sp macro="" textlink="">
      <xdr:nvSpPr>
        <xdr:cNvPr id="9748" name="Rectangle 9747"/>
        <xdr:cNvSpPr>
          <a:spLocks noChangeArrowheads="1"/>
        </xdr:cNvSpPr>
      </xdr:nvSpPr>
      <xdr:spPr bwMode="auto">
        <a:xfrm>
          <a:off x="8305800" y="90706575"/>
          <a:ext cx="161925" cy="4213681"/>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147595</xdr:rowOff>
    </xdr:to>
    <xdr:sp macro="" textlink="">
      <xdr:nvSpPr>
        <xdr:cNvPr id="9749" name="Rectangle 9748"/>
        <xdr:cNvSpPr>
          <a:spLocks noChangeArrowheads="1"/>
        </xdr:cNvSpPr>
      </xdr:nvSpPr>
      <xdr:spPr bwMode="auto">
        <a:xfrm>
          <a:off x="9829800" y="90706575"/>
          <a:ext cx="161925" cy="4213681"/>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147595</xdr:rowOff>
    </xdr:to>
    <xdr:sp macro="" textlink="">
      <xdr:nvSpPr>
        <xdr:cNvPr id="9750" name="Rectangle 9749"/>
        <xdr:cNvSpPr>
          <a:spLocks noChangeArrowheads="1"/>
        </xdr:cNvSpPr>
      </xdr:nvSpPr>
      <xdr:spPr bwMode="auto">
        <a:xfrm>
          <a:off x="9829800" y="90706575"/>
          <a:ext cx="161925" cy="421368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823568</xdr:rowOff>
    </xdr:to>
    <xdr:sp macro="" textlink="">
      <xdr:nvSpPr>
        <xdr:cNvPr id="9751" name="Rectangle 1"/>
        <xdr:cNvSpPr>
          <a:spLocks noChangeArrowheads="1"/>
        </xdr:cNvSpPr>
      </xdr:nvSpPr>
      <xdr:spPr bwMode="auto">
        <a:xfrm>
          <a:off x="8305800" y="90706575"/>
          <a:ext cx="161925" cy="4034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823568</xdr:rowOff>
    </xdr:to>
    <xdr:sp macro="" textlink="">
      <xdr:nvSpPr>
        <xdr:cNvPr id="9752" name="Rectangle 1"/>
        <xdr:cNvSpPr>
          <a:spLocks noChangeArrowheads="1"/>
        </xdr:cNvSpPr>
      </xdr:nvSpPr>
      <xdr:spPr bwMode="auto">
        <a:xfrm>
          <a:off x="8305800" y="90706575"/>
          <a:ext cx="161925" cy="4034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823568</xdr:rowOff>
    </xdr:to>
    <xdr:sp macro="" textlink="">
      <xdr:nvSpPr>
        <xdr:cNvPr id="9753" name="Rectangle 1"/>
        <xdr:cNvSpPr>
          <a:spLocks noChangeArrowheads="1"/>
        </xdr:cNvSpPr>
      </xdr:nvSpPr>
      <xdr:spPr bwMode="auto">
        <a:xfrm>
          <a:off x="8305800" y="90706575"/>
          <a:ext cx="161925" cy="4034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823568</xdr:rowOff>
    </xdr:to>
    <xdr:sp macro="" textlink="">
      <xdr:nvSpPr>
        <xdr:cNvPr id="9754" name="Rectangle 1"/>
        <xdr:cNvSpPr>
          <a:spLocks noChangeArrowheads="1"/>
        </xdr:cNvSpPr>
      </xdr:nvSpPr>
      <xdr:spPr bwMode="auto">
        <a:xfrm>
          <a:off x="8305800" y="90706575"/>
          <a:ext cx="161925" cy="4034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55"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56"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57"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58"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59"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0"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1"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2"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3"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4"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5"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6"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7"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8"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69"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70"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71"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72"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73"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74"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75"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149266</xdr:rowOff>
    </xdr:to>
    <xdr:sp macro="" textlink="">
      <xdr:nvSpPr>
        <xdr:cNvPr id="9776" name="Rectangle 1"/>
        <xdr:cNvSpPr>
          <a:spLocks noChangeArrowheads="1"/>
        </xdr:cNvSpPr>
      </xdr:nvSpPr>
      <xdr:spPr bwMode="auto">
        <a:xfrm>
          <a:off x="8305800" y="90706575"/>
          <a:ext cx="161925" cy="2980100"/>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467117</xdr:rowOff>
    </xdr:to>
    <xdr:sp macro="" textlink="">
      <xdr:nvSpPr>
        <xdr:cNvPr id="9777" name="Rectangle 1"/>
        <xdr:cNvSpPr>
          <a:spLocks noChangeArrowheads="1"/>
        </xdr:cNvSpPr>
      </xdr:nvSpPr>
      <xdr:spPr bwMode="auto">
        <a:xfrm>
          <a:off x="9658350" y="90706575"/>
          <a:ext cx="78889" cy="368971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561438</xdr:rowOff>
    </xdr:to>
    <xdr:sp macro="" textlink="">
      <xdr:nvSpPr>
        <xdr:cNvPr id="9778" name="Rectangle 1"/>
        <xdr:cNvSpPr>
          <a:spLocks noChangeArrowheads="1"/>
        </xdr:cNvSpPr>
      </xdr:nvSpPr>
      <xdr:spPr bwMode="auto">
        <a:xfrm>
          <a:off x="8305800" y="90706575"/>
          <a:ext cx="161925" cy="37840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7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8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79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980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189097</xdr:rowOff>
    </xdr:to>
    <xdr:sp macro="" textlink="">
      <xdr:nvSpPr>
        <xdr:cNvPr id="9801" name="Rectangle 1"/>
        <xdr:cNvSpPr>
          <a:spLocks noChangeArrowheads="1"/>
        </xdr:cNvSpPr>
      </xdr:nvSpPr>
      <xdr:spPr bwMode="auto">
        <a:xfrm>
          <a:off x="9658350" y="90706575"/>
          <a:ext cx="83652" cy="4255183"/>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699217</xdr:rowOff>
    </xdr:to>
    <xdr:sp macro="" textlink="">
      <xdr:nvSpPr>
        <xdr:cNvPr id="9802" name="Rectangle 1"/>
        <xdr:cNvSpPr>
          <a:spLocks noChangeArrowheads="1"/>
        </xdr:cNvSpPr>
      </xdr:nvSpPr>
      <xdr:spPr bwMode="auto">
        <a:xfrm>
          <a:off x="9610725" y="90706575"/>
          <a:ext cx="64846" cy="39154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9803"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9804"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9805"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9806"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72663</xdr:rowOff>
    </xdr:to>
    <xdr:sp macro="" textlink="">
      <xdr:nvSpPr>
        <xdr:cNvPr id="9807" name="Rectangle 1"/>
        <xdr:cNvSpPr>
          <a:spLocks noChangeArrowheads="1"/>
        </xdr:cNvSpPr>
      </xdr:nvSpPr>
      <xdr:spPr bwMode="auto">
        <a:xfrm>
          <a:off x="8305800" y="90706575"/>
          <a:ext cx="161925" cy="414507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72663</xdr:rowOff>
    </xdr:to>
    <xdr:sp macro="" textlink="">
      <xdr:nvSpPr>
        <xdr:cNvPr id="9808" name="Rectangle 1"/>
        <xdr:cNvSpPr>
          <a:spLocks noChangeArrowheads="1"/>
        </xdr:cNvSpPr>
      </xdr:nvSpPr>
      <xdr:spPr bwMode="auto">
        <a:xfrm>
          <a:off x="8305800" y="90706575"/>
          <a:ext cx="161925" cy="414507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72663</xdr:rowOff>
    </xdr:to>
    <xdr:sp macro="" textlink="">
      <xdr:nvSpPr>
        <xdr:cNvPr id="9809" name="Rectangle 1"/>
        <xdr:cNvSpPr>
          <a:spLocks noChangeArrowheads="1"/>
        </xdr:cNvSpPr>
      </xdr:nvSpPr>
      <xdr:spPr bwMode="auto">
        <a:xfrm>
          <a:off x="8305800" y="90706575"/>
          <a:ext cx="161925" cy="414507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72663</xdr:rowOff>
    </xdr:to>
    <xdr:sp macro="" textlink="">
      <xdr:nvSpPr>
        <xdr:cNvPr id="9810" name="Rectangle 1"/>
        <xdr:cNvSpPr>
          <a:spLocks noChangeArrowheads="1"/>
        </xdr:cNvSpPr>
      </xdr:nvSpPr>
      <xdr:spPr bwMode="auto">
        <a:xfrm>
          <a:off x="8305800" y="90706575"/>
          <a:ext cx="161925" cy="414507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1"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2"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3"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4"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5"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6"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7"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8"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19"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0"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1"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2"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3"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4"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5"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6"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7"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8"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29"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30"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31"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26421</xdr:rowOff>
    </xdr:to>
    <xdr:sp macro="" textlink="">
      <xdr:nvSpPr>
        <xdr:cNvPr id="9832" name="Rectangle 1"/>
        <xdr:cNvSpPr>
          <a:spLocks noChangeArrowheads="1"/>
        </xdr:cNvSpPr>
      </xdr:nvSpPr>
      <xdr:spPr bwMode="auto">
        <a:xfrm>
          <a:off x="8305800" y="90706575"/>
          <a:ext cx="161925" cy="3058745"/>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545563</xdr:rowOff>
    </xdr:to>
    <xdr:sp macro="" textlink="">
      <xdr:nvSpPr>
        <xdr:cNvPr id="9833" name="Rectangle 1"/>
        <xdr:cNvSpPr>
          <a:spLocks noChangeArrowheads="1"/>
        </xdr:cNvSpPr>
      </xdr:nvSpPr>
      <xdr:spPr bwMode="auto">
        <a:xfrm>
          <a:off x="9658350" y="90706575"/>
          <a:ext cx="92077" cy="37681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673849</xdr:rowOff>
    </xdr:to>
    <xdr:sp macro="" textlink="">
      <xdr:nvSpPr>
        <xdr:cNvPr id="9834" name="Rectangle 1"/>
        <xdr:cNvSpPr>
          <a:spLocks noChangeArrowheads="1"/>
        </xdr:cNvSpPr>
      </xdr:nvSpPr>
      <xdr:spPr bwMode="auto">
        <a:xfrm>
          <a:off x="8305800" y="90706575"/>
          <a:ext cx="161925"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3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3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3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3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3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4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5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5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5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5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5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5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985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804998</xdr:rowOff>
    </xdr:to>
    <xdr:sp macro="" textlink="">
      <xdr:nvSpPr>
        <xdr:cNvPr id="9857" name="Rectangle 1"/>
        <xdr:cNvSpPr>
          <a:spLocks noChangeArrowheads="1"/>
        </xdr:cNvSpPr>
      </xdr:nvSpPr>
      <xdr:spPr bwMode="auto">
        <a:xfrm>
          <a:off x="9610725" y="90706575"/>
          <a:ext cx="71440" cy="401638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69587</xdr:rowOff>
    </xdr:to>
    <xdr:sp macro="" textlink="">
      <xdr:nvSpPr>
        <xdr:cNvPr id="9858" name="Rectangle 1"/>
        <xdr:cNvSpPr>
          <a:spLocks noChangeArrowheads="1"/>
        </xdr:cNvSpPr>
      </xdr:nvSpPr>
      <xdr:spPr bwMode="auto">
        <a:xfrm>
          <a:off x="8305800" y="90706575"/>
          <a:ext cx="161925" cy="41420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69587</xdr:rowOff>
    </xdr:to>
    <xdr:sp macro="" textlink="">
      <xdr:nvSpPr>
        <xdr:cNvPr id="9859" name="Rectangle 1"/>
        <xdr:cNvSpPr>
          <a:spLocks noChangeArrowheads="1"/>
        </xdr:cNvSpPr>
      </xdr:nvSpPr>
      <xdr:spPr bwMode="auto">
        <a:xfrm>
          <a:off x="8305800" y="90706575"/>
          <a:ext cx="161925" cy="41420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69587</xdr:rowOff>
    </xdr:to>
    <xdr:sp macro="" textlink="">
      <xdr:nvSpPr>
        <xdr:cNvPr id="9860" name="Rectangle 1"/>
        <xdr:cNvSpPr>
          <a:spLocks noChangeArrowheads="1"/>
        </xdr:cNvSpPr>
      </xdr:nvSpPr>
      <xdr:spPr bwMode="auto">
        <a:xfrm>
          <a:off x="8305800" y="90706575"/>
          <a:ext cx="161925" cy="414200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126765</xdr:rowOff>
    </xdr:to>
    <xdr:sp macro="" textlink="">
      <xdr:nvSpPr>
        <xdr:cNvPr id="9861" name="Rectangle 9860"/>
        <xdr:cNvSpPr>
          <a:spLocks noChangeArrowheads="1"/>
        </xdr:cNvSpPr>
      </xdr:nvSpPr>
      <xdr:spPr bwMode="auto">
        <a:xfrm>
          <a:off x="8305800" y="90706575"/>
          <a:ext cx="161925" cy="4197736"/>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126765</xdr:rowOff>
    </xdr:to>
    <xdr:sp macro="" textlink="">
      <xdr:nvSpPr>
        <xdr:cNvPr id="9862" name="Rectangle 9861"/>
        <xdr:cNvSpPr>
          <a:spLocks noChangeArrowheads="1"/>
        </xdr:cNvSpPr>
      </xdr:nvSpPr>
      <xdr:spPr bwMode="auto">
        <a:xfrm>
          <a:off x="9848850" y="90706575"/>
          <a:ext cx="161925" cy="419773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126765</xdr:rowOff>
    </xdr:to>
    <xdr:sp macro="" textlink="">
      <xdr:nvSpPr>
        <xdr:cNvPr id="9863" name="Rectangle 9862"/>
        <xdr:cNvSpPr>
          <a:spLocks noChangeArrowheads="1"/>
        </xdr:cNvSpPr>
      </xdr:nvSpPr>
      <xdr:spPr bwMode="auto">
        <a:xfrm>
          <a:off x="8305800" y="90706575"/>
          <a:ext cx="161925" cy="4197736"/>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126765</xdr:rowOff>
    </xdr:to>
    <xdr:sp macro="" textlink="">
      <xdr:nvSpPr>
        <xdr:cNvPr id="9864" name="Rectangle 9863"/>
        <xdr:cNvSpPr>
          <a:spLocks noChangeArrowheads="1"/>
        </xdr:cNvSpPr>
      </xdr:nvSpPr>
      <xdr:spPr bwMode="auto">
        <a:xfrm>
          <a:off x="9829800" y="90706575"/>
          <a:ext cx="161925" cy="4197736"/>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126765</xdr:rowOff>
    </xdr:to>
    <xdr:sp macro="" textlink="">
      <xdr:nvSpPr>
        <xdr:cNvPr id="9865" name="Rectangle 9864"/>
        <xdr:cNvSpPr>
          <a:spLocks noChangeArrowheads="1"/>
        </xdr:cNvSpPr>
      </xdr:nvSpPr>
      <xdr:spPr bwMode="auto">
        <a:xfrm>
          <a:off x="9829800" y="90706575"/>
          <a:ext cx="161925" cy="419773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811700</xdr:rowOff>
    </xdr:to>
    <xdr:sp macro="" textlink="">
      <xdr:nvSpPr>
        <xdr:cNvPr id="9866" name="Rectangle 1"/>
        <xdr:cNvSpPr>
          <a:spLocks noChangeArrowheads="1"/>
        </xdr:cNvSpPr>
      </xdr:nvSpPr>
      <xdr:spPr bwMode="auto">
        <a:xfrm>
          <a:off x="8305800" y="90706575"/>
          <a:ext cx="161925" cy="402308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811700</xdr:rowOff>
    </xdr:to>
    <xdr:sp macro="" textlink="">
      <xdr:nvSpPr>
        <xdr:cNvPr id="9867" name="Rectangle 1"/>
        <xdr:cNvSpPr>
          <a:spLocks noChangeArrowheads="1"/>
        </xdr:cNvSpPr>
      </xdr:nvSpPr>
      <xdr:spPr bwMode="auto">
        <a:xfrm>
          <a:off x="8305800" y="90706575"/>
          <a:ext cx="161925" cy="402308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811700</xdr:rowOff>
    </xdr:to>
    <xdr:sp macro="" textlink="">
      <xdr:nvSpPr>
        <xdr:cNvPr id="9868" name="Rectangle 1"/>
        <xdr:cNvSpPr>
          <a:spLocks noChangeArrowheads="1"/>
        </xdr:cNvSpPr>
      </xdr:nvSpPr>
      <xdr:spPr bwMode="auto">
        <a:xfrm>
          <a:off x="8305800" y="90706575"/>
          <a:ext cx="161925" cy="402308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811700</xdr:rowOff>
    </xdr:to>
    <xdr:sp macro="" textlink="">
      <xdr:nvSpPr>
        <xdr:cNvPr id="9869" name="Rectangle 1"/>
        <xdr:cNvSpPr>
          <a:spLocks noChangeArrowheads="1"/>
        </xdr:cNvSpPr>
      </xdr:nvSpPr>
      <xdr:spPr bwMode="auto">
        <a:xfrm>
          <a:off x="8305800" y="90706575"/>
          <a:ext cx="161925" cy="402308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9870"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9871"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9872"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9873"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9874"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75"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76"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77"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78"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79"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0"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1"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2"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3"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4"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5"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6"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7"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8"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89"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90"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91"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92"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93"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94"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95"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124513</xdr:rowOff>
    </xdr:to>
    <xdr:sp macro="" textlink="">
      <xdr:nvSpPr>
        <xdr:cNvPr id="9896" name="Rectangle 1"/>
        <xdr:cNvSpPr>
          <a:spLocks noChangeArrowheads="1"/>
        </xdr:cNvSpPr>
      </xdr:nvSpPr>
      <xdr:spPr bwMode="auto">
        <a:xfrm>
          <a:off x="8305800" y="90706575"/>
          <a:ext cx="161925" cy="2955347"/>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457513</xdr:rowOff>
    </xdr:to>
    <xdr:sp macro="" textlink="">
      <xdr:nvSpPr>
        <xdr:cNvPr id="9897" name="Rectangle 1"/>
        <xdr:cNvSpPr>
          <a:spLocks noChangeArrowheads="1"/>
        </xdr:cNvSpPr>
      </xdr:nvSpPr>
      <xdr:spPr bwMode="auto">
        <a:xfrm>
          <a:off x="9658350" y="90706575"/>
          <a:ext cx="78889" cy="36801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529688</xdr:rowOff>
    </xdr:to>
    <xdr:sp macro="" textlink="">
      <xdr:nvSpPr>
        <xdr:cNvPr id="9898" name="Rectangle 1"/>
        <xdr:cNvSpPr>
          <a:spLocks noChangeArrowheads="1"/>
        </xdr:cNvSpPr>
      </xdr:nvSpPr>
      <xdr:spPr bwMode="auto">
        <a:xfrm>
          <a:off x="8305800" y="90706575"/>
          <a:ext cx="161925" cy="37522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899"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0"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1"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2"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3"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4"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5"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6"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7"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8"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09"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0"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1"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2"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3"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4"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5"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6"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130265</xdr:rowOff>
    </xdr:to>
    <xdr:sp macro="" textlink="">
      <xdr:nvSpPr>
        <xdr:cNvPr id="9917" name="Rectangle 1"/>
        <xdr:cNvSpPr>
          <a:spLocks noChangeArrowheads="1"/>
        </xdr:cNvSpPr>
      </xdr:nvSpPr>
      <xdr:spPr bwMode="auto">
        <a:xfrm>
          <a:off x="8305800" y="90706575"/>
          <a:ext cx="161925" cy="3364079"/>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170154</xdr:rowOff>
    </xdr:to>
    <xdr:sp macro="" textlink="">
      <xdr:nvSpPr>
        <xdr:cNvPr id="9918" name="Rectangle 1"/>
        <xdr:cNvSpPr>
          <a:spLocks noChangeArrowheads="1"/>
        </xdr:cNvSpPr>
      </xdr:nvSpPr>
      <xdr:spPr bwMode="auto">
        <a:xfrm>
          <a:off x="9658350" y="90706575"/>
          <a:ext cx="83652" cy="4236240"/>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673849</xdr:rowOff>
    </xdr:to>
    <xdr:sp macro="" textlink="">
      <xdr:nvSpPr>
        <xdr:cNvPr id="9919" name="Rectangle 1"/>
        <xdr:cNvSpPr>
          <a:spLocks noChangeArrowheads="1"/>
        </xdr:cNvSpPr>
      </xdr:nvSpPr>
      <xdr:spPr bwMode="auto">
        <a:xfrm>
          <a:off x="9610725" y="90706575"/>
          <a:ext cx="64846"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82474</xdr:rowOff>
    </xdr:to>
    <xdr:sp macro="" textlink="">
      <xdr:nvSpPr>
        <xdr:cNvPr id="9920" name="Rectangle 1"/>
        <xdr:cNvSpPr>
          <a:spLocks noChangeArrowheads="1"/>
        </xdr:cNvSpPr>
      </xdr:nvSpPr>
      <xdr:spPr bwMode="auto">
        <a:xfrm>
          <a:off x="8305800" y="90706575"/>
          <a:ext cx="161925" cy="41548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82474</xdr:rowOff>
    </xdr:to>
    <xdr:sp macro="" textlink="">
      <xdr:nvSpPr>
        <xdr:cNvPr id="9921" name="Rectangle 1"/>
        <xdr:cNvSpPr>
          <a:spLocks noChangeArrowheads="1"/>
        </xdr:cNvSpPr>
      </xdr:nvSpPr>
      <xdr:spPr bwMode="auto">
        <a:xfrm>
          <a:off x="8305800" y="90706575"/>
          <a:ext cx="161925" cy="41548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82474</xdr:rowOff>
    </xdr:to>
    <xdr:sp macro="" textlink="">
      <xdr:nvSpPr>
        <xdr:cNvPr id="9922" name="Rectangle 1"/>
        <xdr:cNvSpPr>
          <a:spLocks noChangeArrowheads="1"/>
        </xdr:cNvSpPr>
      </xdr:nvSpPr>
      <xdr:spPr bwMode="auto">
        <a:xfrm>
          <a:off x="8305800" y="90706575"/>
          <a:ext cx="161925" cy="41548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82474</xdr:rowOff>
    </xdr:to>
    <xdr:sp macro="" textlink="">
      <xdr:nvSpPr>
        <xdr:cNvPr id="9923" name="Rectangle 1"/>
        <xdr:cNvSpPr>
          <a:spLocks noChangeArrowheads="1"/>
        </xdr:cNvSpPr>
      </xdr:nvSpPr>
      <xdr:spPr bwMode="auto">
        <a:xfrm>
          <a:off x="8305800" y="90706575"/>
          <a:ext cx="161925" cy="41548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9924" name="Rectangle 9923"/>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136494</xdr:rowOff>
    </xdr:to>
    <xdr:sp macro="" textlink="">
      <xdr:nvSpPr>
        <xdr:cNvPr id="9925" name="Rectangle 9924"/>
        <xdr:cNvSpPr>
          <a:spLocks noChangeArrowheads="1"/>
        </xdr:cNvSpPr>
      </xdr:nvSpPr>
      <xdr:spPr bwMode="auto">
        <a:xfrm>
          <a:off x="984885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9926" name="Rectangle 9925"/>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9927" name="Rectangle 9926"/>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9928" name="Rectangle 9927"/>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807240</xdr:rowOff>
    </xdr:to>
    <xdr:sp macro="" textlink="">
      <xdr:nvSpPr>
        <xdr:cNvPr id="9929" name="Rectangle 1"/>
        <xdr:cNvSpPr>
          <a:spLocks noChangeArrowheads="1"/>
        </xdr:cNvSpPr>
      </xdr:nvSpPr>
      <xdr:spPr bwMode="auto">
        <a:xfrm>
          <a:off x="8305800" y="90706575"/>
          <a:ext cx="161925" cy="40186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807240</xdr:rowOff>
    </xdr:to>
    <xdr:sp macro="" textlink="">
      <xdr:nvSpPr>
        <xdr:cNvPr id="9930" name="Rectangle 1"/>
        <xdr:cNvSpPr>
          <a:spLocks noChangeArrowheads="1"/>
        </xdr:cNvSpPr>
      </xdr:nvSpPr>
      <xdr:spPr bwMode="auto">
        <a:xfrm>
          <a:off x="8305800" y="90706575"/>
          <a:ext cx="161925" cy="40186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807240</xdr:rowOff>
    </xdr:to>
    <xdr:sp macro="" textlink="">
      <xdr:nvSpPr>
        <xdr:cNvPr id="9931" name="Rectangle 1"/>
        <xdr:cNvSpPr>
          <a:spLocks noChangeArrowheads="1"/>
        </xdr:cNvSpPr>
      </xdr:nvSpPr>
      <xdr:spPr bwMode="auto">
        <a:xfrm>
          <a:off x="8305800" y="90706575"/>
          <a:ext cx="161925" cy="40186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807240</xdr:rowOff>
    </xdr:to>
    <xdr:sp macro="" textlink="">
      <xdr:nvSpPr>
        <xdr:cNvPr id="9932" name="Rectangle 1"/>
        <xdr:cNvSpPr>
          <a:spLocks noChangeArrowheads="1"/>
        </xdr:cNvSpPr>
      </xdr:nvSpPr>
      <xdr:spPr bwMode="auto">
        <a:xfrm>
          <a:off x="8305800" y="90706575"/>
          <a:ext cx="161925" cy="40186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33"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34"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35"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36"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37"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38"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39"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0"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1"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2"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3"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4"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5"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6"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7"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8"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49"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50"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51"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52"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53"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9954"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460314</xdr:rowOff>
    </xdr:to>
    <xdr:sp macro="" textlink="">
      <xdr:nvSpPr>
        <xdr:cNvPr id="9955" name="Rectangle 1"/>
        <xdr:cNvSpPr>
          <a:spLocks noChangeArrowheads="1"/>
        </xdr:cNvSpPr>
      </xdr:nvSpPr>
      <xdr:spPr bwMode="auto">
        <a:xfrm>
          <a:off x="9658350" y="90706575"/>
          <a:ext cx="78889" cy="368291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561438</xdr:rowOff>
    </xdr:to>
    <xdr:sp macro="" textlink="">
      <xdr:nvSpPr>
        <xdr:cNvPr id="9956" name="Rectangle 1"/>
        <xdr:cNvSpPr>
          <a:spLocks noChangeArrowheads="1"/>
        </xdr:cNvSpPr>
      </xdr:nvSpPr>
      <xdr:spPr bwMode="auto">
        <a:xfrm>
          <a:off x="8305800" y="90706575"/>
          <a:ext cx="161925" cy="37840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57"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58"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59"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0"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1"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2"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3"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4"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5"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6"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7"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8"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69"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0"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1"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2"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3"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4"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5"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6"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7"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130078</xdr:rowOff>
    </xdr:to>
    <xdr:sp macro="" textlink="">
      <xdr:nvSpPr>
        <xdr:cNvPr id="9978" name="Rectangle 1"/>
        <xdr:cNvSpPr>
          <a:spLocks noChangeArrowheads="1"/>
        </xdr:cNvSpPr>
      </xdr:nvSpPr>
      <xdr:spPr bwMode="auto">
        <a:xfrm>
          <a:off x="8305800" y="90706575"/>
          <a:ext cx="161925" cy="3363892"/>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182294</xdr:rowOff>
    </xdr:to>
    <xdr:sp macro="" textlink="">
      <xdr:nvSpPr>
        <xdr:cNvPr id="9979" name="Rectangle 1"/>
        <xdr:cNvSpPr>
          <a:spLocks noChangeArrowheads="1"/>
        </xdr:cNvSpPr>
      </xdr:nvSpPr>
      <xdr:spPr bwMode="auto">
        <a:xfrm>
          <a:off x="9658350" y="90706575"/>
          <a:ext cx="83652" cy="4248380"/>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673849</xdr:rowOff>
    </xdr:to>
    <xdr:sp macro="" textlink="">
      <xdr:nvSpPr>
        <xdr:cNvPr id="9980" name="Rectangle 1"/>
        <xdr:cNvSpPr>
          <a:spLocks noChangeArrowheads="1"/>
        </xdr:cNvSpPr>
      </xdr:nvSpPr>
      <xdr:spPr bwMode="auto">
        <a:xfrm>
          <a:off x="9610725" y="90706575"/>
          <a:ext cx="64846"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190334</xdr:rowOff>
    </xdr:to>
    <xdr:sp macro="" textlink="">
      <xdr:nvSpPr>
        <xdr:cNvPr id="9981" name="Rectangle 1"/>
        <xdr:cNvSpPr>
          <a:spLocks noChangeArrowheads="1"/>
        </xdr:cNvSpPr>
      </xdr:nvSpPr>
      <xdr:spPr bwMode="auto">
        <a:xfrm>
          <a:off x="8305800" y="90706575"/>
          <a:ext cx="161925" cy="42564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190334</xdr:rowOff>
    </xdr:to>
    <xdr:sp macro="" textlink="">
      <xdr:nvSpPr>
        <xdr:cNvPr id="9982" name="Rectangle 1"/>
        <xdr:cNvSpPr>
          <a:spLocks noChangeArrowheads="1"/>
        </xdr:cNvSpPr>
      </xdr:nvSpPr>
      <xdr:spPr bwMode="auto">
        <a:xfrm>
          <a:off x="8305800" y="90706575"/>
          <a:ext cx="161925" cy="42564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190334</xdr:rowOff>
    </xdr:to>
    <xdr:sp macro="" textlink="">
      <xdr:nvSpPr>
        <xdr:cNvPr id="9983" name="Rectangle 1"/>
        <xdr:cNvSpPr>
          <a:spLocks noChangeArrowheads="1"/>
        </xdr:cNvSpPr>
      </xdr:nvSpPr>
      <xdr:spPr bwMode="auto">
        <a:xfrm>
          <a:off x="8305800" y="90706575"/>
          <a:ext cx="161925" cy="42564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190334</xdr:rowOff>
    </xdr:to>
    <xdr:sp macro="" textlink="">
      <xdr:nvSpPr>
        <xdr:cNvPr id="9984" name="Rectangle 1"/>
        <xdr:cNvSpPr>
          <a:spLocks noChangeArrowheads="1"/>
        </xdr:cNvSpPr>
      </xdr:nvSpPr>
      <xdr:spPr bwMode="auto">
        <a:xfrm>
          <a:off x="8305800" y="90706575"/>
          <a:ext cx="161925" cy="42564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65860</xdr:rowOff>
    </xdr:to>
    <xdr:sp macro="" textlink="">
      <xdr:nvSpPr>
        <xdr:cNvPr id="9985" name="Rectangle 1"/>
        <xdr:cNvSpPr>
          <a:spLocks noChangeArrowheads="1"/>
        </xdr:cNvSpPr>
      </xdr:nvSpPr>
      <xdr:spPr bwMode="auto">
        <a:xfrm>
          <a:off x="8305800" y="90706575"/>
          <a:ext cx="161925" cy="41382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65860</xdr:rowOff>
    </xdr:to>
    <xdr:sp macro="" textlink="">
      <xdr:nvSpPr>
        <xdr:cNvPr id="9986" name="Rectangle 1"/>
        <xdr:cNvSpPr>
          <a:spLocks noChangeArrowheads="1"/>
        </xdr:cNvSpPr>
      </xdr:nvSpPr>
      <xdr:spPr bwMode="auto">
        <a:xfrm>
          <a:off x="8305800" y="90706575"/>
          <a:ext cx="161925" cy="41382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65860</xdr:rowOff>
    </xdr:to>
    <xdr:sp macro="" textlink="">
      <xdr:nvSpPr>
        <xdr:cNvPr id="9987" name="Rectangle 1"/>
        <xdr:cNvSpPr>
          <a:spLocks noChangeArrowheads="1"/>
        </xdr:cNvSpPr>
      </xdr:nvSpPr>
      <xdr:spPr bwMode="auto">
        <a:xfrm>
          <a:off x="8305800" y="90706575"/>
          <a:ext cx="161925" cy="41382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65860</xdr:rowOff>
    </xdr:to>
    <xdr:sp macro="" textlink="">
      <xdr:nvSpPr>
        <xdr:cNvPr id="9988" name="Rectangle 1"/>
        <xdr:cNvSpPr>
          <a:spLocks noChangeArrowheads="1"/>
        </xdr:cNvSpPr>
      </xdr:nvSpPr>
      <xdr:spPr bwMode="auto">
        <a:xfrm>
          <a:off x="8305800" y="90706575"/>
          <a:ext cx="161925" cy="413827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89"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0"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1"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2"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3"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4"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5"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6"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7"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8"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9999"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0"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1"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2"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3"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4"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5"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6"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7"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8"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09"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14733</xdr:rowOff>
    </xdr:to>
    <xdr:sp macro="" textlink="">
      <xdr:nvSpPr>
        <xdr:cNvPr id="10010" name="Rectangle 1"/>
        <xdr:cNvSpPr>
          <a:spLocks noChangeArrowheads="1"/>
        </xdr:cNvSpPr>
      </xdr:nvSpPr>
      <xdr:spPr bwMode="auto">
        <a:xfrm>
          <a:off x="8305800" y="90706575"/>
          <a:ext cx="161925" cy="3051942"/>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529688</xdr:rowOff>
    </xdr:to>
    <xdr:sp macro="" textlink="">
      <xdr:nvSpPr>
        <xdr:cNvPr id="10011" name="Rectangle 1"/>
        <xdr:cNvSpPr>
          <a:spLocks noChangeArrowheads="1"/>
        </xdr:cNvSpPr>
      </xdr:nvSpPr>
      <xdr:spPr bwMode="auto">
        <a:xfrm>
          <a:off x="9658350" y="90706575"/>
          <a:ext cx="92077" cy="37522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663016</xdr:rowOff>
    </xdr:to>
    <xdr:sp macro="" textlink="">
      <xdr:nvSpPr>
        <xdr:cNvPr id="10012" name="Rectangle 1"/>
        <xdr:cNvSpPr>
          <a:spLocks noChangeArrowheads="1"/>
        </xdr:cNvSpPr>
      </xdr:nvSpPr>
      <xdr:spPr bwMode="auto">
        <a:xfrm>
          <a:off x="8305800" y="90706575"/>
          <a:ext cx="161925" cy="387929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1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1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1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1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1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1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1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2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3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3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3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3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3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801350</xdr:rowOff>
    </xdr:to>
    <xdr:sp macro="" textlink="">
      <xdr:nvSpPr>
        <xdr:cNvPr id="10035" name="Rectangle 1"/>
        <xdr:cNvSpPr>
          <a:spLocks noChangeArrowheads="1"/>
        </xdr:cNvSpPr>
      </xdr:nvSpPr>
      <xdr:spPr bwMode="auto">
        <a:xfrm>
          <a:off x="9610725" y="90706575"/>
          <a:ext cx="71440" cy="4012739"/>
        </a:xfrm>
        <a:prstGeom prst="rect">
          <a:avLst/>
        </a:prstGeom>
        <a:noFill/>
        <a:ln w="9525">
          <a:noFill/>
          <a:miter lim="800000"/>
          <a:headEnd/>
          <a:tailEnd/>
        </a:ln>
      </xdr:spPr>
    </xdr:sp>
    <xdr:clientData/>
  </xdr:twoCellAnchor>
  <xdr:twoCellAnchor editAs="oneCell">
    <xdr:from>
      <xdr:col>7</xdr:col>
      <xdr:colOff>126206</xdr:colOff>
      <xdr:row>503</xdr:row>
      <xdr:rowOff>452437</xdr:rowOff>
    </xdr:from>
    <xdr:to>
      <xdr:col>7</xdr:col>
      <xdr:colOff>288131</xdr:colOff>
      <xdr:row>518</xdr:row>
      <xdr:rowOff>36212</xdr:rowOff>
    </xdr:to>
    <xdr:sp macro="" textlink="">
      <xdr:nvSpPr>
        <xdr:cNvPr id="10036" name="Rectangle 1"/>
        <xdr:cNvSpPr>
          <a:spLocks noChangeArrowheads="1"/>
        </xdr:cNvSpPr>
      </xdr:nvSpPr>
      <xdr:spPr bwMode="auto">
        <a:xfrm>
          <a:off x="8412956" y="91282837"/>
          <a:ext cx="161925" cy="425966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191921</xdr:rowOff>
    </xdr:to>
    <xdr:sp macro="" textlink="">
      <xdr:nvSpPr>
        <xdr:cNvPr id="10037" name="Rectangle 1"/>
        <xdr:cNvSpPr>
          <a:spLocks noChangeArrowheads="1"/>
        </xdr:cNvSpPr>
      </xdr:nvSpPr>
      <xdr:spPr bwMode="auto">
        <a:xfrm>
          <a:off x="8305800" y="90706575"/>
          <a:ext cx="161925" cy="42580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191921</xdr:rowOff>
    </xdr:to>
    <xdr:sp macro="" textlink="">
      <xdr:nvSpPr>
        <xdr:cNvPr id="10038" name="Rectangle 1"/>
        <xdr:cNvSpPr>
          <a:spLocks noChangeArrowheads="1"/>
        </xdr:cNvSpPr>
      </xdr:nvSpPr>
      <xdr:spPr bwMode="auto">
        <a:xfrm>
          <a:off x="8305800" y="90706575"/>
          <a:ext cx="161925" cy="42580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191921</xdr:rowOff>
    </xdr:to>
    <xdr:sp macro="" textlink="">
      <xdr:nvSpPr>
        <xdr:cNvPr id="10039" name="Rectangle 1"/>
        <xdr:cNvSpPr>
          <a:spLocks noChangeArrowheads="1"/>
        </xdr:cNvSpPr>
      </xdr:nvSpPr>
      <xdr:spPr bwMode="auto">
        <a:xfrm>
          <a:off x="8305800" y="90706575"/>
          <a:ext cx="161925" cy="425800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61028</xdr:rowOff>
    </xdr:to>
    <xdr:sp macro="" textlink="">
      <xdr:nvSpPr>
        <xdr:cNvPr id="10040" name="Rectangle 1"/>
        <xdr:cNvSpPr>
          <a:spLocks noChangeArrowheads="1"/>
        </xdr:cNvSpPr>
      </xdr:nvSpPr>
      <xdr:spPr bwMode="auto">
        <a:xfrm>
          <a:off x="8305800" y="90706575"/>
          <a:ext cx="161925" cy="41334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61028</xdr:rowOff>
    </xdr:to>
    <xdr:sp macro="" textlink="">
      <xdr:nvSpPr>
        <xdr:cNvPr id="10041" name="Rectangle 1"/>
        <xdr:cNvSpPr>
          <a:spLocks noChangeArrowheads="1"/>
        </xdr:cNvSpPr>
      </xdr:nvSpPr>
      <xdr:spPr bwMode="auto">
        <a:xfrm>
          <a:off x="8305800" y="90706575"/>
          <a:ext cx="161925" cy="41334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61028</xdr:rowOff>
    </xdr:to>
    <xdr:sp macro="" textlink="">
      <xdr:nvSpPr>
        <xdr:cNvPr id="10042" name="Rectangle 1"/>
        <xdr:cNvSpPr>
          <a:spLocks noChangeArrowheads="1"/>
        </xdr:cNvSpPr>
      </xdr:nvSpPr>
      <xdr:spPr bwMode="auto">
        <a:xfrm>
          <a:off x="8305800" y="90706575"/>
          <a:ext cx="161925" cy="41334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61028</xdr:rowOff>
    </xdr:to>
    <xdr:sp macro="" textlink="">
      <xdr:nvSpPr>
        <xdr:cNvPr id="10043" name="Rectangle 1"/>
        <xdr:cNvSpPr>
          <a:spLocks noChangeArrowheads="1"/>
        </xdr:cNvSpPr>
      </xdr:nvSpPr>
      <xdr:spPr bwMode="auto">
        <a:xfrm>
          <a:off x="8305800" y="90706575"/>
          <a:ext cx="161925" cy="4133442"/>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44"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45"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46"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47"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48"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49"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0"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1"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2"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3"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4"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5"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6"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7"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8"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59"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60"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61"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62"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63"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64"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41749</xdr:rowOff>
    </xdr:to>
    <xdr:sp macro="" textlink="">
      <xdr:nvSpPr>
        <xdr:cNvPr id="10065" name="Rectangle 1"/>
        <xdr:cNvSpPr>
          <a:spLocks noChangeArrowheads="1"/>
        </xdr:cNvSpPr>
      </xdr:nvSpPr>
      <xdr:spPr bwMode="auto">
        <a:xfrm>
          <a:off x="8305800" y="90706575"/>
          <a:ext cx="161925" cy="3074073"/>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9</xdr:col>
      <xdr:colOff>2446</xdr:colOff>
      <xdr:row>513</xdr:row>
      <xdr:rowOff>545563</xdr:rowOff>
    </xdr:to>
    <xdr:sp macro="" textlink="">
      <xdr:nvSpPr>
        <xdr:cNvPr id="10066" name="Rectangle 1"/>
        <xdr:cNvSpPr>
          <a:spLocks noChangeArrowheads="1"/>
        </xdr:cNvSpPr>
      </xdr:nvSpPr>
      <xdr:spPr bwMode="auto">
        <a:xfrm>
          <a:off x="9658350" y="90706575"/>
          <a:ext cx="95253" cy="37681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673849</xdr:rowOff>
    </xdr:to>
    <xdr:sp macro="" textlink="">
      <xdr:nvSpPr>
        <xdr:cNvPr id="10067" name="Rectangle 1"/>
        <xdr:cNvSpPr>
          <a:spLocks noChangeArrowheads="1"/>
        </xdr:cNvSpPr>
      </xdr:nvSpPr>
      <xdr:spPr bwMode="auto">
        <a:xfrm>
          <a:off x="8305800" y="90706575"/>
          <a:ext cx="161925"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6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6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7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08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785816</xdr:colOff>
      <xdr:row>513</xdr:row>
      <xdr:rowOff>779861</xdr:rowOff>
    </xdr:to>
    <xdr:sp macro="" textlink="">
      <xdr:nvSpPr>
        <xdr:cNvPr id="10090" name="Rectangle 1"/>
        <xdr:cNvSpPr>
          <a:spLocks noChangeArrowheads="1"/>
        </xdr:cNvSpPr>
      </xdr:nvSpPr>
      <xdr:spPr bwMode="auto">
        <a:xfrm>
          <a:off x="9610725" y="90706575"/>
          <a:ext cx="71441" cy="399613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091"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092"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093"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10094" name="Rectangle 10093"/>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136494</xdr:rowOff>
    </xdr:to>
    <xdr:sp macro="" textlink="">
      <xdr:nvSpPr>
        <xdr:cNvPr id="10095" name="Rectangle 10094"/>
        <xdr:cNvSpPr>
          <a:spLocks noChangeArrowheads="1"/>
        </xdr:cNvSpPr>
      </xdr:nvSpPr>
      <xdr:spPr bwMode="auto">
        <a:xfrm>
          <a:off x="984885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10096" name="Rectangle 10095"/>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10097" name="Rectangle 10096"/>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10098" name="Rectangle 10097"/>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827652</xdr:rowOff>
    </xdr:to>
    <xdr:sp macro="" textlink="">
      <xdr:nvSpPr>
        <xdr:cNvPr id="10099" name="Rectangle 1"/>
        <xdr:cNvSpPr>
          <a:spLocks noChangeArrowheads="1"/>
        </xdr:cNvSpPr>
      </xdr:nvSpPr>
      <xdr:spPr bwMode="auto">
        <a:xfrm>
          <a:off x="8305800" y="90706575"/>
          <a:ext cx="161925" cy="40390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827652</xdr:rowOff>
    </xdr:to>
    <xdr:sp macro="" textlink="">
      <xdr:nvSpPr>
        <xdr:cNvPr id="10100" name="Rectangle 1"/>
        <xdr:cNvSpPr>
          <a:spLocks noChangeArrowheads="1"/>
        </xdr:cNvSpPr>
      </xdr:nvSpPr>
      <xdr:spPr bwMode="auto">
        <a:xfrm>
          <a:off x="8305800" y="90706575"/>
          <a:ext cx="161925" cy="40390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827652</xdr:rowOff>
    </xdr:to>
    <xdr:sp macro="" textlink="">
      <xdr:nvSpPr>
        <xdr:cNvPr id="10101" name="Rectangle 1"/>
        <xdr:cNvSpPr>
          <a:spLocks noChangeArrowheads="1"/>
        </xdr:cNvSpPr>
      </xdr:nvSpPr>
      <xdr:spPr bwMode="auto">
        <a:xfrm>
          <a:off x="8305800" y="90706575"/>
          <a:ext cx="161925" cy="40390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827652</xdr:rowOff>
    </xdr:to>
    <xdr:sp macro="" textlink="">
      <xdr:nvSpPr>
        <xdr:cNvPr id="10102" name="Rectangle 1"/>
        <xdr:cNvSpPr>
          <a:spLocks noChangeArrowheads="1"/>
        </xdr:cNvSpPr>
      </xdr:nvSpPr>
      <xdr:spPr bwMode="auto">
        <a:xfrm>
          <a:off x="8305800" y="90706575"/>
          <a:ext cx="161925" cy="403904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03"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04"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05"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06"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07"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08"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09"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0"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1"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2"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3"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4"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5"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6"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7"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8"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19"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20"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21"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22"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23"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157041</xdr:rowOff>
    </xdr:to>
    <xdr:sp macro="" textlink="">
      <xdr:nvSpPr>
        <xdr:cNvPr id="10124" name="Rectangle 1"/>
        <xdr:cNvSpPr>
          <a:spLocks noChangeArrowheads="1"/>
        </xdr:cNvSpPr>
      </xdr:nvSpPr>
      <xdr:spPr bwMode="auto">
        <a:xfrm>
          <a:off x="8305800" y="90706575"/>
          <a:ext cx="161925" cy="2987875"/>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469886</xdr:rowOff>
    </xdr:to>
    <xdr:sp macro="" textlink="">
      <xdr:nvSpPr>
        <xdr:cNvPr id="10125" name="Rectangle 1"/>
        <xdr:cNvSpPr>
          <a:spLocks noChangeArrowheads="1"/>
        </xdr:cNvSpPr>
      </xdr:nvSpPr>
      <xdr:spPr bwMode="auto">
        <a:xfrm>
          <a:off x="9658350" y="90706575"/>
          <a:ext cx="78889" cy="3692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561438</xdr:rowOff>
    </xdr:to>
    <xdr:sp macro="" textlink="">
      <xdr:nvSpPr>
        <xdr:cNvPr id="10126" name="Rectangle 1"/>
        <xdr:cNvSpPr>
          <a:spLocks noChangeArrowheads="1"/>
        </xdr:cNvSpPr>
      </xdr:nvSpPr>
      <xdr:spPr bwMode="auto">
        <a:xfrm>
          <a:off x="8305800" y="90706575"/>
          <a:ext cx="161925" cy="37840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2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2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2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3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4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4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4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4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4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4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184491</xdr:rowOff>
    </xdr:to>
    <xdr:sp macro="" textlink="">
      <xdr:nvSpPr>
        <xdr:cNvPr id="10146" name="Rectangle 1"/>
        <xdr:cNvSpPr>
          <a:spLocks noChangeArrowheads="1"/>
        </xdr:cNvSpPr>
      </xdr:nvSpPr>
      <xdr:spPr bwMode="auto">
        <a:xfrm>
          <a:off x="9658350" y="90706575"/>
          <a:ext cx="83652" cy="4250577"/>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692146</xdr:rowOff>
    </xdr:to>
    <xdr:sp macro="" textlink="">
      <xdr:nvSpPr>
        <xdr:cNvPr id="10147" name="Rectangle 1"/>
        <xdr:cNvSpPr>
          <a:spLocks noChangeArrowheads="1"/>
        </xdr:cNvSpPr>
      </xdr:nvSpPr>
      <xdr:spPr bwMode="auto">
        <a:xfrm>
          <a:off x="9610725" y="90706575"/>
          <a:ext cx="64846" cy="39084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98426</xdr:rowOff>
    </xdr:to>
    <xdr:sp macro="" textlink="">
      <xdr:nvSpPr>
        <xdr:cNvPr id="10148" name="Rectangle 1"/>
        <xdr:cNvSpPr>
          <a:spLocks noChangeArrowheads="1"/>
        </xdr:cNvSpPr>
      </xdr:nvSpPr>
      <xdr:spPr bwMode="auto">
        <a:xfrm>
          <a:off x="8305800" y="90706575"/>
          <a:ext cx="161925" cy="41708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98426</xdr:rowOff>
    </xdr:to>
    <xdr:sp macro="" textlink="">
      <xdr:nvSpPr>
        <xdr:cNvPr id="10149" name="Rectangle 1"/>
        <xdr:cNvSpPr>
          <a:spLocks noChangeArrowheads="1"/>
        </xdr:cNvSpPr>
      </xdr:nvSpPr>
      <xdr:spPr bwMode="auto">
        <a:xfrm>
          <a:off x="8305800" y="90706575"/>
          <a:ext cx="161925" cy="41708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98426</xdr:rowOff>
    </xdr:to>
    <xdr:sp macro="" textlink="">
      <xdr:nvSpPr>
        <xdr:cNvPr id="10150" name="Rectangle 1"/>
        <xdr:cNvSpPr>
          <a:spLocks noChangeArrowheads="1"/>
        </xdr:cNvSpPr>
      </xdr:nvSpPr>
      <xdr:spPr bwMode="auto">
        <a:xfrm>
          <a:off x="8305800" y="90706575"/>
          <a:ext cx="161925" cy="41708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98426</xdr:rowOff>
    </xdr:to>
    <xdr:sp macro="" textlink="">
      <xdr:nvSpPr>
        <xdr:cNvPr id="10151" name="Rectangle 1"/>
        <xdr:cNvSpPr>
          <a:spLocks noChangeArrowheads="1"/>
        </xdr:cNvSpPr>
      </xdr:nvSpPr>
      <xdr:spPr bwMode="auto">
        <a:xfrm>
          <a:off x="8305800" y="90706575"/>
          <a:ext cx="161925" cy="41708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155129</xdr:rowOff>
    </xdr:to>
    <xdr:sp macro="" textlink="">
      <xdr:nvSpPr>
        <xdr:cNvPr id="10152" name="Rectangle 10151"/>
        <xdr:cNvSpPr>
          <a:spLocks noChangeArrowheads="1"/>
        </xdr:cNvSpPr>
      </xdr:nvSpPr>
      <xdr:spPr bwMode="auto">
        <a:xfrm>
          <a:off x="8305800" y="90706575"/>
          <a:ext cx="161925" cy="4221215"/>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155129</xdr:rowOff>
    </xdr:to>
    <xdr:sp macro="" textlink="">
      <xdr:nvSpPr>
        <xdr:cNvPr id="10153" name="Rectangle 10152"/>
        <xdr:cNvSpPr>
          <a:spLocks noChangeArrowheads="1"/>
        </xdr:cNvSpPr>
      </xdr:nvSpPr>
      <xdr:spPr bwMode="auto">
        <a:xfrm>
          <a:off x="9848850" y="90706575"/>
          <a:ext cx="161925" cy="42212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155129</xdr:rowOff>
    </xdr:to>
    <xdr:sp macro="" textlink="">
      <xdr:nvSpPr>
        <xdr:cNvPr id="10154" name="Rectangle 10153"/>
        <xdr:cNvSpPr>
          <a:spLocks noChangeArrowheads="1"/>
        </xdr:cNvSpPr>
      </xdr:nvSpPr>
      <xdr:spPr bwMode="auto">
        <a:xfrm>
          <a:off x="8305800" y="90706575"/>
          <a:ext cx="161925" cy="4221215"/>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155129</xdr:rowOff>
    </xdr:to>
    <xdr:sp macro="" textlink="">
      <xdr:nvSpPr>
        <xdr:cNvPr id="10155" name="Rectangle 10154"/>
        <xdr:cNvSpPr>
          <a:spLocks noChangeArrowheads="1"/>
        </xdr:cNvSpPr>
      </xdr:nvSpPr>
      <xdr:spPr bwMode="auto">
        <a:xfrm>
          <a:off x="9829800" y="90706575"/>
          <a:ext cx="161925" cy="4221215"/>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155129</xdr:rowOff>
    </xdr:to>
    <xdr:sp macro="" textlink="">
      <xdr:nvSpPr>
        <xdr:cNvPr id="10156" name="Rectangle 10155"/>
        <xdr:cNvSpPr>
          <a:spLocks noChangeArrowheads="1"/>
        </xdr:cNvSpPr>
      </xdr:nvSpPr>
      <xdr:spPr bwMode="auto">
        <a:xfrm>
          <a:off x="9829800" y="90706575"/>
          <a:ext cx="161925" cy="422121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832717</xdr:rowOff>
    </xdr:to>
    <xdr:sp macro="" textlink="">
      <xdr:nvSpPr>
        <xdr:cNvPr id="10157" name="Rectangle 1"/>
        <xdr:cNvSpPr>
          <a:spLocks noChangeArrowheads="1"/>
        </xdr:cNvSpPr>
      </xdr:nvSpPr>
      <xdr:spPr bwMode="auto">
        <a:xfrm>
          <a:off x="8305800" y="90706575"/>
          <a:ext cx="161925" cy="40441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832717</xdr:rowOff>
    </xdr:to>
    <xdr:sp macro="" textlink="">
      <xdr:nvSpPr>
        <xdr:cNvPr id="10158" name="Rectangle 1"/>
        <xdr:cNvSpPr>
          <a:spLocks noChangeArrowheads="1"/>
        </xdr:cNvSpPr>
      </xdr:nvSpPr>
      <xdr:spPr bwMode="auto">
        <a:xfrm>
          <a:off x="8305800" y="90706575"/>
          <a:ext cx="161925" cy="40441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832717</xdr:rowOff>
    </xdr:to>
    <xdr:sp macro="" textlink="">
      <xdr:nvSpPr>
        <xdr:cNvPr id="10159" name="Rectangle 1"/>
        <xdr:cNvSpPr>
          <a:spLocks noChangeArrowheads="1"/>
        </xdr:cNvSpPr>
      </xdr:nvSpPr>
      <xdr:spPr bwMode="auto">
        <a:xfrm>
          <a:off x="8305800" y="90706575"/>
          <a:ext cx="161925" cy="40441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832717</xdr:rowOff>
    </xdr:to>
    <xdr:sp macro="" textlink="">
      <xdr:nvSpPr>
        <xdr:cNvPr id="10160" name="Rectangle 1"/>
        <xdr:cNvSpPr>
          <a:spLocks noChangeArrowheads="1"/>
        </xdr:cNvSpPr>
      </xdr:nvSpPr>
      <xdr:spPr bwMode="auto">
        <a:xfrm>
          <a:off x="8305800" y="90706575"/>
          <a:ext cx="161925" cy="404410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1"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2"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3"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4"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5"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6"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7"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8"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69"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0"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1"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2"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3"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4"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5"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6"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7"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8"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79"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80"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81"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160029</xdr:rowOff>
    </xdr:to>
    <xdr:sp macro="" textlink="">
      <xdr:nvSpPr>
        <xdr:cNvPr id="10182" name="Rectangle 1"/>
        <xdr:cNvSpPr>
          <a:spLocks noChangeArrowheads="1"/>
        </xdr:cNvSpPr>
      </xdr:nvSpPr>
      <xdr:spPr bwMode="auto">
        <a:xfrm>
          <a:off x="8305800" y="90706575"/>
          <a:ext cx="161925" cy="2990863"/>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469886</xdr:rowOff>
    </xdr:to>
    <xdr:sp macro="" textlink="">
      <xdr:nvSpPr>
        <xdr:cNvPr id="10183" name="Rectangle 1"/>
        <xdr:cNvSpPr>
          <a:spLocks noChangeArrowheads="1"/>
        </xdr:cNvSpPr>
      </xdr:nvSpPr>
      <xdr:spPr bwMode="auto">
        <a:xfrm>
          <a:off x="9658350" y="90706575"/>
          <a:ext cx="78889" cy="369248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579295</xdr:rowOff>
    </xdr:to>
    <xdr:sp macro="" textlink="">
      <xdr:nvSpPr>
        <xdr:cNvPr id="10184" name="Rectangle 1"/>
        <xdr:cNvSpPr>
          <a:spLocks noChangeArrowheads="1"/>
        </xdr:cNvSpPr>
      </xdr:nvSpPr>
      <xdr:spPr bwMode="auto">
        <a:xfrm>
          <a:off x="8305800" y="90706575"/>
          <a:ext cx="161925" cy="380045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8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8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8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8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8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19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20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20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20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20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20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20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20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194951</xdr:rowOff>
    </xdr:to>
    <xdr:sp macro="" textlink="">
      <xdr:nvSpPr>
        <xdr:cNvPr id="10207" name="Rectangle 1"/>
        <xdr:cNvSpPr>
          <a:spLocks noChangeArrowheads="1"/>
        </xdr:cNvSpPr>
      </xdr:nvSpPr>
      <xdr:spPr bwMode="auto">
        <a:xfrm>
          <a:off x="9658350" y="90706575"/>
          <a:ext cx="83652" cy="4261037"/>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705599</xdr:rowOff>
    </xdr:to>
    <xdr:sp macro="" textlink="">
      <xdr:nvSpPr>
        <xdr:cNvPr id="10208" name="Rectangle 1"/>
        <xdr:cNvSpPr>
          <a:spLocks noChangeArrowheads="1"/>
        </xdr:cNvSpPr>
      </xdr:nvSpPr>
      <xdr:spPr bwMode="auto">
        <a:xfrm>
          <a:off x="9610725" y="90706575"/>
          <a:ext cx="64846" cy="392187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209"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210"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211"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212"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213"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214"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215"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216"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17"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18"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19"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0"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1"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2"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3"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4"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5"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6"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7"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8"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29"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0"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1"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2"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3"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4"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5"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6"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7"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37184</xdr:rowOff>
    </xdr:to>
    <xdr:sp macro="" textlink="">
      <xdr:nvSpPr>
        <xdr:cNvPr id="10238" name="Rectangle 1"/>
        <xdr:cNvSpPr>
          <a:spLocks noChangeArrowheads="1"/>
        </xdr:cNvSpPr>
      </xdr:nvSpPr>
      <xdr:spPr bwMode="auto">
        <a:xfrm>
          <a:off x="8305800" y="90706575"/>
          <a:ext cx="161925" cy="3069508"/>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561438</xdr:rowOff>
    </xdr:to>
    <xdr:sp macro="" textlink="">
      <xdr:nvSpPr>
        <xdr:cNvPr id="10239" name="Rectangle 1"/>
        <xdr:cNvSpPr>
          <a:spLocks noChangeArrowheads="1"/>
        </xdr:cNvSpPr>
      </xdr:nvSpPr>
      <xdr:spPr bwMode="auto">
        <a:xfrm>
          <a:off x="9658350" y="90706575"/>
          <a:ext cx="92077" cy="37840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673849</xdr:rowOff>
    </xdr:to>
    <xdr:sp macro="" textlink="">
      <xdr:nvSpPr>
        <xdr:cNvPr id="10240" name="Rectangle 1"/>
        <xdr:cNvSpPr>
          <a:spLocks noChangeArrowheads="1"/>
        </xdr:cNvSpPr>
      </xdr:nvSpPr>
      <xdr:spPr bwMode="auto">
        <a:xfrm>
          <a:off x="8305800" y="90706575"/>
          <a:ext cx="161925"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4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5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6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6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26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814147</xdr:rowOff>
    </xdr:to>
    <xdr:sp macro="" textlink="">
      <xdr:nvSpPr>
        <xdr:cNvPr id="10263" name="Rectangle 1"/>
        <xdr:cNvSpPr>
          <a:spLocks noChangeArrowheads="1"/>
        </xdr:cNvSpPr>
      </xdr:nvSpPr>
      <xdr:spPr bwMode="auto">
        <a:xfrm>
          <a:off x="9610725" y="90706575"/>
          <a:ext cx="71440" cy="4025536"/>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264"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265"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266"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10267" name="Rectangle 10266"/>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136494</xdr:rowOff>
    </xdr:to>
    <xdr:sp macro="" textlink="">
      <xdr:nvSpPr>
        <xdr:cNvPr id="10268" name="Rectangle 10267"/>
        <xdr:cNvSpPr>
          <a:spLocks noChangeArrowheads="1"/>
        </xdr:cNvSpPr>
      </xdr:nvSpPr>
      <xdr:spPr bwMode="auto">
        <a:xfrm>
          <a:off x="984885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10269" name="Rectangle 10268"/>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10270" name="Rectangle 10269"/>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10271" name="Rectangle 10270"/>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820849</xdr:rowOff>
    </xdr:to>
    <xdr:sp macro="" textlink="">
      <xdr:nvSpPr>
        <xdr:cNvPr id="10272" name="Rectangle 1"/>
        <xdr:cNvSpPr>
          <a:spLocks noChangeArrowheads="1"/>
        </xdr:cNvSpPr>
      </xdr:nvSpPr>
      <xdr:spPr bwMode="auto">
        <a:xfrm>
          <a:off x="8305800" y="90706575"/>
          <a:ext cx="161925" cy="40322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820849</xdr:rowOff>
    </xdr:to>
    <xdr:sp macro="" textlink="">
      <xdr:nvSpPr>
        <xdr:cNvPr id="10273" name="Rectangle 1"/>
        <xdr:cNvSpPr>
          <a:spLocks noChangeArrowheads="1"/>
        </xdr:cNvSpPr>
      </xdr:nvSpPr>
      <xdr:spPr bwMode="auto">
        <a:xfrm>
          <a:off x="8305800" y="90706575"/>
          <a:ext cx="161925" cy="40322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820849</xdr:rowOff>
    </xdr:to>
    <xdr:sp macro="" textlink="">
      <xdr:nvSpPr>
        <xdr:cNvPr id="10274" name="Rectangle 1"/>
        <xdr:cNvSpPr>
          <a:spLocks noChangeArrowheads="1"/>
        </xdr:cNvSpPr>
      </xdr:nvSpPr>
      <xdr:spPr bwMode="auto">
        <a:xfrm>
          <a:off x="8305800" y="90706575"/>
          <a:ext cx="161925" cy="40322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820849</xdr:rowOff>
    </xdr:to>
    <xdr:sp macro="" textlink="">
      <xdr:nvSpPr>
        <xdr:cNvPr id="10275" name="Rectangle 1"/>
        <xdr:cNvSpPr>
          <a:spLocks noChangeArrowheads="1"/>
        </xdr:cNvSpPr>
      </xdr:nvSpPr>
      <xdr:spPr bwMode="auto">
        <a:xfrm>
          <a:off x="8305800" y="90706575"/>
          <a:ext cx="161925" cy="40322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10276"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10277"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10278"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10279"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294684</xdr:rowOff>
    </xdr:to>
    <xdr:sp macro="" textlink="">
      <xdr:nvSpPr>
        <xdr:cNvPr id="10280" name="Rectangle 1"/>
        <xdr:cNvSpPr>
          <a:spLocks noChangeArrowheads="1"/>
        </xdr:cNvSpPr>
      </xdr:nvSpPr>
      <xdr:spPr bwMode="auto">
        <a:xfrm>
          <a:off x="8305800" y="90706575"/>
          <a:ext cx="161925" cy="436077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1"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2"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3"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4"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5"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6"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7"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8"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89"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0"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1"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2"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3"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4"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5"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6"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7"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8"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299"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300"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301"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133123</xdr:rowOff>
    </xdr:to>
    <xdr:sp macro="" textlink="">
      <xdr:nvSpPr>
        <xdr:cNvPr id="10302" name="Rectangle 1"/>
        <xdr:cNvSpPr>
          <a:spLocks noChangeArrowheads="1"/>
        </xdr:cNvSpPr>
      </xdr:nvSpPr>
      <xdr:spPr bwMode="auto">
        <a:xfrm>
          <a:off x="8305800" y="90706575"/>
          <a:ext cx="161925" cy="2963957"/>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466662</xdr:rowOff>
    </xdr:to>
    <xdr:sp macro="" textlink="">
      <xdr:nvSpPr>
        <xdr:cNvPr id="10303" name="Rectangle 1"/>
        <xdr:cNvSpPr>
          <a:spLocks noChangeArrowheads="1"/>
        </xdr:cNvSpPr>
      </xdr:nvSpPr>
      <xdr:spPr bwMode="auto">
        <a:xfrm>
          <a:off x="9658350" y="90706575"/>
          <a:ext cx="78889" cy="3689264"/>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545563</xdr:rowOff>
    </xdr:to>
    <xdr:sp macro="" textlink="">
      <xdr:nvSpPr>
        <xdr:cNvPr id="10304" name="Rectangle 1"/>
        <xdr:cNvSpPr>
          <a:spLocks noChangeArrowheads="1"/>
        </xdr:cNvSpPr>
      </xdr:nvSpPr>
      <xdr:spPr bwMode="auto">
        <a:xfrm>
          <a:off x="8305800" y="90706575"/>
          <a:ext cx="161925" cy="37681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0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0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0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0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0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1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2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2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2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2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177688</xdr:rowOff>
    </xdr:to>
    <xdr:sp macro="" textlink="">
      <xdr:nvSpPr>
        <xdr:cNvPr id="10324" name="Rectangle 1"/>
        <xdr:cNvSpPr>
          <a:spLocks noChangeArrowheads="1"/>
        </xdr:cNvSpPr>
      </xdr:nvSpPr>
      <xdr:spPr bwMode="auto">
        <a:xfrm>
          <a:off x="9658350" y="90706575"/>
          <a:ext cx="83652" cy="4243774"/>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692146</xdr:rowOff>
    </xdr:to>
    <xdr:sp macro="" textlink="">
      <xdr:nvSpPr>
        <xdr:cNvPr id="10325" name="Rectangle 1"/>
        <xdr:cNvSpPr>
          <a:spLocks noChangeArrowheads="1"/>
        </xdr:cNvSpPr>
      </xdr:nvSpPr>
      <xdr:spPr bwMode="auto">
        <a:xfrm>
          <a:off x="9610725" y="90706575"/>
          <a:ext cx="64846" cy="39084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10326"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10327"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10328"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82541</xdr:rowOff>
    </xdr:to>
    <xdr:sp macro="" textlink="">
      <xdr:nvSpPr>
        <xdr:cNvPr id="10329" name="Rectangle 1"/>
        <xdr:cNvSpPr>
          <a:spLocks noChangeArrowheads="1"/>
        </xdr:cNvSpPr>
      </xdr:nvSpPr>
      <xdr:spPr bwMode="auto">
        <a:xfrm>
          <a:off x="8305800" y="90706575"/>
          <a:ext cx="161925" cy="415495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10330" name="Rectangle 10329"/>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19050</xdr:colOff>
      <xdr:row>501</xdr:row>
      <xdr:rowOff>0</xdr:rowOff>
    </xdr:from>
    <xdr:to>
      <xdr:col>9</xdr:col>
      <xdr:colOff>180975</xdr:colOff>
      <xdr:row>514</xdr:row>
      <xdr:rowOff>136494</xdr:rowOff>
    </xdr:to>
    <xdr:sp macro="" textlink="">
      <xdr:nvSpPr>
        <xdr:cNvPr id="10331" name="Rectangle 10330"/>
        <xdr:cNvSpPr>
          <a:spLocks noChangeArrowheads="1"/>
        </xdr:cNvSpPr>
      </xdr:nvSpPr>
      <xdr:spPr bwMode="auto">
        <a:xfrm>
          <a:off x="984885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136494</xdr:rowOff>
    </xdr:to>
    <xdr:sp macro="" textlink="">
      <xdr:nvSpPr>
        <xdr:cNvPr id="10332" name="Rectangle 10331"/>
        <xdr:cNvSpPr>
          <a:spLocks noChangeArrowheads="1"/>
        </xdr:cNvSpPr>
      </xdr:nvSpPr>
      <xdr:spPr bwMode="auto">
        <a:xfrm>
          <a:off x="8305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10333" name="Rectangle 10332"/>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9</xdr:col>
      <xdr:colOff>0</xdr:colOff>
      <xdr:row>501</xdr:row>
      <xdr:rowOff>0</xdr:rowOff>
    </xdr:from>
    <xdr:to>
      <xdr:col>9</xdr:col>
      <xdr:colOff>161925</xdr:colOff>
      <xdr:row>514</xdr:row>
      <xdr:rowOff>136494</xdr:rowOff>
    </xdr:to>
    <xdr:sp macro="" textlink="">
      <xdr:nvSpPr>
        <xdr:cNvPr id="10334" name="Rectangle 10333"/>
        <xdr:cNvSpPr>
          <a:spLocks noChangeArrowheads="1"/>
        </xdr:cNvSpPr>
      </xdr:nvSpPr>
      <xdr:spPr bwMode="auto">
        <a:xfrm>
          <a:off x="9829800" y="90706575"/>
          <a:ext cx="161925" cy="420258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816389</xdr:rowOff>
    </xdr:to>
    <xdr:sp macro="" textlink="">
      <xdr:nvSpPr>
        <xdr:cNvPr id="10335" name="Rectangle 1"/>
        <xdr:cNvSpPr>
          <a:spLocks noChangeArrowheads="1"/>
        </xdr:cNvSpPr>
      </xdr:nvSpPr>
      <xdr:spPr bwMode="auto">
        <a:xfrm>
          <a:off x="8305800" y="90706575"/>
          <a:ext cx="161925" cy="402777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816389</xdr:rowOff>
    </xdr:to>
    <xdr:sp macro="" textlink="">
      <xdr:nvSpPr>
        <xdr:cNvPr id="10336" name="Rectangle 1"/>
        <xdr:cNvSpPr>
          <a:spLocks noChangeArrowheads="1"/>
        </xdr:cNvSpPr>
      </xdr:nvSpPr>
      <xdr:spPr bwMode="auto">
        <a:xfrm>
          <a:off x="8305800" y="90706575"/>
          <a:ext cx="161925" cy="402777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816389</xdr:rowOff>
    </xdr:to>
    <xdr:sp macro="" textlink="">
      <xdr:nvSpPr>
        <xdr:cNvPr id="10337" name="Rectangle 1"/>
        <xdr:cNvSpPr>
          <a:spLocks noChangeArrowheads="1"/>
        </xdr:cNvSpPr>
      </xdr:nvSpPr>
      <xdr:spPr bwMode="auto">
        <a:xfrm>
          <a:off x="8305800" y="90706575"/>
          <a:ext cx="161925" cy="402777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816389</xdr:rowOff>
    </xdr:to>
    <xdr:sp macro="" textlink="">
      <xdr:nvSpPr>
        <xdr:cNvPr id="10338" name="Rectangle 1"/>
        <xdr:cNvSpPr>
          <a:spLocks noChangeArrowheads="1"/>
        </xdr:cNvSpPr>
      </xdr:nvSpPr>
      <xdr:spPr bwMode="auto">
        <a:xfrm>
          <a:off x="8305800" y="90706575"/>
          <a:ext cx="161925" cy="402777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39"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0"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1"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2"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3"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4"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5"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6"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7"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8"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49"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0"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1"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2"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3"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4"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5"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6"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7"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8"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59"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511</xdr:row>
      <xdr:rowOff>153226</xdr:rowOff>
    </xdr:to>
    <xdr:sp macro="" textlink="">
      <xdr:nvSpPr>
        <xdr:cNvPr id="10360" name="Rectangle 1"/>
        <xdr:cNvSpPr>
          <a:spLocks noChangeArrowheads="1"/>
        </xdr:cNvSpPr>
      </xdr:nvSpPr>
      <xdr:spPr bwMode="auto">
        <a:xfrm>
          <a:off x="8305800" y="90706575"/>
          <a:ext cx="161925" cy="2984060"/>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840889</xdr:colOff>
      <xdr:row>513</xdr:row>
      <xdr:rowOff>469463</xdr:rowOff>
    </xdr:to>
    <xdr:sp macro="" textlink="">
      <xdr:nvSpPr>
        <xdr:cNvPr id="10361" name="Rectangle 1"/>
        <xdr:cNvSpPr>
          <a:spLocks noChangeArrowheads="1"/>
        </xdr:cNvSpPr>
      </xdr:nvSpPr>
      <xdr:spPr bwMode="auto">
        <a:xfrm>
          <a:off x="9658350" y="90706575"/>
          <a:ext cx="78889" cy="36920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561438</xdr:rowOff>
    </xdr:to>
    <xdr:sp macro="" textlink="">
      <xdr:nvSpPr>
        <xdr:cNvPr id="10362" name="Rectangle 1"/>
        <xdr:cNvSpPr>
          <a:spLocks noChangeArrowheads="1"/>
        </xdr:cNvSpPr>
      </xdr:nvSpPr>
      <xdr:spPr bwMode="auto">
        <a:xfrm>
          <a:off x="8305800" y="90706575"/>
          <a:ext cx="161925" cy="37840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6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6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6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6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6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6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6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5"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6"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7"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8"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79"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80"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81"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82"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83"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132807</xdr:rowOff>
    </xdr:to>
    <xdr:sp macro="" textlink="">
      <xdr:nvSpPr>
        <xdr:cNvPr id="10384" name="Rectangle 1"/>
        <xdr:cNvSpPr>
          <a:spLocks noChangeArrowheads="1"/>
        </xdr:cNvSpPr>
      </xdr:nvSpPr>
      <xdr:spPr bwMode="auto">
        <a:xfrm>
          <a:off x="8305800" y="90706575"/>
          <a:ext cx="161925" cy="3366621"/>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845652</xdr:colOff>
      <xdr:row>514</xdr:row>
      <xdr:rowOff>189828</xdr:rowOff>
    </xdr:to>
    <xdr:sp macro="" textlink="">
      <xdr:nvSpPr>
        <xdr:cNvPr id="10385" name="Rectangle 1"/>
        <xdr:cNvSpPr>
          <a:spLocks noChangeArrowheads="1"/>
        </xdr:cNvSpPr>
      </xdr:nvSpPr>
      <xdr:spPr bwMode="auto">
        <a:xfrm>
          <a:off x="9658350" y="90706575"/>
          <a:ext cx="83652" cy="4255914"/>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779221</xdr:colOff>
      <xdr:row>513</xdr:row>
      <xdr:rowOff>692146</xdr:rowOff>
    </xdr:to>
    <xdr:sp macro="" textlink="">
      <xdr:nvSpPr>
        <xdr:cNvPr id="10386" name="Rectangle 1"/>
        <xdr:cNvSpPr>
          <a:spLocks noChangeArrowheads="1"/>
        </xdr:cNvSpPr>
      </xdr:nvSpPr>
      <xdr:spPr bwMode="auto">
        <a:xfrm>
          <a:off x="9610725" y="90706575"/>
          <a:ext cx="64846" cy="390842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387"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388"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389"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390"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391"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392"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393"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73124</xdr:rowOff>
    </xdr:to>
    <xdr:sp macro="" textlink="">
      <xdr:nvSpPr>
        <xdr:cNvPr id="10394" name="Rectangle 1"/>
        <xdr:cNvSpPr>
          <a:spLocks noChangeArrowheads="1"/>
        </xdr:cNvSpPr>
      </xdr:nvSpPr>
      <xdr:spPr bwMode="auto">
        <a:xfrm>
          <a:off x="8305800" y="90706575"/>
          <a:ext cx="161925" cy="414553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395"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396"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397"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398"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399"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0"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1"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2"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3"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4"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5"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6"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7"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8"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09"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10"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11"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12"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13"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14"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15"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30381</xdr:rowOff>
    </xdr:to>
    <xdr:sp macro="" textlink="">
      <xdr:nvSpPr>
        <xdr:cNvPr id="10416" name="Rectangle 1"/>
        <xdr:cNvSpPr>
          <a:spLocks noChangeArrowheads="1"/>
        </xdr:cNvSpPr>
      </xdr:nvSpPr>
      <xdr:spPr bwMode="auto">
        <a:xfrm>
          <a:off x="8305800" y="90706575"/>
          <a:ext cx="161925" cy="3062705"/>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8</xdr:col>
      <xdr:colOff>854077</xdr:colOff>
      <xdr:row>513</xdr:row>
      <xdr:rowOff>545563</xdr:rowOff>
    </xdr:to>
    <xdr:sp macro="" textlink="">
      <xdr:nvSpPr>
        <xdr:cNvPr id="10417" name="Rectangle 1"/>
        <xdr:cNvSpPr>
          <a:spLocks noChangeArrowheads="1"/>
        </xdr:cNvSpPr>
      </xdr:nvSpPr>
      <xdr:spPr bwMode="auto">
        <a:xfrm>
          <a:off x="9658350" y="90706575"/>
          <a:ext cx="92077" cy="3768165"/>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673849</xdr:rowOff>
    </xdr:to>
    <xdr:sp macro="" textlink="">
      <xdr:nvSpPr>
        <xdr:cNvPr id="10418" name="Rectangle 1"/>
        <xdr:cNvSpPr>
          <a:spLocks noChangeArrowheads="1"/>
        </xdr:cNvSpPr>
      </xdr:nvSpPr>
      <xdr:spPr bwMode="auto">
        <a:xfrm>
          <a:off x="8305800" y="90706575"/>
          <a:ext cx="161925"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1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2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3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4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785815</xdr:colOff>
      <xdr:row>513</xdr:row>
      <xdr:rowOff>810499</xdr:rowOff>
    </xdr:to>
    <xdr:sp macro="" textlink="">
      <xdr:nvSpPr>
        <xdr:cNvPr id="10441" name="Rectangle 1"/>
        <xdr:cNvSpPr>
          <a:spLocks noChangeArrowheads="1"/>
        </xdr:cNvSpPr>
      </xdr:nvSpPr>
      <xdr:spPr bwMode="auto">
        <a:xfrm>
          <a:off x="9610725" y="90706575"/>
          <a:ext cx="71440" cy="4021888"/>
        </a:xfrm>
        <a:prstGeom prst="rect">
          <a:avLst/>
        </a:prstGeom>
        <a:noFill/>
        <a:ln w="9525">
          <a:noFill/>
          <a:miter lim="800000"/>
          <a:headEnd/>
          <a:tailEnd/>
        </a:ln>
      </xdr:spPr>
    </xdr:sp>
    <xdr:clientData/>
  </xdr:twoCellAnchor>
  <xdr:twoCellAnchor editAs="oneCell">
    <xdr:from>
      <xdr:col>7</xdr:col>
      <xdr:colOff>126206</xdr:colOff>
      <xdr:row>503</xdr:row>
      <xdr:rowOff>452437</xdr:rowOff>
    </xdr:from>
    <xdr:to>
      <xdr:col>7</xdr:col>
      <xdr:colOff>288131</xdr:colOff>
      <xdr:row>518</xdr:row>
      <xdr:rowOff>55047</xdr:rowOff>
    </xdr:to>
    <xdr:sp macro="" textlink="">
      <xdr:nvSpPr>
        <xdr:cNvPr id="10442" name="Rectangle 1"/>
        <xdr:cNvSpPr>
          <a:spLocks noChangeArrowheads="1"/>
        </xdr:cNvSpPr>
      </xdr:nvSpPr>
      <xdr:spPr bwMode="auto">
        <a:xfrm>
          <a:off x="8412956" y="91282837"/>
          <a:ext cx="161925" cy="427849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443"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444"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194951</xdr:rowOff>
    </xdr:to>
    <xdr:sp macro="" textlink="">
      <xdr:nvSpPr>
        <xdr:cNvPr id="10445" name="Rectangle 1"/>
        <xdr:cNvSpPr>
          <a:spLocks noChangeArrowheads="1"/>
        </xdr:cNvSpPr>
      </xdr:nvSpPr>
      <xdr:spPr bwMode="auto">
        <a:xfrm>
          <a:off x="8305800" y="90706575"/>
          <a:ext cx="161925" cy="4261037"/>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70177</xdr:rowOff>
    </xdr:to>
    <xdr:sp macro="" textlink="">
      <xdr:nvSpPr>
        <xdr:cNvPr id="10446" name="Rectangle 1"/>
        <xdr:cNvSpPr>
          <a:spLocks noChangeArrowheads="1"/>
        </xdr:cNvSpPr>
      </xdr:nvSpPr>
      <xdr:spPr bwMode="auto">
        <a:xfrm>
          <a:off x="8305800" y="90706575"/>
          <a:ext cx="161925" cy="41425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70177</xdr:rowOff>
    </xdr:to>
    <xdr:sp macro="" textlink="">
      <xdr:nvSpPr>
        <xdr:cNvPr id="10447" name="Rectangle 1"/>
        <xdr:cNvSpPr>
          <a:spLocks noChangeArrowheads="1"/>
        </xdr:cNvSpPr>
      </xdr:nvSpPr>
      <xdr:spPr bwMode="auto">
        <a:xfrm>
          <a:off x="8305800" y="90706575"/>
          <a:ext cx="161925" cy="41425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70177</xdr:rowOff>
    </xdr:to>
    <xdr:sp macro="" textlink="">
      <xdr:nvSpPr>
        <xdr:cNvPr id="10448" name="Rectangle 1"/>
        <xdr:cNvSpPr>
          <a:spLocks noChangeArrowheads="1"/>
        </xdr:cNvSpPr>
      </xdr:nvSpPr>
      <xdr:spPr bwMode="auto">
        <a:xfrm>
          <a:off x="8305800" y="90706575"/>
          <a:ext cx="161925" cy="41425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514</xdr:row>
      <xdr:rowOff>70177</xdr:rowOff>
    </xdr:to>
    <xdr:sp macro="" textlink="">
      <xdr:nvSpPr>
        <xdr:cNvPr id="10449" name="Rectangle 1"/>
        <xdr:cNvSpPr>
          <a:spLocks noChangeArrowheads="1"/>
        </xdr:cNvSpPr>
      </xdr:nvSpPr>
      <xdr:spPr bwMode="auto">
        <a:xfrm>
          <a:off x="8305800" y="90706575"/>
          <a:ext cx="161925" cy="4142591"/>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0"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1"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2"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3"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4"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5"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6"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7"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8"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59"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0"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1"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2"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3"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4"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5"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6"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7"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8"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69"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70"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512</xdr:row>
      <xdr:rowOff>46794</xdr:rowOff>
    </xdr:to>
    <xdr:sp macro="" textlink="">
      <xdr:nvSpPr>
        <xdr:cNvPr id="10471" name="Rectangle 1"/>
        <xdr:cNvSpPr>
          <a:spLocks noChangeArrowheads="1"/>
        </xdr:cNvSpPr>
      </xdr:nvSpPr>
      <xdr:spPr bwMode="auto">
        <a:xfrm>
          <a:off x="8305800" y="90706575"/>
          <a:ext cx="161925" cy="3079118"/>
        </a:xfrm>
        <a:prstGeom prst="rect">
          <a:avLst/>
        </a:prstGeom>
        <a:noFill/>
        <a:ln w="9525">
          <a:noFill/>
          <a:miter lim="800000"/>
          <a:headEnd/>
          <a:tailEnd/>
        </a:ln>
      </xdr:spPr>
    </xdr:sp>
    <xdr:clientData/>
  </xdr:twoCellAnchor>
  <xdr:twoCellAnchor editAs="oneCell">
    <xdr:from>
      <xdr:col>8</xdr:col>
      <xdr:colOff>762000</xdr:colOff>
      <xdr:row>501</xdr:row>
      <xdr:rowOff>0</xdr:rowOff>
    </xdr:from>
    <xdr:to>
      <xdr:col>9</xdr:col>
      <xdr:colOff>2446</xdr:colOff>
      <xdr:row>513</xdr:row>
      <xdr:rowOff>561438</xdr:rowOff>
    </xdr:to>
    <xdr:sp macro="" textlink="">
      <xdr:nvSpPr>
        <xdr:cNvPr id="10472" name="Rectangle 1"/>
        <xdr:cNvSpPr>
          <a:spLocks noChangeArrowheads="1"/>
        </xdr:cNvSpPr>
      </xdr:nvSpPr>
      <xdr:spPr bwMode="auto">
        <a:xfrm>
          <a:off x="9658350" y="90706575"/>
          <a:ext cx="95253" cy="3784040"/>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673849</xdr:rowOff>
    </xdr:to>
    <xdr:sp macro="" textlink="">
      <xdr:nvSpPr>
        <xdr:cNvPr id="10473" name="Rectangle 1"/>
        <xdr:cNvSpPr>
          <a:spLocks noChangeArrowheads="1"/>
        </xdr:cNvSpPr>
      </xdr:nvSpPr>
      <xdr:spPr bwMode="auto">
        <a:xfrm>
          <a:off x="8305800" y="90706575"/>
          <a:ext cx="161925" cy="3890123"/>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7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7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7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7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7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7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6"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7"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8"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89"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90"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91"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92"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93"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94"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7</xdr:col>
      <xdr:colOff>19050</xdr:colOff>
      <xdr:row>501</xdr:row>
      <xdr:rowOff>0</xdr:rowOff>
    </xdr:from>
    <xdr:to>
      <xdr:col>7</xdr:col>
      <xdr:colOff>180975</xdr:colOff>
      <xdr:row>513</xdr:row>
      <xdr:rowOff>227899</xdr:rowOff>
    </xdr:to>
    <xdr:sp macro="" textlink="">
      <xdr:nvSpPr>
        <xdr:cNvPr id="10495" name="Rectangle 1"/>
        <xdr:cNvSpPr>
          <a:spLocks noChangeArrowheads="1"/>
        </xdr:cNvSpPr>
      </xdr:nvSpPr>
      <xdr:spPr bwMode="auto">
        <a:xfrm>
          <a:off x="8305800" y="90706575"/>
          <a:ext cx="161925" cy="3456829"/>
        </a:xfrm>
        <a:prstGeom prst="rect">
          <a:avLst/>
        </a:prstGeom>
        <a:noFill/>
        <a:ln w="9525">
          <a:noFill/>
          <a:miter lim="800000"/>
          <a:headEnd/>
          <a:tailEnd/>
        </a:ln>
      </xdr:spPr>
    </xdr:sp>
    <xdr:clientData/>
  </xdr:twoCellAnchor>
  <xdr:twoCellAnchor editAs="oneCell">
    <xdr:from>
      <xdr:col>8</xdr:col>
      <xdr:colOff>714375</xdr:colOff>
      <xdr:row>501</xdr:row>
      <xdr:rowOff>0</xdr:rowOff>
    </xdr:from>
    <xdr:to>
      <xdr:col>8</xdr:col>
      <xdr:colOff>785816</xdr:colOff>
      <xdr:row>513</xdr:row>
      <xdr:rowOff>789010</xdr:rowOff>
    </xdr:to>
    <xdr:sp macro="" textlink="">
      <xdr:nvSpPr>
        <xdr:cNvPr id="10496" name="Rectangle 1"/>
        <xdr:cNvSpPr>
          <a:spLocks noChangeArrowheads="1"/>
        </xdr:cNvSpPr>
      </xdr:nvSpPr>
      <xdr:spPr bwMode="auto">
        <a:xfrm>
          <a:off x="9610725" y="90706575"/>
          <a:ext cx="71441" cy="40052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498" name="Rectangle 10497"/>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49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0"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1"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2"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3"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4"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5"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6"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7"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8"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0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0"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1"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2"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3"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4"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5"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6"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7"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8"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51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2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3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39"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0"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1"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2"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3"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4"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5"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6"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7"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8"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49"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0"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1"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2"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3"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4"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5"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6"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7"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8"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59"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385405</xdr:rowOff>
    </xdr:to>
    <xdr:sp macro="" textlink="">
      <xdr:nvSpPr>
        <xdr:cNvPr id="10560" name="Rectangle 1"/>
        <xdr:cNvSpPr>
          <a:spLocks noChangeArrowheads="1"/>
        </xdr:cNvSpPr>
      </xdr:nvSpPr>
      <xdr:spPr bwMode="auto">
        <a:xfrm>
          <a:off x="8305800" y="89363550"/>
          <a:ext cx="161925" cy="271732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6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7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8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8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58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83"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84"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85"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86"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87"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88"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89"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0"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1"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2"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3"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4"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5"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6"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7"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8"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599"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600"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601"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602"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603"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67176</xdr:rowOff>
    </xdr:to>
    <xdr:sp macro="" textlink="">
      <xdr:nvSpPr>
        <xdr:cNvPr id="10604" name="Rectangle 1"/>
        <xdr:cNvSpPr>
          <a:spLocks noChangeArrowheads="1"/>
        </xdr:cNvSpPr>
      </xdr:nvSpPr>
      <xdr:spPr bwMode="auto">
        <a:xfrm>
          <a:off x="8305800" y="89363550"/>
          <a:ext cx="161925" cy="279596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0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0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0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0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0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1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2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2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2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2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2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2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62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27"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28"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29"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0"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1"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2"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3"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4"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5"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6"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7"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8"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39"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0"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1"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2"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3"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4"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5"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6"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7"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374099</xdr:rowOff>
    </xdr:to>
    <xdr:sp macro="" textlink="">
      <xdr:nvSpPr>
        <xdr:cNvPr id="10648" name="Rectangle 1"/>
        <xdr:cNvSpPr>
          <a:spLocks noChangeArrowheads="1"/>
        </xdr:cNvSpPr>
      </xdr:nvSpPr>
      <xdr:spPr bwMode="auto">
        <a:xfrm>
          <a:off x="8305800" y="89363550"/>
          <a:ext cx="161925" cy="270601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49"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0"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1"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2"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3"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4"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5"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6"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7"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8"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59"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0"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1"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2"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3"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4"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5"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6"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352801</xdr:rowOff>
    </xdr:to>
    <xdr:sp macro="" textlink="">
      <xdr:nvSpPr>
        <xdr:cNvPr id="10667" name="Rectangle 1"/>
        <xdr:cNvSpPr>
          <a:spLocks noChangeArrowheads="1"/>
        </xdr:cNvSpPr>
      </xdr:nvSpPr>
      <xdr:spPr bwMode="auto">
        <a:xfrm>
          <a:off x="8305800" y="89363550"/>
          <a:ext cx="161925" cy="308281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68"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6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0"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1"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2"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3"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4"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5"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6"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7"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8"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7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0"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1"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2"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3"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4"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5"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6"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7"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8"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68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0"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1"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2"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3"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4"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5"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6"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7"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8"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699"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0"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1"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2"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3"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4"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5"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6"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7"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8"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09"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10"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352614</xdr:rowOff>
    </xdr:to>
    <xdr:sp macro="" textlink="">
      <xdr:nvSpPr>
        <xdr:cNvPr id="10711" name="Rectangle 1"/>
        <xdr:cNvSpPr>
          <a:spLocks noChangeArrowheads="1"/>
        </xdr:cNvSpPr>
      </xdr:nvSpPr>
      <xdr:spPr bwMode="auto">
        <a:xfrm>
          <a:off x="8305800" y="89363550"/>
          <a:ext cx="161925" cy="308262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2"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3"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4"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5"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6"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7"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8"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19"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0"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1"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2"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3"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4"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5"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6"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7"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8"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29"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30"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31"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32"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60373</xdr:rowOff>
    </xdr:to>
    <xdr:sp macro="" textlink="">
      <xdr:nvSpPr>
        <xdr:cNvPr id="10733" name="Rectangle 1"/>
        <xdr:cNvSpPr>
          <a:spLocks noChangeArrowheads="1"/>
        </xdr:cNvSpPr>
      </xdr:nvSpPr>
      <xdr:spPr bwMode="auto">
        <a:xfrm>
          <a:off x="8305800" y="89363550"/>
          <a:ext cx="161925" cy="278916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3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3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3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3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3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3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4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5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5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5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5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5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5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56"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57"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58"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59"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0"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1"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2"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3"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4"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5"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6"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7"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8"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69"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0"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1"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2"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3"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4"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5"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6"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777"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7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7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8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79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0"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1"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2"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3"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4"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5"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6"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7"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8"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09"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0"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1"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2"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3"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4"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5"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6"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7"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8"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19"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20"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393180</xdr:rowOff>
    </xdr:to>
    <xdr:sp macro="" textlink="">
      <xdr:nvSpPr>
        <xdr:cNvPr id="10821" name="Rectangle 1"/>
        <xdr:cNvSpPr>
          <a:spLocks noChangeArrowheads="1"/>
        </xdr:cNvSpPr>
      </xdr:nvSpPr>
      <xdr:spPr bwMode="auto">
        <a:xfrm>
          <a:off x="8305800" y="89363550"/>
          <a:ext cx="161925" cy="272509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2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3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4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1"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2"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3"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4"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5"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6"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7"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8"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49"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0"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1"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2"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3"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4"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5"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6"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7"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8"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59"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60"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61"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396168</xdr:rowOff>
    </xdr:to>
    <xdr:sp macro="" textlink="">
      <xdr:nvSpPr>
        <xdr:cNvPr id="10862" name="Rectangle 1"/>
        <xdr:cNvSpPr>
          <a:spLocks noChangeArrowheads="1"/>
        </xdr:cNvSpPr>
      </xdr:nvSpPr>
      <xdr:spPr bwMode="auto">
        <a:xfrm>
          <a:off x="8305800" y="89363550"/>
          <a:ext cx="161925" cy="272808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6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6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6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6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6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6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6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7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8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8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8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8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88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85"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86"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87"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88"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89"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0"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1"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2"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3"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4"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5"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6"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7"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8"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899"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900"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901"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902"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903"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904"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905"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73242</xdr:rowOff>
    </xdr:to>
    <xdr:sp macro="" textlink="">
      <xdr:nvSpPr>
        <xdr:cNvPr id="10906" name="Rectangle 1"/>
        <xdr:cNvSpPr>
          <a:spLocks noChangeArrowheads="1"/>
        </xdr:cNvSpPr>
      </xdr:nvSpPr>
      <xdr:spPr bwMode="auto">
        <a:xfrm>
          <a:off x="8305800" y="89363550"/>
          <a:ext cx="161925" cy="280203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0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0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0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1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092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2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0"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1"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2"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3"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4"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5"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6"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7"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8"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3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0"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1"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2"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3"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4"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5"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6"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7"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8"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49"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369262</xdr:rowOff>
    </xdr:to>
    <xdr:sp macro="" textlink="">
      <xdr:nvSpPr>
        <xdr:cNvPr id="10950" name="Rectangle 1"/>
        <xdr:cNvSpPr>
          <a:spLocks noChangeArrowheads="1"/>
        </xdr:cNvSpPr>
      </xdr:nvSpPr>
      <xdr:spPr bwMode="auto">
        <a:xfrm>
          <a:off x="8305800" y="89363550"/>
          <a:ext cx="161925" cy="27011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5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6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0"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1"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2"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3"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4"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5"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6"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7"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8"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79"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0"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1"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2"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3"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4"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5"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6"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7"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8"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89"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90"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389365</xdr:rowOff>
    </xdr:to>
    <xdr:sp macro="" textlink="">
      <xdr:nvSpPr>
        <xdr:cNvPr id="10991" name="Rectangle 1"/>
        <xdr:cNvSpPr>
          <a:spLocks noChangeArrowheads="1"/>
        </xdr:cNvSpPr>
      </xdr:nvSpPr>
      <xdr:spPr bwMode="auto">
        <a:xfrm>
          <a:off x="8305800" y="89363550"/>
          <a:ext cx="161925" cy="2721281"/>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099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4"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5"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6"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7"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8"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09"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10"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11"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12"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355343</xdr:rowOff>
    </xdr:to>
    <xdr:sp macro="" textlink="">
      <xdr:nvSpPr>
        <xdr:cNvPr id="11013" name="Rectangle 1"/>
        <xdr:cNvSpPr>
          <a:spLocks noChangeArrowheads="1"/>
        </xdr:cNvSpPr>
      </xdr:nvSpPr>
      <xdr:spPr bwMode="auto">
        <a:xfrm>
          <a:off x="8305800" y="89363550"/>
          <a:ext cx="161925" cy="308535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14"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15"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16"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17"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18"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19"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0"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1"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2"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3"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4"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5"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6"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7"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8"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29"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30"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31"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32"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33"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34"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71136</xdr:rowOff>
    </xdr:to>
    <xdr:sp macro="" textlink="">
      <xdr:nvSpPr>
        <xdr:cNvPr id="11035" name="Rectangle 1"/>
        <xdr:cNvSpPr>
          <a:spLocks noChangeArrowheads="1"/>
        </xdr:cNvSpPr>
      </xdr:nvSpPr>
      <xdr:spPr bwMode="auto">
        <a:xfrm>
          <a:off x="8305800" y="89363550"/>
          <a:ext cx="161925" cy="279992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3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3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3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3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4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5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58"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59"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0"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1"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2"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3"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4"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5"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6"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7"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8"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69"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0"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1"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2"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3"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4"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5"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6"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7"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8"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84447</xdr:rowOff>
    </xdr:to>
    <xdr:sp macro="" textlink="">
      <xdr:nvSpPr>
        <xdr:cNvPr id="11079" name="Rectangle 1"/>
        <xdr:cNvSpPr>
          <a:spLocks noChangeArrowheads="1"/>
        </xdr:cNvSpPr>
      </xdr:nvSpPr>
      <xdr:spPr bwMode="auto">
        <a:xfrm>
          <a:off x="8305800" y="89363550"/>
          <a:ext cx="161925" cy="281323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8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2"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3"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4"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5"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6"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7"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8"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099"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100"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398083</xdr:rowOff>
    </xdr:to>
    <xdr:sp macro="" textlink="">
      <xdr:nvSpPr>
        <xdr:cNvPr id="11101" name="Rectangle 1"/>
        <xdr:cNvSpPr>
          <a:spLocks noChangeArrowheads="1"/>
        </xdr:cNvSpPr>
      </xdr:nvSpPr>
      <xdr:spPr bwMode="auto">
        <a:xfrm>
          <a:off x="8305800" y="893635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4"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5"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6"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7"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8"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09"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0"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1"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4"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5"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6"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7"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8"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19"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20"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21"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2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12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2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2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2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2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2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2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3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4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4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4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43"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44"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45"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46"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47"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48"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49"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0"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1"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2"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3"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4"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5"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6"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7"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8"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59"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60"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61"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62"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63"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147281</xdr:rowOff>
    </xdr:to>
    <xdr:sp macro="" textlink="">
      <xdr:nvSpPr>
        <xdr:cNvPr id="11164" name="Rectangle 1"/>
        <xdr:cNvSpPr>
          <a:spLocks noChangeArrowheads="1"/>
        </xdr:cNvSpPr>
      </xdr:nvSpPr>
      <xdr:spPr bwMode="auto">
        <a:xfrm>
          <a:off x="8305800" y="89554050"/>
          <a:ext cx="161925" cy="271732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6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6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6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6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6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7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8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8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8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8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8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8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18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87"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88"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89"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0"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1"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2"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3"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4"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5"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6"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7"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8"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199"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0"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1"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2"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3"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4"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5"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6"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7"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225926</xdr:rowOff>
    </xdr:to>
    <xdr:sp macro="" textlink="">
      <xdr:nvSpPr>
        <xdr:cNvPr id="11208" name="Rectangle 1"/>
        <xdr:cNvSpPr>
          <a:spLocks noChangeArrowheads="1"/>
        </xdr:cNvSpPr>
      </xdr:nvSpPr>
      <xdr:spPr bwMode="auto">
        <a:xfrm>
          <a:off x="8305800" y="89554050"/>
          <a:ext cx="161925" cy="27959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0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1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2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23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1"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2"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3"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4"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5"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6"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7"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8"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39"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0"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1"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2"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3"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4"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5"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6"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7"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8"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49"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50"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51"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122528</xdr:rowOff>
    </xdr:to>
    <xdr:sp macro="" textlink="">
      <xdr:nvSpPr>
        <xdr:cNvPr id="11252" name="Rectangle 1"/>
        <xdr:cNvSpPr>
          <a:spLocks noChangeArrowheads="1"/>
        </xdr:cNvSpPr>
      </xdr:nvSpPr>
      <xdr:spPr bwMode="auto">
        <a:xfrm>
          <a:off x="8305800" y="89554050"/>
          <a:ext cx="161925" cy="269256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53"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54"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55"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56"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57"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58"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59"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0"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1"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2"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3"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4"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5"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6"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7"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8"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69"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70"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58747</xdr:rowOff>
    </xdr:to>
    <xdr:sp macro="" textlink="">
      <xdr:nvSpPr>
        <xdr:cNvPr id="11271" name="Rectangle 1"/>
        <xdr:cNvSpPr>
          <a:spLocks noChangeArrowheads="1"/>
        </xdr:cNvSpPr>
      </xdr:nvSpPr>
      <xdr:spPr bwMode="auto">
        <a:xfrm>
          <a:off x="8305800" y="89554050"/>
          <a:ext cx="161925" cy="30351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4"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5"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6"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7"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8"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79"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0"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1"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4"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5"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6"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7"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8"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89"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90"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91"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9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29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294"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295"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296"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297"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298"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299"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0"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1"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2"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3"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4"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5"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6"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7"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8"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09"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10"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11"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12"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13"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14"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68085</xdr:rowOff>
    </xdr:to>
    <xdr:sp macro="" textlink="">
      <xdr:nvSpPr>
        <xdr:cNvPr id="11315" name="Rectangle 1"/>
        <xdr:cNvSpPr>
          <a:spLocks noChangeArrowheads="1"/>
        </xdr:cNvSpPr>
      </xdr:nvSpPr>
      <xdr:spPr bwMode="auto">
        <a:xfrm>
          <a:off x="8305800" y="89554050"/>
          <a:ext cx="161925" cy="303499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16"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17"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18"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19"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0"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1"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2"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3"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4"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5"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6"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7"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8"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29"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0"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1"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2"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3"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4"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5"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6"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219123</xdr:rowOff>
    </xdr:to>
    <xdr:sp macro="" textlink="">
      <xdr:nvSpPr>
        <xdr:cNvPr id="11337" name="Rectangle 1"/>
        <xdr:cNvSpPr>
          <a:spLocks noChangeArrowheads="1"/>
        </xdr:cNvSpPr>
      </xdr:nvSpPr>
      <xdr:spPr bwMode="auto">
        <a:xfrm>
          <a:off x="8305800" y="89554050"/>
          <a:ext cx="161925" cy="27891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3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3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4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5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0"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1"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2"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3"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4"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5"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6"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7"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8"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69"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0"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1"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2"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3"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4"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5"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6"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7"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8"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79"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80"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241254</xdr:rowOff>
    </xdr:to>
    <xdr:sp macro="" textlink="">
      <xdr:nvSpPr>
        <xdr:cNvPr id="11381" name="Rectangle 1"/>
        <xdr:cNvSpPr>
          <a:spLocks noChangeArrowheads="1"/>
        </xdr:cNvSpPr>
      </xdr:nvSpPr>
      <xdr:spPr bwMode="auto">
        <a:xfrm>
          <a:off x="8305800" y="89554050"/>
          <a:ext cx="161925" cy="281129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8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39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40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40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40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40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04"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05"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06"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07"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08"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09"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0"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1"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2"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3"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4"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5"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6"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7"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8"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19"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20"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21"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22"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23"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24"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155056</xdr:rowOff>
    </xdr:to>
    <xdr:sp macro="" textlink="">
      <xdr:nvSpPr>
        <xdr:cNvPr id="11425" name="Rectangle 1"/>
        <xdr:cNvSpPr>
          <a:spLocks noChangeArrowheads="1"/>
        </xdr:cNvSpPr>
      </xdr:nvSpPr>
      <xdr:spPr bwMode="auto">
        <a:xfrm>
          <a:off x="8305800" y="89554050"/>
          <a:ext cx="161925" cy="272509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2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2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2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2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3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4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4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4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4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4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45"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46"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47"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48"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49"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0"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1"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2"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3"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4"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5"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6"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7"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8"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59"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60"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61"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62"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63"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64"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65"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158044</xdr:rowOff>
    </xdr:to>
    <xdr:sp macro="" textlink="">
      <xdr:nvSpPr>
        <xdr:cNvPr id="11466" name="Rectangle 1"/>
        <xdr:cNvSpPr>
          <a:spLocks noChangeArrowheads="1"/>
        </xdr:cNvSpPr>
      </xdr:nvSpPr>
      <xdr:spPr bwMode="auto">
        <a:xfrm>
          <a:off x="8305800" y="89554050"/>
          <a:ext cx="161925" cy="272808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6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6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6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7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48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89"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0"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1"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2"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3"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4"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5"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6"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7"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8"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499"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0"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1"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2"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3"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4"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5"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6"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7"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8"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09"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236689</xdr:rowOff>
    </xdr:to>
    <xdr:sp macro="" textlink="">
      <xdr:nvSpPr>
        <xdr:cNvPr id="11510" name="Rectangle 1"/>
        <xdr:cNvSpPr>
          <a:spLocks noChangeArrowheads="1"/>
        </xdr:cNvSpPr>
      </xdr:nvSpPr>
      <xdr:spPr bwMode="auto">
        <a:xfrm>
          <a:off x="8305800" y="89554050"/>
          <a:ext cx="161925" cy="280672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1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2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3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3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53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3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34"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35"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36"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37"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38"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39"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0"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1"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4"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5"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6"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7"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8"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49"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50"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51"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52"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53"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131138</xdr:rowOff>
    </xdr:to>
    <xdr:sp macro="" textlink="">
      <xdr:nvSpPr>
        <xdr:cNvPr id="11554" name="Rectangle 1"/>
        <xdr:cNvSpPr>
          <a:spLocks noChangeArrowheads="1"/>
        </xdr:cNvSpPr>
      </xdr:nvSpPr>
      <xdr:spPr bwMode="auto">
        <a:xfrm>
          <a:off x="8305800" y="89554050"/>
          <a:ext cx="161925" cy="27011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5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5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5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5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5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6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7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7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7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7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74"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75"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76"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77"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78"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79"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0"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1"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2"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3"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4"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5"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6"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7"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8"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89"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90"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91"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92"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93"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94"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151241</xdr:rowOff>
    </xdr:to>
    <xdr:sp macro="" textlink="">
      <xdr:nvSpPr>
        <xdr:cNvPr id="11595" name="Rectangle 1"/>
        <xdr:cNvSpPr>
          <a:spLocks noChangeArrowheads="1"/>
        </xdr:cNvSpPr>
      </xdr:nvSpPr>
      <xdr:spPr bwMode="auto">
        <a:xfrm>
          <a:off x="8305800" y="89554050"/>
          <a:ext cx="161925" cy="272128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9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9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9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59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8"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09"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0"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1"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2"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3"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4"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5"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6"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65930</xdr:rowOff>
    </xdr:to>
    <xdr:sp macro="" textlink="">
      <xdr:nvSpPr>
        <xdr:cNvPr id="11617" name="Rectangle 1"/>
        <xdr:cNvSpPr>
          <a:spLocks noChangeArrowheads="1"/>
        </xdr:cNvSpPr>
      </xdr:nvSpPr>
      <xdr:spPr bwMode="auto">
        <a:xfrm>
          <a:off x="8305800" y="89554050"/>
          <a:ext cx="161925" cy="303772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18"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19"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0"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1"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2"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3"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4"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5"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6"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7"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8"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29"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0"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1"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2"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3"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4"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5"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6"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7"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8"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229886</xdr:rowOff>
    </xdr:to>
    <xdr:sp macro="" textlink="">
      <xdr:nvSpPr>
        <xdr:cNvPr id="11639" name="Rectangle 1"/>
        <xdr:cNvSpPr>
          <a:spLocks noChangeArrowheads="1"/>
        </xdr:cNvSpPr>
      </xdr:nvSpPr>
      <xdr:spPr bwMode="auto">
        <a:xfrm>
          <a:off x="8305800" y="89554050"/>
          <a:ext cx="161925" cy="27999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4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5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6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6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2"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3"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4"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5"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6"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7"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8"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69"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0"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1"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2"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3"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4"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5"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6"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7"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8"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79"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80"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81"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82"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243197</xdr:rowOff>
    </xdr:to>
    <xdr:sp macro="" textlink="">
      <xdr:nvSpPr>
        <xdr:cNvPr id="11683" name="Rectangle 1"/>
        <xdr:cNvSpPr>
          <a:spLocks noChangeArrowheads="1"/>
        </xdr:cNvSpPr>
      </xdr:nvSpPr>
      <xdr:spPr bwMode="auto">
        <a:xfrm>
          <a:off x="8305800" y="89554050"/>
          <a:ext cx="161925" cy="281323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8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8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8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8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8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8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6"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7"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8"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699"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700"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701"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702"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703"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704"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166064</xdr:rowOff>
    </xdr:to>
    <xdr:sp macro="" textlink="">
      <xdr:nvSpPr>
        <xdr:cNvPr id="11705" name="Rectangle 1"/>
        <xdr:cNvSpPr>
          <a:spLocks noChangeArrowheads="1"/>
        </xdr:cNvSpPr>
      </xdr:nvSpPr>
      <xdr:spPr bwMode="auto">
        <a:xfrm>
          <a:off x="8305800" y="89554050"/>
          <a:ext cx="161925" cy="313297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0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0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08"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09"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0"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1"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2"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3"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4"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5"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8"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19"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0"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1"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2"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3"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4"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5"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72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2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2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3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4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4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4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4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4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4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4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47"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48"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49"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0"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1"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2"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3"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4"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5"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6"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7"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8"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59"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0"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1"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2"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3"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4"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5"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6"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7"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371959</xdr:rowOff>
    </xdr:to>
    <xdr:sp macro="" textlink="">
      <xdr:nvSpPr>
        <xdr:cNvPr id="11768" name="Rectangle 1"/>
        <xdr:cNvSpPr>
          <a:spLocks noChangeArrowheads="1"/>
        </xdr:cNvSpPr>
      </xdr:nvSpPr>
      <xdr:spPr bwMode="auto">
        <a:xfrm>
          <a:off x="8305800" y="89363550"/>
          <a:ext cx="161925" cy="270387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6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7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8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179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1"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2"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3"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4"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5"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6"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7"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8"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799"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0"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1"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2"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3"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4"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5"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6"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7"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8"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09"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10"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11"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393454</xdr:rowOff>
    </xdr:to>
    <xdr:sp macro="" textlink="">
      <xdr:nvSpPr>
        <xdr:cNvPr id="11812" name="Rectangle 1"/>
        <xdr:cNvSpPr>
          <a:spLocks noChangeArrowheads="1"/>
        </xdr:cNvSpPr>
      </xdr:nvSpPr>
      <xdr:spPr bwMode="auto">
        <a:xfrm>
          <a:off x="8305800" y="89363550"/>
          <a:ext cx="161925" cy="272537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1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1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1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1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1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1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1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2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3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3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3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3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83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35"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36"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37"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38"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39"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0"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1"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2"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3"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4"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5"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6"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7"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8"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49"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50"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51"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52"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53"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54"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55"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375781</xdr:rowOff>
    </xdr:to>
    <xdr:sp macro="" textlink="">
      <xdr:nvSpPr>
        <xdr:cNvPr id="11856" name="Rectangle 1"/>
        <xdr:cNvSpPr>
          <a:spLocks noChangeArrowheads="1"/>
        </xdr:cNvSpPr>
      </xdr:nvSpPr>
      <xdr:spPr bwMode="auto">
        <a:xfrm>
          <a:off x="8305800" y="89363550"/>
          <a:ext cx="161925" cy="270769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57"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58"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59"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0"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1"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2"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3"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4"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5"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6"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7"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8"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69"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70"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71"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72"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73"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74"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295809</xdr:rowOff>
    </xdr:to>
    <xdr:sp macro="" textlink="">
      <xdr:nvSpPr>
        <xdr:cNvPr id="11875" name="Rectangle 1"/>
        <xdr:cNvSpPr>
          <a:spLocks noChangeArrowheads="1"/>
        </xdr:cNvSpPr>
      </xdr:nvSpPr>
      <xdr:spPr bwMode="auto">
        <a:xfrm>
          <a:off x="8305800" y="89363550"/>
          <a:ext cx="161925" cy="303070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7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7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78"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79"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0"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1"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2"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3"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4"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5"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8"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89"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0"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1"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2"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3"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4"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5"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189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898"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899"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0"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1"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2"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3"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4"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5"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6"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7"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8"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09"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0"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1"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2"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3"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4"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5"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6"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7"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8"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295622</xdr:rowOff>
    </xdr:to>
    <xdr:sp macro="" textlink="">
      <xdr:nvSpPr>
        <xdr:cNvPr id="11919" name="Rectangle 1"/>
        <xdr:cNvSpPr>
          <a:spLocks noChangeArrowheads="1"/>
        </xdr:cNvSpPr>
      </xdr:nvSpPr>
      <xdr:spPr bwMode="auto">
        <a:xfrm>
          <a:off x="8305800" y="89363550"/>
          <a:ext cx="161925" cy="303051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0"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1"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2"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3"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4"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5"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6"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7"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8"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29"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0"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1"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2"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3"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4"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5"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6"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7"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8"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39"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40"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386651</xdr:rowOff>
    </xdr:to>
    <xdr:sp macro="" textlink="">
      <xdr:nvSpPr>
        <xdr:cNvPr id="11941" name="Rectangle 1"/>
        <xdr:cNvSpPr>
          <a:spLocks noChangeArrowheads="1"/>
        </xdr:cNvSpPr>
      </xdr:nvSpPr>
      <xdr:spPr bwMode="auto">
        <a:xfrm>
          <a:off x="8305800" y="89363550"/>
          <a:ext cx="161925" cy="2718567"/>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4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5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6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6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6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6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64"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65"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66"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67"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68"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69"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0"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1"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2"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3"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4"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5"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6"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7"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8"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79"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80"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81"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82"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83"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84"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11908</xdr:rowOff>
    </xdr:to>
    <xdr:sp macro="" textlink="">
      <xdr:nvSpPr>
        <xdr:cNvPr id="11985" name="Rectangle 1"/>
        <xdr:cNvSpPr>
          <a:spLocks noChangeArrowheads="1"/>
        </xdr:cNvSpPr>
      </xdr:nvSpPr>
      <xdr:spPr bwMode="auto">
        <a:xfrm>
          <a:off x="8305800" y="89363550"/>
          <a:ext cx="161925" cy="2740698"/>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8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8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8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8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199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00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08"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09"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0"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1"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2"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3"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4"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5"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6"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7"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8"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19"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0"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1"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2"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3"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4"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5"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6"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7"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8"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370209</xdr:rowOff>
    </xdr:to>
    <xdr:sp macro="" textlink="">
      <xdr:nvSpPr>
        <xdr:cNvPr id="12029" name="Rectangle 1"/>
        <xdr:cNvSpPr>
          <a:spLocks noChangeArrowheads="1"/>
        </xdr:cNvSpPr>
      </xdr:nvSpPr>
      <xdr:spPr bwMode="auto">
        <a:xfrm>
          <a:off x="8305800" y="89363550"/>
          <a:ext cx="161925" cy="270212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3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4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49"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0"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1"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2"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3"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4"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5"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6"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7"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8"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59"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0"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1"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2"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3"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4"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5"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6"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7"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8"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69"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373197</xdr:rowOff>
    </xdr:to>
    <xdr:sp macro="" textlink="">
      <xdr:nvSpPr>
        <xdr:cNvPr id="12070" name="Rectangle 1"/>
        <xdr:cNvSpPr>
          <a:spLocks noChangeArrowheads="1"/>
        </xdr:cNvSpPr>
      </xdr:nvSpPr>
      <xdr:spPr bwMode="auto">
        <a:xfrm>
          <a:off x="8305800" y="89363550"/>
          <a:ext cx="161925" cy="270511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7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8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9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9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09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093"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094"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095"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096"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097"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098"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099"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0"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1"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2"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3"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4"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5"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6"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7"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8"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09"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10"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11"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12"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13"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7343</xdr:rowOff>
    </xdr:to>
    <xdr:sp macro="" textlink="">
      <xdr:nvSpPr>
        <xdr:cNvPr id="12114" name="Rectangle 1"/>
        <xdr:cNvSpPr>
          <a:spLocks noChangeArrowheads="1"/>
        </xdr:cNvSpPr>
      </xdr:nvSpPr>
      <xdr:spPr bwMode="auto">
        <a:xfrm>
          <a:off x="8305800" y="89363550"/>
          <a:ext cx="161925" cy="273613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1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1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1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1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1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2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3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3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3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3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3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3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13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3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38"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39"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0"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1"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2"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3"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4"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5"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8"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49"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0"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1"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2"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3"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4"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5"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6"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7"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374866</xdr:rowOff>
    </xdr:to>
    <xdr:sp macro="" textlink="">
      <xdr:nvSpPr>
        <xdr:cNvPr id="12158" name="Rectangle 1"/>
        <xdr:cNvSpPr>
          <a:spLocks noChangeArrowheads="1"/>
        </xdr:cNvSpPr>
      </xdr:nvSpPr>
      <xdr:spPr bwMode="auto">
        <a:xfrm>
          <a:off x="8305800" y="89363550"/>
          <a:ext cx="161925" cy="2706782"/>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5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6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17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78"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79"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0"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1"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2"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3"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4"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5"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6"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7"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8"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89"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0"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1"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2"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3"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4"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5"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6"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7"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8"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499</xdr:row>
      <xdr:rowOff>375919</xdr:rowOff>
    </xdr:to>
    <xdr:sp macro="" textlink="">
      <xdr:nvSpPr>
        <xdr:cNvPr id="12199" name="Rectangle 1"/>
        <xdr:cNvSpPr>
          <a:spLocks noChangeArrowheads="1"/>
        </xdr:cNvSpPr>
      </xdr:nvSpPr>
      <xdr:spPr bwMode="auto">
        <a:xfrm>
          <a:off x="8305800" y="89363550"/>
          <a:ext cx="161925" cy="2707835"/>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0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2"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3"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4"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5"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6"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7"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8"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19"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20"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298351</xdr:rowOff>
    </xdr:to>
    <xdr:sp macro="" textlink="">
      <xdr:nvSpPr>
        <xdr:cNvPr id="12221" name="Rectangle 1"/>
        <xdr:cNvSpPr>
          <a:spLocks noChangeArrowheads="1"/>
        </xdr:cNvSpPr>
      </xdr:nvSpPr>
      <xdr:spPr bwMode="auto">
        <a:xfrm>
          <a:off x="8305800" y="89363550"/>
          <a:ext cx="161925" cy="3033246"/>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2"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3"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4"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5"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6"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7"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8"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29"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0"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1"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2"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3"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4"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5"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6"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7"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8"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39"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40"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41"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42"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540</xdr:rowOff>
    </xdr:to>
    <xdr:sp macro="" textlink="">
      <xdr:nvSpPr>
        <xdr:cNvPr id="12243" name="Rectangle 1"/>
        <xdr:cNvSpPr>
          <a:spLocks noChangeArrowheads="1"/>
        </xdr:cNvSpPr>
      </xdr:nvSpPr>
      <xdr:spPr bwMode="auto">
        <a:xfrm>
          <a:off x="8305800" y="89363550"/>
          <a:ext cx="161925" cy="2729330"/>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4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4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4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4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4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4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5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6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6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6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6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6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6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66"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67"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68"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69"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0"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1"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2"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3"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4"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5"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6"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7"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8"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79"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0"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1"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2"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3"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4"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5"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6"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7428</xdr:rowOff>
    </xdr:to>
    <xdr:sp macro="" textlink="">
      <xdr:nvSpPr>
        <xdr:cNvPr id="12287" name="Rectangle 1"/>
        <xdr:cNvSpPr>
          <a:spLocks noChangeArrowheads="1"/>
        </xdr:cNvSpPr>
      </xdr:nvSpPr>
      <xdr:spPr bwMode="auto">
        <a:xfrm>
          <a:off x="8305800" y="89363550"/>
          <a:ext cx="161925" cy="2745743"/>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8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8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29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0"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1"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2"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3"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4"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5"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6"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7"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8"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494</xdr:row>
      <xdr:rowOff>0</xdr:rowOff>
    </xdr:from>
    <xdr:to>
      <xdr:col>7</xdr:col>
      <xdr:colOff>180975</xdr:colOff>
      <xdr:row>500</xdr:row>
      <xdr:rowOff>355344</xdr:rowOff>
    </xdr:to>
    <xdr:sp macro="" textlink="">
      <xdr:nvSpPr>
        <xdr:cNvPr id="12309" name="Rectangle 1"/>
        <xdr:cNvSpPr>
          <a:spLocks noChangeArrowheads="1"/>
        </xdr:cNvSpPr>
      </xdr:nvSpPr>
      <xdr:spPr bwMode="auto">
        <a:xfrm>
          <a:off x="8305800" y="89363550"/>
          <a:ext cx="161925" cy="30853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296043</xdr:rowOff>
    </xdr:to>
    <xdr:sp macro="" textlink="">
      <xdr:nvSpPr>
        <xdr:cNvPr id="12310" name="Rectangle 1"/>
        <xdr:cNvSpPr>
          <a:spLocks noChangeArrowheads="1"/>
        </xdr:cNvSpPr>
      </xdr:nvSpPr>
      <xdr:spPr bwMode="auto">
        <a:xfrm>
          <a:off x="8305800" y="89554050"/>
          <a:ext cx="161925" cy="3653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296043</xdr:rowOff>
    </xdr:to>
    <xdr:sp macro="" textlink="">
      <xdr:nvSpPr>
        <xdr:cNvPr id="12311" name="Rectangle 1"/>
        <xdr:cNvSpPr>
          <a:spLocks noChangeArrowheads="1"/>
        </xdr:cNvSpPr>
      </xdr:nvSpPr>
      <xdr:spPr bwMode="auto">
        <a:xfrm>
          <a:off x="8305800" y="89554050"/>
          <a:ext cx="161925" cy="3653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296043</xdr:rowOff>
    </xdr:to>
    <xdr:sp macro="" textlink="">
      <xdr:nvSpPr>
        <xdr:cNvPr id="12312" name="Rectangle 1"/>
        <xdr:cNvSpPr>
          <a:spLocks noChangeArrowheads="1"/>
        </xdr:cNvSpPr>
      </xdr:nvSpPr>
      <xdr:spPr bwMode="auto">
        <a:xfrm>
          <a:off x="8305800" y="89554050"/>
          <a:ext cx="161925" cy="3653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313" name="Rectangle 12312"/>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330769</xdr:rowOff>
    </xdr:to>
    <xdr:sp macro="" textlink="">
      <xdr:nvSpPr>
        <xdr:cNvPr id="12314" name="Rectangle 12313"/>
        <xdr:cNvSpPr>
          <a:spLocks noChangeArrowheads="1"/>
        </xdr:cNvSpPr>
      </xdr:nvSpPr>
      <xdr:spPr bwMode="auto">
        <a:xfrm>
          <a:off x="984885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315" name="Rectangle 12314"/>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316" name="Rectangle 12315"/>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317" name="Rectangle 12316"/>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257972</xdr:rowOff>
    </xdr:to>
    <xdr:sp macro="" textlink="">
      <xdr:nvSpPr>
        <xdr:cNvPr id="12318" name="Rectangle 1"/>
        <xdr:cNvSpPr>
          <a:spLocks noChangeArrowheads="1"/>
        </xdr:cNvSpPr>
      </xdr:nvSpPr>
      <xdr:spPr bwMode="auto">
        <a:xfrm>
          <a:off x="8305800" y="89554050"/>
          <a:ext cx="161925" cy="3620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257972</xdr:rowOff>
    </xdr:to>
    <xdr:sp macro="" textlink="">
      <xdr:nvSpPr>
        <xdr:cNvPr id="12319" name="Rectangle 1"/>
        <xdr:cNvSpPr>
          <a:spLocks noChangeArrowheads="1"/>
        </xdr:cNvSpPr>
      </xdr:nvSpPr>
      <xdr:spPr bwMode="auto">
        <a:xfrm>
          <a:off x="8305800" y="89554050"/>
          <a:ext cx="161925" cy="3620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257972</xdr:rowOff>
    </xdr:to>
    <xdr:sp macro="" textlink="">
      <xdr:nvSpPr>
        <xdr:cNvPr id="12320" name="Rectangle 1"/>
        <xdr:cNvSpPr>
          <a:spLocks noChangeArrowheads="1"/>
        </xdr:cNvSpPr>
      </xdr:nvSpPr>
      <xdr:spPr bwMode="auto">
        <a:xfrm>
          <a:off x="8305800" y="89554050"/>
          <a:ext cx="161925" cy="3620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257972</xdr:rowOff>
    </xdr:to>
    <xdr:sp macro="" textlink="">
      <xdr:nvSpPr>
        <xdr:cNvPr id="12321" name="Rectangle 1"/>
        <xdr:cNvSpPr>
          <a:spLocks noChangeArrowheads="1"/>
        </xdr:cNvSpPr>
      </xdr:nvSpPr>
      <xdr:spPr bwMode="auto">
        <a:xfrm>
          <a:off x="8305800" y="89554050"/>
          <a:ext cx="161925" cy="3620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2"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3"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4"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5"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6"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7"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8"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29"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0"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1"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2"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3"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4"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5"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6"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7"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8"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39"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40"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41"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42"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343"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391676</xdr:rowOff>
    </xdr:to>
    <xdr:sp macro="" textlink="">
      <xdr:nvSpPr>
        <xdr:cNvPr id="12344" name="Rectangle 1"/>
        <xdr:cNvSpPr>
          <a:spLocks noChangeArrowheads="1"/>
        </xdr:cNvSpPr>
      </xdr:nvSpPr>
      <xdr:spPr bwMode="auto">
        <a:xfrm>
          <a:off x="8305800" y="89554050"/>
          <a:ext cx="161925" cy="33585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4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4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4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4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4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5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6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6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6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36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371232</xdr:rowOff>
    </xdr:to>
    <xdr:sp macro="" textlink="">
      <xdr:nvSpPr>
        <xdr:cNvPr id="12364" name="Rectangle 1"/>
        <xdr:cNvSpPr>
          <a:spLocks noChangeArrowheads="1"/>
        </xdr:cNvSpPr>
      </xdr:nvSpPr>
      <xdr:spPr bwMode="auto">
        <a:xfrm>
          <a:off x="9658350" y="89554050"/>
          <a:ext cx="83652" cy="3728693"/>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120201</xdr:rowOff>
    </xdr:to>
    <xdr:sp macro="" textlink="">
      <xdr:nvSpPr>
        <xdr:cNvPr id="12365" name="Rectangle 1"/>
        <xdr:cNvSpPr>
          <a:spLocks noChangeArrowheads="1"/>
        </xdr:cNvSpPr>
      </xdr:nvSpPr>
      <xdr:spPr bwMode="auto">
        <a:xfrm>
          <a:off x="9610725" y="89554050"/>
          <a:ext cx="64846"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366"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367"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368"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369"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341870</xdr:rowOff>
    </xdr:to>
    <xdr:sp macro="" textlink="">
      <xdr:nvSpPr>
        <xdr:cNvPr id="12370" name="Rectangle 12369"/>
        <xdr:cNvSpPr>
          <a:spLocks noChangeArrowheads="1"/>
        </xdr:cNvSpPr>
      </xdr:nvSpPr>
      <xdr:spPr bwMode="auto">
        <a:xfrm>
          <a:off x="8305800" y="89554050"/>
          <a:ext cx="161925" cy="3699331"/>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341870</xdr:rowOff>
    </xdr:to>
    <xdr:sp macro="" textlink="">
      <xdr:nvSpPr>
        <xdr:cNvPr id="12371" name="Rectangle 12370"/>
        <xdr:cNvSpPr>
          <a:spLocks noChangeArrowheads="1"/>
        </xdr:cNvSpPr>
      </xdr:nvSpPr>
      <xdr:spPr bwMode="auto">
        <a:xfrm>
          <a:off x="9848850" y="89554050"/>
          <a:ext cx="161925" cy="36993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341870</xdr:rowOff>
    </xdr:to>
    <xdr:sp macro="" textlink="">
      <xdr:nvSpPr>
        <xdr:cNvPr id="12372" name="Rectangle 12371"/>
        <xdr:cNvSpPr>
          <a:spLocks noChangeArrowheads="1"/>
        </xdr:cNvSpPr>
      </xdr:nvSpPr>
      <xdr:spPr bwMode="auto">
        <a:xfrm>
          <a:off x="8305800" y="89554050"/>
          <a:ext cx="161925" cy="3699331"/>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341870</xdr:rowOff>
    </xdr:to>
    <xdr:sp macro="" textlink="">
      <xdr:nvSpPr>
        <xdr:cNvPr id="12373" name="Rectangle 12372"/>
        <xdr:cNvSpPr>
          <a:spLocks noChangeArrowheads="1"/>
        </xdr:cNvSpPr>
      </xdr:nvSpPr>
      <xdr:spPr bwMode="auto">
        <a:xfrm>
          <a:off x="9829800" y="89554050"/>
          <a:ext cx="161925" cy="3699331"/>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341870</xdr:rowOff>
    </xdr:to>
    <xdr:sp macro="" textlink="">
      <xdr:nvSpPr>
        <xdr:cNvPr id="12374" name="Rectangle 12373"/>
        <xdr:cNvSpPr>
          <a:spLocks noChangeArrowheads="1"/>
        </xdr:cNvSpPr>
      </xdr:nvSpPr>
      <xdr:spPr bwMode="auto">
        <a:xfrm>
          <a:off x="9829800" y="89554050"/>
          <a:ext cx="161925" cy="36993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263037</xdr:rowOff>
    </xdr:to>
    <xdr:sp macro="" textlink="">
      <xdr:nvSpPr>
        <xdr:cNvPr id="12375" name="Rectangle 1"/>
        <xdr:cNvSpPr>
          <a:spLocks noChangeArrowheads="1"/>
        </xdr:cNvSpPr>
      </xdr:nvSpPr>
      <xdr:spPr bwMode="auto">
        <a:xfrm>
          <a:off x="8305800" y="89554050"/>
          <a:ext cx="161925" cy="36253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263037</xdr:rowOff>
    </xdr:to>
    <xdr:sp macro="" textlink="">
      <xdr:nvSpPr>
        <xdr:cNvPr id="12376" name="Rectangle 1"/>
        <xdr:cNvSpPr>
          <a:spLocks noChangeArrowheads="1"/>
        </xdr:cNvSpPr>
      </xdr:nvSpPr>
      <xdr:spPr bwMode="auto">
        <a:xfrm>
          <a:off x="8305800" y="89554050"/>
          <a:ext cx="161925" cy="36253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263037</xdr:rowOff>
    </xdr:to>
    <xdr:sp macro="" textlink="">
      <xdr:nvSpPr>
        <xdr:cNvPr id="12377" name="Rectangle 1"/>
        <xdr:cNvSpPr>
          <a:spLocks noChangeArrowheads="1"/>
        </xdr:cNvSpPr>
      </xdr:nvSpPr>
      <xdr:spPr bwMode="auto">
        <a:xfrm>
          <a:off x="8305800" y="89554050"/>
          <a:ext cx="161925" cy="36253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263037</xdr:rowOff>
    </xdr:to>
    <xdr:sp macro="" textlink="">
      <xdr:nvSpPr>
        <xdr:cNvPr id="12378" name="Rectangle 1"/>
        <xdr:cNvSpPr>
          <a:spLocks noChangeArrowheads="1"/>
        </xdr:cNvSpPr>
      </xdr:nvSpPr>
      <xdr:spPr bwMode="auto">
        <a:xfrm>
          <a:off x="8305800" y="89554050"/>
          <a:ext cx="161925" cy="36253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79"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0"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1"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2"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3"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4"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5"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6"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7"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8"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89"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0"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1"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2"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3"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4"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5"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6"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7"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8"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399"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82790</xdr:rowOff>
    </xdr:to>
    <xdr:sp macro="" textlink="">
      <xdr:nvSpPr>
        <xdr:cNvPr id="12400" name="Rectangle 1"/>
        <xdr:cNvSpPr>
          <a:spLocks noChangeArrowheads="1"/>
        </xdr:cNvSpPr>
      </xdr:nvSpPr>
      <xdr:spPr bwMode="auto">
        <a:xfrm>
          <a:off x="8305800" y="89554050"/>
          <a:ext cx="161925" cy="2646725"/>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313230</xdr:rowOff>
    </xdr:to>
    <xdr:sp macro="" textlink="">
      <xdr:nvSpPr>
        <xdr:cNvPr id="12401" name="Rectangle 1"/>
        <xdr:cNvSpPr>
          <a:spLocks noChangeArrowheads="1"/>
        </xdr:cNvSpPr>
      </xdr:nvSpPr>
      <xdr:spPr bwMode="auto">
        <a:xfrm>
          <a:off x="9658350" y="89554050"/>
          <a:ext cx="78889" cy="328014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9233</xdr:rowOff>
    </xdr:to>
    <xdr:sp macro="" textlink="">
      <xdr:nvSpPr>
        <xdr:cNvPr id="12402" name="Rectangle 1"/>
        <xdr:cNvSpPr>
          <a:spLocks noChangeArrowheads="1"/>
        </xdr:cNvSpPr>
      </xdr:nvSpPr>
      <xdr:spPr bwMode="auto">
        <a:xfrm>
          <a:off x="8305800" y="89554050"/>
          <a:ext cx="161925" cy="33744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0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0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0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0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0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0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0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1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2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2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2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2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42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383372</xdr:rowOff>
    </xdr:to>
    <xdr:sp macro="" textlink="">
      <xdr:nvSpPr>
        <xdr:cNvPr id="12425" name="Rectangle 1"/>
        <xdr:cNvSpPr>
          <a:spLocks noChangeArrowheads="1"/>
        </xdr:cNvSpPr>
      </xdr:nvSpPr>
      <xdr:spPr bwMode="auto">
        <a:xfrm>
          <a:off x="9658350" y="89554050"/>
          <a:ext cx="83652" cy="3740833"/>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145569</xdr:rowOff>
    </xdr:to>
    <xdr:sp macro="" textlink="">
      <xdr:nvSpPr>
        <xdr:cNvPr id="12426" name="Rectangle 1"/>
        <xdr:cNvSpPr>
          <a:spLocks noChangeArrowheads="1"/>
        </xdr:cNvSpPr>
      </xdr:nvSpPr>
      <xdr:spPr bwMode="auto">
        <a:xfrm>
          <a:off x="9610725" y="89554050"/>
          <a:ext cx="64846" cy="350591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427"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428"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429"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430"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301841</xdr:rowOff>
    </xdr:to>
    <xdr:sp macro="" textlink="">
      <xdr:nvSpPr>
        <xdr:cNvPr id="12431" name="Rectangle 1"/>
        <xdr:cNvSpPr>
          <a:spLocks noChangeArrowheads="1"/>
        </xdr:cNvSpPr>
      </xdr:nvSpPr>
      <xdr:spPr bwMode="auto">
        <a:xfrm>
          <a:off x="8305800" y="89554050"/>
          <a:ext cx="161925" cy="365930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301841</xdr:rowOff>
    </xdr:to>
    <xdr:sp macro="" textlink="">
      <xdr:nvSpPr>
        <xdr:cNvPr id="12432" name="Rectangle 1"/>
        <xdr:cNvSpPr>
          <a:spLocks noChangeArrowheads="1"/>
        </xdr:cNvSpPr>
      </xdr:nvSpPr>
      <xdr:spPr bwMode="auto">
        <a:xfrm>
          <a:off x="8305800" y="89554050"/>
          <a:ext cx="161925" cy="365930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301841</xdr:rowOff>
    </xdr:to>
    <xdr:sp macro="" textlink="">
      <xdr:nvSpPr>
        <xdr:cNvPr id="12433" name="Rectangle 1"/>
        <xdr:cNvSpPr>
          <a:spLocks noChangeArrowheads="1"/>
        </xdr:cNvSpPr>
      </xdr:nvSpPr>
      <xdr:spPr bwMode="auto">
        <a:xfrm>
          <a:off x="8305800" y="89554050"/>
          <a:ext cx="161925" cy="365930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301841</xdr:rowOff>
    </xdr:to>
    <xdr:sp macro="" textlink="">
      <xdr:nvSpPr>
        <xdr:cNvPr id="12434" name="Rectangle 1"/>
        <xdr:cNvSpPr>
          <a:spLocks noChangeArrowheads="1"/>
        </xdr:cNvSpPr>
      </xdr:nvSpPr>
      <xdr:spPr bwMode="auto">
        <a:xfrm>
          <a:off x="8305800" y="89554050"/>
          <a:ext cx="161925" cy="365930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35"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36"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37"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38"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39"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0"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1"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2"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3"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4"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5"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6"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7"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8"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49"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50"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51"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52"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53"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54"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55"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155330</xdr:rowOff>
    </xdr:to>
    <xdr:sp macro="" textlink="">
      <xdr:nvSpPr>
        <xdr:cNvPr id="12456" name="Rectangle 1"/>
        <xdr:cNvSpPr>
          <a:spLocks noChangeArrowheads="1"/>
        </xdr:cNvSpPr>
      </xdr:nvSpPr>
      <xdr:spPr bwMode="auto">
        <a:xfrm>
          <a:off x="8305800" y="89554050"/>
          <a:ext cx="161925" cy="2725370"/>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502</xdr:row>
      <xdr:rowOff>391676</xdr:rowOff>
    </xdr:to>
    <xdr:sp macro="" textlink="">
      <xdr:nvSpPr>
        <xdr:cNvPr id="12457" name="Rectangle 1"/>
        <xdr:cNvSpPr>
          <a:spLocks noChangeArrowheads="1"/>
        </xdr:cNvSpPr>
      </xdr:nvSpPr>
      <xdr:spPr bwMode="auto">
        <a:xfrm>
          <a:off x="9658350" y="89554050"/>
          <a:ext cx="92077" cy="33585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120201</xdr:rowOff>
    </xdr:to>
    <xdr:sp macro="" textlink="">
      <xdr:nvSpPr>
        <xdr:cNvPr id="12458" name="Rectangle 1"/>
        <xdr:cNvSpPr>
          <a:spLocks noChangeArrowheads="1"/>
        </xdr:cNvSpPr>
      </xdr:nvSpPr>
      <xdr:spPr bwMode="auto">
        <a:xfrm>
          <a:off x="8305800" y="89554050"/>
          <a:ext cx="161925"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5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6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7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48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244467</xdr:rowOff>
    </xdr:to>
    <xdr:sp macro="" textlink="">
      <xdr:nvSpPr>
        <xdr:cNvPr id="12481" name="Rectangle 1"/>
        <xdr:cNvSpPr>
          <a:spLocks noChangeArrowheads="1"/>
        </xdr:cNvSpPr>
      </xdr:nvSpPr>
      <xdr:spPr bwMode="auto">
        <a:xfrm>
          <a:off x="9610725" y="89554050"/>
          <a:ext cx="71440" cy="360681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298765</xdr:rowOff>
    </xdr:to>
    <xdr:sp macro="" textlink="">
      <xdr:nvSpPr>
        <xdr:cNvPr id="12482" name="Rectangle 1"/>
        <xdr:cNvSpPr>
          <a:spLocks noChangeArrowheads="1"/>
        </xdr:cNvSpPr>
      </xdr:nvSpPr>
      <xdr:spPr bwMode="auto">
        <a:xfrm>
          <a:off x="8305800" y="89554050"/>
          <a:ext cx="161925" cy="36562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298765</xdr:rowOff>
    </xdr:to>
    <xdr:sp macro="" textlink="">
      <xdr:nvSpPr>
        <xdr:cNvPr id="12483" name="Rectangle 1"/>
        <xdr:cNvSpPr>
          <a:spLocks noChangeArrowheads="1"/>
        </xdr:cNvSpPr>
      </xdr:nvSpPr>
      <xdr:spPr bwMode="auto">
        <a:xfrm>
          <a:off x="8305800" y="89554050"/>
          <a:ext cx="161925" cy="36562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298765</xdr:rowOff>
    </xdr:to>
    <xdr:sp macro="" textlink="">
      <xdr:nvSpPr>
        <xdr:cNvPr id="12484" name="Rectangle 1"/>
        <xdr:cNvSpPr>
          <a:spLocks noChangeArrowheads="1"/>
        </xdr:cNvSpPr>
      </xdr:nvSpPr>
      <xdr:spPr bwMode="auto">
        <a:xfrm>
          <a:off x="8305800" y="89554050"/>
          <a:ext cx="161925" cy="365622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325925</xdr:rowOff>
    </xdr:to>
    <xdr:sp macro="" textlink="">
      <xdr:nvSpPr>
        <xdr:cNvPr id="12485" name="Rectangle 12484"/>
        <xdr:cNvSpPr>
          <a:spLocks noChangeArrowheads="1"/>
        </xdr:cNvSpPr>
      </xdr:nvSpPr>
      <xdr:spPr bwMode="auto">
        <a:xfrm>
          <a:off x="8305800" y="89554050"/>
          <a:ext cx="161925" cy="3683386"/>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325925</xdr:rowOff>
    </xdr:to>
    <xdr:sp macro="" textlink="">
      <xdr:nvSpPr>
        <xdr:cNvPr id="12486" name="Rectangle 12485"/>
        <xdr:cNvSpPr>
          <a:spLocks noChangeArrowheads="1"/>
        </xdr:cNvSpPr>
      </xdr:nvSpPr>
      <xdr:spPr bwMode="auto">
        <a:xfrm>
          <a:off x="9848850" y="89554050"/>
          <a:ext cx="161925" cy="36833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325925</xdr:rowOff>
    </xdr:to>
    <xdr:sp macro="" textlink="">
      <xdr:nvSpPr>
        <xdr:cNvPr id="12487" name="Rectangle 12486"/>
        <xdr:cNvSpPr>
          <a:spLocks noChangeArrowheads="1"/>
        </xdr:cNvSpPr>
      </xdr:nvSpPr>
      <xdr:spPr bwMode="auto">
        <a:xfrm>
          <a:off x="8305800" y="89554050"/>
          <a:ext cx="161925" cy="3683386"/>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325925</xdr:rowOff>
    </xdr:to>
    <xdr:sp macro="" textlink="">
      <xdr:nvSpPr>
        <xdr:cNvPr id="12488" name="Rectangle 12487"/>
        <xdr:cNvSpPr>
          <a:spLocks noChangeArrowheads="1"/>
        </xdr:cNvSpPr>
      </xdr:nvSpPr>
      <xdr:spPr bwMode="auto">
        <a:xfrm>
          <a:off x="9829800" y="89554050"/>
          <a:ext cx="161925" cy="3683386"/>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325925</xdr:rowOff>
    </xdr:to>
    <xdr:sp macro="" textlink="">
      <xdr:nvSpPr>
        <xdr:cNvPr id="12489" name="Rectangle 12488"/>
        <xdr:cNvSpPr>
          <a:spLocks noChangeArrowheads="1"/>
        </xdr:cNvSpPr>
      </xdr:nvSpPr>
      <xdr:spPr bwMode="auto">
        <a:xfrm>
          <a:off x="9829800" y="89554050"/>
          <a:ext cx="161925" cy="368338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251169</xdr:rowOff>
    </xdr:to>
    <xdr:sp macro="" textlink="">
      <xdr:nvSpPr>
        <xdr:cNvPr id="12490" name="Rectangle 1"/>
        <xdr:cNvSpPr>
          <a:spLocks noChangeArrowheads="1"/>
        </xdr:cNvSpPr>
      </xdr:nvSpPr>
      <xdr:spPr bwMode="auto">
        <a:xfrm>
          <a:off x="8305800" y="89554050"/>
          <a:ext cx="161925" cy="361351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251169</xdr:rowOff>
    </xdr:to>
    <xdr:sp macro="" textlink="">
      <xdr:nvSpPr>
        <xdr:cNvPr id="12491" name="Rectangle 1"/>
        <xdr:cNvSpPr>
          <a:spLocks noChangeArrowheads="1"/>
        </xdr:cNvSpPr>
      </xdr:nvSpPr>
      <xdr:spPr bwMode="auto">
        <a:xfrm>
          <a:off x="8305800" y="89554050"/>
          <a:ext cx="161925" cy="361351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251169</xdr:rowOff>
    </xdr:to>
    <xdr:sp macro="" textlink="">
      <xdr:nvSpPr>
        <xdr:cNvPr id="12492" name="Rectangle 1"/>
        <xdr:cNvSpPr>
          <a:spLocks noChangeArrowheads="1"/>
        </xdr:cNvSpPr>
      </xdr:nvSpPr>
      <xdr:spPr bwMode="auto">
        <a:xfrm>
          <a:off x="8305800" y="89554050"/>
          <a:ext cx="161925" cy="361351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251169</xdr:rowOff>
    </xdr:to>
    <xdr:sp macro="" textlink="">
      <xdr:nvSpPr>
        <xdr:cNvPr id="12493" name="Rectangle 1"/>
        <xdr:cNvSpPr>
          <a:spLocks noChangeArrowheads="1"/>
        </xdr:cNvSpPr>
      </xdr:nvSpPr>
      <xdr:spPr bwMode="auto">
        <a:xfrm>
          <a:off x="8305800" y="89554050"/>
          <a:ext cx="161925" cy="361351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494"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495"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496"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497"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498"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499"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0"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1"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2"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3"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4"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5"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6"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7"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8"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09"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0"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1"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2"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3"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4"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5"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6"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7"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8"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19"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58037</xdr:rowOff>
    </xdr:to>
    <xdr:sp macro="" textlink="">
      <xdr:nvSpPr>
        <xdr:cNvPr id="12520" name="Rectangle 1"/>
        <xdr:cNvSpPr>
          <a:spLocks noChangeArrowheads="1"/>
        </xdr:cNvSpPr>
      </xdr:nvSpPr>
      <xdr:spPr bwMode="auto">
        <a:xfrm>
          <a:off x="8305800" y="89554050"/>
          <a:ext cx="161925" cy="2621972"/>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303626</xdr:rowOff>
    </xdr:to>
    <xdr:sp macro="" textlink="">
      <xdr:nvSpPr>
        <xdr:cNvPr id="12521" name="Rectangle 1"/>
        <xdr:cNvSpPr>
          <a:spLocks noChangeArrowheads="1"/>
        </xdr:cNvSpPr>
      </xdr:nvSpPr>
      <xdr:spPr bwMode="auto">
        <a:xfrm>
          <a:off x="9658350" y="89554050"/>
          <a:ext cx="78889" cy="327054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375801</xdr:rowOff>
    </xdr:to>
    <xdr:sp macro="" textlink="">
      <xdr:nvSpPr>
        <xdr:cNvPr id="12522" name="Rectangle 1"/>
        <xdr:cNvSpPr>
          <a:spLocks noChangeArrowheads="1"/>
        </xdr:cNvSpPr>
      </xdr:nvSpPr>
      <xdr:spPr bwMode="auto">
        <a:xfrm>
          <a:off x="8305800" y="89554050"/>
          <a:ext cx="161925" cy="33427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23"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24"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25"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26"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27"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28"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29"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0"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1"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2"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3"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4"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5"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6"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7"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8"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39"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40"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384464</xdr:rowOff>
    </xdr:to>
    <xdr:sp macro="" textlink="">
      <xdr:nvSpPr>
        <xdr:cNvPr id="12541" name="Rectangle 1"/>
        <xdr:cNvSpPr>
          <a:spLocks noChangeArrowheads="1"/>
        </xdr:cNvSpPr>
      </xdr:nvSpPr>
      <xdr:spPr bwMode="auto">
        <a:xfrm>
          <a:off x="8305800" y="89554050"/>
          <a:ext cx="161925" cy="2954504"/>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364429</xdr:rowOff>
    </xdr:to>
    <xdr:sp macro="" textlink="">
      <xdr:nvSpPr>
        <xdr:cNvPr id="12542" name="Rectangle 1"/>
        <xdr:cNvSpPr>
          <a:spLocks noChangeArrowheads="1"/>
        </xdr:cNvSpPr>
      </xdr:nvSpPr>
      <xdr:spPr bwMode="auto">
        <a:xfrm>
          <a:off x="9658350" y="89554050"/>
          <a:ext cx="83652" cy="3721890"/>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120201</xdr:rowOff>
    </xdr:to>
    <xdr:sp macro="" textlink="">
      <xdr:nvSpPr>
        <xdr:cNvPr id="12543" name="Rectangle 1"/>
        <xdr:cNvSpPr>
          <a:spLocks noChangeArrowheads="1"/>
        </xdr:cNvSpPr>
      </xdr:nvSpPr>
      <xdr:spPr bwMode="auto">
        <a:xfrm>
          <a:off x="9610725" y="89554050"/>
          <a:ext cx="64846"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302127</xdr:rowOff>
    </xdr:to>
    <xdr:sp macro="" textlink="">
      <xdr:nvSpPr>
        <xdr:cNvPr id="12544" name="Rectangle 1"/>
        <xdr:cNvSpPr>
          <a:spLocks noChangeArrowheads="1"/>
        </xdr:cNvSpPr>
      </xdr:nvSpPr>
      <xdr:spPr bwMode="auto">
        <a:xfrm>
          <a:off x="8305800" y="89554050"/>
          <a:ext cx="161925" cy="36595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302127</xdr:rowOff>
    </xdr:to>
    <xdr:sp macro="" textlink="">
      <xdr:nvSpPr>
        <xdr:cNvPr id="12545" name="Rectangle 1"/>
        <xdr:cNvSpPr>
          <a:spLocks noChangeArrowheads="1"/>
        </xdr:cNvSpPr>
      </xdr:nvSpPr>
      <xdr:spPr bwMode="auto">
        <a:xfrm>
          <a:off x="8305800" y="89554050"/>
          <a:ext cx="161925" cy="36595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302127</xdr:rowOff>
    </xdr:to>
    <xdr:sp macro="" textlink="">
      <xdr:nvSpPr>
        <xdr:cNvPr id="12546" name="Rectangle 1"/>
        <xdr:cNvSpPr>
          <a:spLocks noChangeArrowheads="1"/>
        </xdr:cNvSpPr>
      </xdr:nvSpPr>
      <xdr:spPr bwMode="auto">
        <a:xfrm>
          <a:off x="8305800" y="89554050"/>
          <a:ext cx="161925" cy="36595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302127</xdr:rowOff>
    </xdr:to>
    <xdr:sp macro="" textlink="">
      <xdr:nvSpPr>
        <xdr:cNvPr id="12547" name="Rectangle 1"/>
        <xdr:cNvSpPr>
          <a:spLocks noChangeArrowheads="1"/>
        </xdr:cNvSpPr>
      </xdr:nvSpPr>
      <xdr:spPr bwMode="auto">
        <a:xfrm>
          <a:off x="8305800" y="89554050"/>
          <a:ext cx="161925" cy="36595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548" name="Rectangle 12547"/>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330769</xdr:rowOff>
    </xdr:to>
    <xdr:sp macro="" textlink="">
      <xdr:nvSpPr>
        <xdr:cNvPr id="12549" name="Rectangle 12548"/>
        <xdr:cNvSpPr>
          <a:spLocks noChangeArrowheads="1"/>
        </xdr:cNvSpPr>
      </xdr:nvSpPr>
      <xdr:spPr bwMode="auto">
        <a:xfrm>
          <a:off x="984885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550" name="Rectangle 12549"/>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551" name="Rectangle 12550"/>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552" name="Rectangle 12551"/>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246709</xdr:rowOff>
    </xdr:to>
    <xdr:sp macro="" textlink="">
      <xdr:nvSpPr>
        <xdr:cNvPr id="12553" name="Rectangle 1"/>
        <xdr:cNvSpPr>
          <a:spLocks noChangeArrowheads="1"/>
        </xdr:cNvSpPr>
      </xdr:nvSpPr>
      <xdr:spPr bwMode="auto">
        <a:xfrm>
          <a:off x="8305800" y="89554050"/>
          <a:ext cx="161925" cy="3609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246709</xdr:rowOff>
    </xdr:to>
    <xdr:sp macro="" textlink="">
      <xdr:nvSpPr>
        <xdr:cNvPr id="12554" name="Rectangle 1"/>
        <xdr:cNvSpPr>
          <a:spLocks noChangeArrowheads="1"/>
        </xdr:cNvSpPr>
      </xdr:nvSpPr>
      <xdr:spPr bwMode="auto">
        <a:xfrm>
          <a:off x="8305800" y="89554050"/>
          <a:ext cx="161925" cy="3609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246709</xdr:rowOff>
    </xdr:to>
    <xdr:sp macro="" textlink="">
      <xdr:nvSpPr>
        <xdr:cNvPr id="12555" name="Rectangle 1"/>
        <xdr:cNvSpPr>
          <a:spLocks noChangeArrowheads="1"/>
        </xdr:cNvSpPr>
      </xdr:nvSpPr>
      <xdr:spPr bwMode="auto">
        <a:xfrm>
          <a:off x="8305800" y="89554050"/>
          <a:ext cx="161925" cy="3609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246709</xdr:rowOff>
    </xdr:to>
    <xdr:sp macro="" textlink="">
      <xdr:nvSpPr>
        <xdr:cNvPr id="12556" name="Rectangle 1"/>
        <xdr:cNvSpPr>
          <a:spLocks noChangeArrowheads="1"/>
        </xdr:cNvSpPr>
      </xdr:nvSpPr>
      <xdr:spPr bwMode="auto">
        <a:xfrm>
          <a:off x="8305800" y="89554050"/>
          <a:ext cx="161925" cy="36090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57"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58"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59"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0"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1"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2"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3"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4"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5"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6"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7"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8"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69"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0"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1"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2"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3"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4"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5"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6"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7"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578"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306427</xdr:rowOff>
    </xdr:to>
    <xdr:sp macro="" textlink="">
      <xdr:nvSpPr>
        <xdr:cNvPr id="12579" name="Rectangle 1"/>
        <xdr:cNvSpPr>
          <a:spLocks noChangeArrowheads="1"/>
        </xdr:cNvSpPr>
      </xdr:nvSpPr>
      <xdr:spPr bwMode="auto">
        <a:xfrm>
          <a:off x="9658350" y="89554050"/>
          <a:ext cx="78889" cy="327334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9233</xdr:rowOff>
    </xdr:to>
    <xdr:sp macro="" textlink="">
      <xdr:nvSpPr>
        <xdr:cNvPr id="12580" name="Rectangle 1"/>
        <xdr:cNvSpPr>
          <a:spLocks noChangeArrowheads="1"/>
        </xdr:cNvSpPr>
      </xdr:nvSpPr>
      <xdr:spPr bwMode="auto">
        <a:xfrm>
          <a:off x="8305800" y="89554050"/>
          <a:ext cx="161925" cy="33744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1"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2"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3"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4"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5"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6"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7"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8"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89"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0"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1"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2"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3"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4"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5"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6"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7"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8"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599"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600"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601"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384277</xdr:rowOff>
    </xdr:to>
    <xdr:sp macro="" textlink="">
      <xdr:nvSpPr>
        <xdr:cNvPr id="12602" name="Rectangle 1"/>
        <xdr:cNvSpPr>
          <a:spLocks noChangeArrowheads="1"/>
        </xdr:cNvSpPr>
      </xdr:nvSpPr>
      <xdr:spPr bwMode="auto">
        <a:xfrm>
          <a:off x="8305800" y="89554050"/>
          <a:ext cx="161925" cy="2954317"/>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376569</xdr:rowOff>
    </xdr:to>
    <xdr:sp macro="" textlink="">
      <xdr:nvSpPr>
        <xdr:cNvPr id="12603" name="Rectangle 1"/>
        <xdr:cNvSpPr>
          <a:spLocks noChangeArrowheads="1"/>
        </xdr:cNvSpPr>
      </xdr:nvSpPr>
      <xdr:spPr bwMode="auto">
        <a:xfrm>
          <a:off x="9658350" y="89554050"/>
          <a:ext cx="83652" cy="3734030"/>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120201</xdr:rowOff>
    </xdr:to>
    <xdr:sp macro="" textlink="">
      <xdr:nvSpPr>
        <xdr:cNvPr id="12604" name="Rectangle 1"/>
        <xdr:cNvSpPr>
          <a:spLocks noChangeArrowheads="1"/>
        </xdr:cNvSpPr>
      </xdr:nvSpPr>
      <xdr:spPr bwMode="auto">
        <a:xfrm>
          <a:off x="9610725" y="89554050"/>
          <a:ext cx="64846"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384609</xdr:rowOff>
    </xdr:to>
    <xdr:sp macro="" textlink="">
      <xdr:nvSpPr>
        <xdr:cNvPr id="12605" name="Rectangle 1"/>
        <xdr:cNvSpPr>
          <a:spLocks noChangeArrowheads="1"/>
        </xdr:cNvSpPr>
      </xdr:nvSpPr>
      <xdr:spPr bwMode="auto">
        <a:xfrm>
          <a:off x="8305800" y="89554050"/>
          <a:ext cx="161925" cy="37420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384609</xdr:rowOff>
    </xdr:to>
    <xdr:sp macro="" textlink="">
      <xdr:nvSpPr>
        <xdr:cNvPr id="12606" name="Rectangle 1"/>
        <xdr:cNvSpPr>
          <a:spLocks noChangeArrowheads="1"/>
        </xdr:cNvSpPr>
      </xdr:nvSpPr>
      <xdr:spPr bwMode="auto">
        <a:xfrm>
          <a:off x="8305800" y="89554050"/>
          <a:ext cx="161925" cy="37420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384609</xdr:rowOff>
    </xdr:to>
    <xdr:sp macro="" textlink="">
      <xdr:nvSpPr>
        <xdr:cNvPr id="12607" name="Rectangle 1"/>
        <xdr:cNvSpPr>
          <a:spLocks noChangeArrowheads="1"/>
        </xdr:cNvSpPr>
      </xdr:nvSpPr>
      <xdr:spPr bwMode="auto">
        <a:xfrm>
          <a:off x="8305800" y="89554050"/>
          <a:ext cx="161925" cy="37420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384609</xdr:rowOff>
    </xdr:to>
    <xdr:sp macro="" textlink="">
      <xdr:nvSpPr>
        <xdr:cNvPr id="12608" name="Rectangle 1"/>
        <xdr:cNvSpPr>
          <a:spLocks noChangeArrowheads="1"/>
        </xdr:cNvSpPr>
      </xdr:nvSpPr>
      <xdr:spPr bwMode="auto">
        <a:xfrm>
          <a:off x="8305800" y="89554050"/>
          <a:ext cx="161925" cy="374207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304563</xdr:rowOff>
    </xdr:to>
    <xdr:sp macro="" textlink="">
      <xdr:nvSpPr>
        <xdr:cNvPr id="12609" name="Rectangle 1"/>
        <xdr:cNvSpPr>
          <a:spLocks noChangeArrowheads="1"/>
        </xdr:cNvSpPr>
      </xdr:nvSpPr>
      <xdr:spPr bwMode="auto">
        <a:xfrm>
          <a:off x="8305800" y="89554050"/>
          <a:ext cx="161925" cy="36620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304563</xdr:rowOff>
    </xdr:to>
    <xdr:sp macro="" textlink="">
      <xdr:nvSpPr>
        <xdr:cNvPr id="12610" name="Rectangle 1"/>
        <xdr:cNvSpPr>
          <a:spLocks noChangeArrowheads="1"/>
        </xdr:cNvSpPr>
      </xdr:nvSpPr>
      <xdr:spPr bwMode="auto">
        <a:xfrm>
          <a:off x="8305800" y="89554050"/>
          <a:ext cx="161925" cy="36620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304563</xdr:rowOff>
    </xdr:to>
    <xdr:sp macro="" textlink="">
      <xdr:nvSpPr>
        <xdr:cNvPr id="12611" name="Rectangle 1"/>
        <xdr:cNvSpPr>
          <a:spLocks noChangeArrowheads="1"/>
        </xdr:cNvSpPr>
      </xdr:nvSpPr>
      <xdr:spPr bwMode="auto">
        <a:xfrm>
          <a:off x="8305800" y="89554050"/>
          <a:ext cx="161925" cy="36620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304563</xdr:rowOff>
    </xdr:to>
    <xdr:sp macro="" textlink="">
      <xdr:nvSpPr>
        <xdr:cNvPr id="12612" name="Rectangle 1"/>
        <xdr:cNvSpPr>
          <a:spLocks noChangeArrowheads="1"/>
        </xdr:cNvSpPr>
      </xdr:nvSpPr>
      <xdr:spPr bwMode="auto">
        <a:xfrm>
          <a:off x="8305800" y="89554050"/>
          <a:ext cx="161925" cy="366202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13"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14"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15"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16"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17"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18"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19"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0"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1"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2"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3"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4"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5"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6"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7"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8"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29"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30"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31"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32"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33"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148527</xdr:rowOff>
    </xdr:to>
    <xdr:sp macro="" textlink="">
      <xdr:nvSpPr>
        <xdr:cNvPr id="12634" name="Rectangle 1"/>
        <xdr:cNvSpPr>
          <a:spLocks noChangeArrowheads="1"/>
        </xdr:cNvSpPr>
      </xdr:nvSpPr>
      <xdr:spPr bwMode="auto">
        <a:xfrm>
          <a:off x="8305800" y="89554050"/>
          <a:ext cx="161925" cy="2718567"/>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502</xdr:row>
      <xdr:rowOff>375801</xdr:rowOff>
    </xdr:to>
    <xdr:sp macro="" textlink="">
      <xdr:nvSpPr>
        <xdr:cNvPr id="12635" name="Rectangle 1"/>
        <xdr:cNvSpPr>
          <a:spLocks noChangeArrowheads="1"/>
        </xdr:cNvSpPr>
      </xdr:nvSpPr>
      <xdr:spPr bwMode="auto">
        <a:xfrm>
          <a:off x="9658350" y="89554050"/>
          <a:ext cx="92077" cy="33427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109368</xdr:rowOff>
    </xdr:to>
    <xdr:sp macro="" textlink="">
      <xdr:nvSpPr>
        <xdr:cNvPr id="12636" name="Rectangle 1"/>
        <xdr:cNvSpPr>
          <a:spLocks noChangeArrowheads="1"/>
        </xdr:cNvSpPr>
      </xdr:nvSpPr>
      <xdr:spPr bwMode="auto">
        <a:xfrm>
          <a:off x="8305800" y="89554050"/>
          <a:ext cx="161925" cy="346971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3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3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3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4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5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240819</xdr:rowOff>
    </xdr:to>
    <xdr:sp macro="" textlink="">
      <xdr:nvSpPr>
        <xdr:cNvPr id="12659" name="Rectangle 1"/>
        <xdr:cNvSpPr>
          <a:spLocks noChangeArrowheads="1"/>
        </xdr:cNvSpPr>
      </xdr:nvSpPr>
      <xdr:spPr bwMode="auto">
        <a:xfrm>
          <a:off x="9610725" y="89554050"/>
          <a:ext cx="71440" cy="3603164"/>
        </a:xfrm>
        <a:prstGeom prst="rect">
          <a:avLst/>
        </a:prstGeom>
        <a:noFill/>
        <a:ln w="9525">
          <a:noFill/>
          <a:miter lim="800000"/>
          <a:headEnd/>
          <a:tailEnd/>
        </a:ln>
      </xdr:spPr>
    </xdr:sp>
    <xdr:clientData/>
  </xdr:twoCellAnchor>
  <xdr:twoCellAnchor editAs="oneCell">
    <xdr:from>
      <xdr:col>7</xdr:col>
      <xdr:colOff>126206</xdr:colOff>
      <xdr:row>497</xdr:row>
      <xdr:rowOff>452437</xdr:rowOff>
    </xdr:from>
    <xdr:to>
      <xdr:col>7</xdr:col>
      <xdr:colOff>288131</xdr:colOff>
      <xdr:row>510</xdr:row>
      <xdr:rowOff>23623</xdr:rowOff>
    </xdr:to>
    <xdr:sp macro="" textlink="">
      <xdr:nvSpPr>
        <xdr:cNvPr id="12660" name="Rectangle 1"/>
        <xdr:cNvSpPr>
          <a:spLocks noChangeArrowheads="1"/>
        </xdr:cNvSpPr>
      </xdr:nvSpPr>
      <xdr:spPr bwMode="auto">
        <a:xfrm>
          <a:off x="8412956" y="90139837"/>
          <a:ext cx="161925" cy="380246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386196</xdr:rowOff>
    </xdr:to>
    <xdr:sp macro="" textlink="">
      <xdr:nvSpPr>
        <xdr:cNvPr id="12661" name="Rectangle 1"/>
        <xdr:cNvSpPr>
          <a:spLocks noChangeArrowheads="1"/>
        </xdr:cNvSpPr>
      </xdr:nvSpPr>
      <xdr:spPr bwMode="auto">
        <a:xfrm>
          <a:off x="8305800" y="89554050"/>
          <a:ext cx="161925" cy="374365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386196</xdr:rowOff>
    </xdr:to>
    <xdr:sp macro="" textlink="">
      <xdr:nvSpPr>
        <xdr:cNvPr id="12662" name="Rectangle 1"/>
        <xdr:cNvSpPr>
          <a:spLocks noChangeArrowheads="1"/>
        </xdr:cNvSpPr>
      </xdr:nvSpPr>
      <xdr:spPr bwMode="auto">
        <a:xfrm>
          <a:off x="8305800" y="89554050"/>
          <a:ext cx="161925" cy="374365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386196</xdr:rowOff>
    </xdr:to>
    <xdr:sp macro="" textlink="">
      <xdr:nvSpPr>
        <xdr:cNvPr id="12663" name="Rectangle 1"/>
        <xdr:cNvSpPr>
          <a:spLocks noChangeArrowheads="1"/>
        </xdr:cNvSpPr>
      </xdr:nvSpPr>
      <xdr:spPr bwMode="auto">
        <a:xfrm>
          <a:off x="8305800" y="89554050"/>
          <a:ext cx="161925" cy="374365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299731</xdr:rowOff>
    </xdr:to>
    <xdr:sp macro="" textlink="">
      <xdr:nvSpPr>
        <xdr:cNvPr id="12664" name="Rectangle 1"/>
        <xdr:cNvSpPr>
          <a:spLocks noChangeArrowheads="1"/>
        </xdr:cNvSpPr>
      </xdr:nvSpPr>
      <xdr:spPr bwMode="auto">
        <a:xfrm>
          <a:off x="8305800" y="89554050"/>
          <a:ext cx="161925" cy="36571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299731</xdr:rowOff>
    </xdr:to>
    <xdr:sp macro="" textlink="">
      <xdr:nvSpPr>
        <xdr:cNvPr id="12665" name="Rectangle 1"/>
        <xdr:cNvSpPr>
          <a:spLocks noChangeArrowheads="1"/>
        </xdr:cNvSpPr>
      </xdr:nvSpPr>
      <xdr:spPr bwMode="auto">
        <a:xfrm>
          <a:off x="8305800" y="89554050"/>
          <a:ext cx="161925" cy="36571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299731</xdr:rowOff>
    </xdr:to>
    <xdr:sp macro="" textlink="">
      <xdr:nvSpPr>
        <xdr:cNvPr id="12666" name="Rectangle 1"/>
        <xdr:cNvSpPr>
          <a:spLocks noChangeArrowheads="1"/>
        </xdr:cNvSpPr>
      </xdr:nvSpPr>
      <xdr:spPr bwMode="auto">
        <a:xfrm>
          <a:off x="8305800" y="89554050"/>
          <a:ext cx="161925" cy="36571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299731</xdr:rowOff>
    </xdr:to>
    <xdr:sp macro="" textlink="">
      <xdr:nvSpPr>
        <xdr:cNvPr id="12667" name="Rectangle 1"/>
        <xdr:cNvSpPr>
          <a:spLocks noChangeArrowheads="1"/>
        </xdr:cNvSpPr>
      </xdr:nvSpPr>
      <xdr:spPr bwMode="auto">
        <a:xfrm>
          <a:off x="8305800" y="89554050"/>
          <a:ext cx="161925" cy="365719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68"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69"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0"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1"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2"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3"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4"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5"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6"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7"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8"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79"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0"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1"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2"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3"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4"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5"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6"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7"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8"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170658</xdr:rowOff>
    </xdr:to>
    <xdr:sp macro="" textlink="">
      <xdr:nvSpPr>
        <xdr:cNvPr id="12689" name="Rectangle 1"/>
        <xdr:cNvSpPr>
          <a:spLocks noChangeArrowheads="1"/>
        </xdr:cNvSpPr>
      </xdr:nvSpPr>
      <xdr:spPr bwMode="auto">
        <a:xfrm>
          <a:off x="8305800" y="89554050"/>
          <a:ext cx="161925" cy="2740698"/>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9</xdr:col>
      <xdr:colOff>2446</xdr:colOff>
      <xdr:row>502</xdr:row>
      <xdr:rowOff>391676</xdr:rowOff>
    </xdr:to>
    <xdr:sp macro="" textlink="">
      <xdr:nvSpPr>
        <xdr:cNvPr id="12690" name="Rectangle 1"/>
        <xdr:cNvSpPr>
          <a:spLocks noChangeArrowheads="1"/>
        </xdr:cNvSpPr>
      </xdr:nvSpPr>
      <xdr:spPr bwMode="auto">
        <a:xfrm>
          <a:off x="9658350" y="89554050"/>
          <a:ext cx="95253" cy="33585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120201</xdr:rowOff>
    </xdr:to>
    <xdr:sp macro="" textlink="">
      <xdr:nvSpPr>
        <xdr:cNvPr id="12691" name="Rectangle 1"/>
        <xdr:cNvSpPr>
          <a:spLocks noChangeArrowheads="1"/>
        </xdr:cNvSpPr>
      </xdr:nvSpPr>
      <xdr:spPr bwMode="auto">
        <a:xfrm>
          <a:off x="8305800" y="89554050"/>
          <a:ext cx="161925"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69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0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1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1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1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71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785816</xdr:colOff>
      <xdr:row>503</xdr:row>
      <xdr:rowOff>224215</xdr:rowOff>
    </xdr:to>
    <xdr:sp macro="" textlink="">
      <xdr:nvSpPr>
        <xdr:cNvPr id="12714" name="Rectangle 1"/>
        <xdr:cNvSpPr>
          <a:spLocks noChangeArrowheads="1"/>
        </xdr:cNvSpPr>
      </xdr:nvSpPr>
      <xdr:spPr bwMode="auto">
        <a:xfrm>
          <a:off x="9610725" y="89554050"/>
          <a:ext cx="71441" cy="358656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715"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716"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717"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718" name="Rectangle 12717"/>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330769</xdr:rowOff>
    </xdr:to>
    <xdr:sp macro="" textlink="">
      <xdr:nvSpPr>
        <xdr:cNvPr id="12719" name="Rectangle 12718"/>
        <xdr:cNvSpPr>
          <a:spLocks noChangeArrowheads="1"/>
        </xdr:cNvSpPr>
      </xdr:nvSpPr>
      <xdr:spPr bwMode="auto">
        <a:xfrm>
          <a:off x="984885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720" name="Rectangle 12719"/>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721" name="Rectangle 12720"/>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722" name="Rectangle 12721"/>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267121</xdr:rowOff>
    </xdr:to>
    <xdr:sp macro="" textlink="">
      <xdr:nvSpPr>
        <xdr:cNvPr id="12723" name="Rectangle 1"/>
        <xdr:cNvSpPr>
          <a:spLocks noChangeArrowheads="1"/>
        </xdr:cNvSpPr>
      </xdr:nvSpPr>
      <xdr:spPr bwMode="auto">
        <a:xfrm>
          <a:off x="8305800" y="89554050"/>
          <a:ext cx="161925" cy="36294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267121</xdr:rowOff>
    </xdr:to>
    <xdr:sp macro="" textlink="">
      <xdr:nvSpPr>
        <xdr:cNvPr id="12724" name="Rectangle 1"/>
        <xdr:cNvSpPr>
          <a:spLocks noChangeArrowheads="1"/>
        </xdr:cNvSpPr>
      </xdr:nvSpPr>
      <xdr:spPr bwMode="auto">
        <a:xfrm>
          <a:off x="8305800" y="89554050"/>
          <a:ext cx="161925" cy="36294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267121</xdr:rowOff>
    </xdr:to>
    <xdr:sp macro="" textlink="">
      <xdr:nvSpPr>
        <xdr:cNvPr id="12725" name="Rectangle 1"/>
        <xdr:cNvSpPr>
          <a:spLocks noChangeArrowheads="1"/>
        </xdr:cNvSpPr>
      </xdr:nvSpPr>
      <xdr:spPr bwMode="auto">
        <a:xfrm>
          <a:off x="8305800" y="89554050"/>
          <a:ext cx="161925" cy="36294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267121</xdr:rowOff>
    </xdr:to>
    <xdr:sp macro="" textlink="">
      <xdr:nvSpPr>
        <xdr:cNvPr id="12726" name="Rectangle 1"/>
        <xdr:cNvSpPr>
          <a:spLocks noChangeArrowheads="1"/>
        </xdr:cNvSpPr>
      </xdr:nvSpPr>
      <xdr:spPr bwMode="auto">
        <a:xfrm>
          <a:off x="8305800" y="89554050"/>
          <a:ext cx="161925" cy="362946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27"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28"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29"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0"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1"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2"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3"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4"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5"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6"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7"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8"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39"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0"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1"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2"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3"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4"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5"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6"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7"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79575</xdr:rowOff>
    </xdr:to>
    <xdr:sp macro="" textlink="">
      <xdr:nvSpPr>
        <xdr:cNvPr id="12748" name="Rectangle 1"/>
        <xdr:cNvSpPr>
          <a:spLocks noChangeArrowheads="1"/>
        </xdr:cNvSpPr>
      </xdr:nvSpPr>
      <xdr:spPr bwMode="auto">
        <a:xfrm>
          <a:off x="8305800" y="89554050"/>
          <a:ext cx="161925" cy="2654500"/>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315999</xdr:rowOff>
    </xdr:to>
    <xdr:sp macro="" textlink="">
      <xdr:nvSpPr>
        <xdr:cNvPr id="12749" name="Rectangle 1"/>
        <xdr:cNvSpPr>
          <a:spLocks noChangeArrowheads="1"/>
        </xdr:cNvSpPr>
      </xdr:nvSpPr>
      <xdr:spPr bwMode="auto">
        <a:xfrm>
          <a:off x="9658350" y="89554050"/>
          <a:ext cx="78889" cy="32829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9233</xdr:rowOff>
    </xdr:to>
    <xdr:sp macro="" textlink="">
      <xdr:nvSpPr>
        <xdr:cNvPr id="12750" name="Rectangle 1"/>
        <xdr:cNvSpPr>
          <a:spLocks noChangeArrowheads="1"/>
        </xdr:cNvSpPr>
      </xdr:nvSpPr>
      <xdr:spPr bwMode="auto">
        <a:xfrm>
          <a:off x="8305800" y="89554050"/>
          <a:ext cx="161925" cy="33744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5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76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369241</xdr:rowOff>
    </xdr:to>
    <xdr:sp macro="" textlink="">
      <xdr:nvSpPr>
        <xdr:cNvPr id="12770" name="Rectangle 1"/>
        <xdr:cNvSpPr>
          <a:spLocks noChangeArrowheads="1"/>
        </xdr:cNvSpPr>
      </xdr:nvSpPr>
      <xdr:spPr bwMode="auto">
        <a:xfrm>
          <a:off x="9658350" y="89554050"/>
          <a:ext cx="83652" cy="3736227"/>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138498</xdr:rowOff>
    </xdr:to>
    <xdr:sp macro="" textlink="">
      <xdr:nvSpPr>
        <xdr:cNvPr id="12771" name="Rectangle 1"/>
        <xdr:cNvSpPr>
          <a:spLocks noChangeArrowheads="1"/>
        </xdr:cNvSpPr>
      </xdr:nvSpPr>
      <xdr:spPr bwMode="auto">
        <a:xfrm>
          <a:off x="9610725" y="89554050"/>
          <a:ext cx="64846" cy="349884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299029</xdr:rowOff>
    </xdr:to>
    <xdr:sp macro="" textlink="">
      <xdr:nvSpPr>
        <xdr:cNvPr id="12772" name="Rectangle 1"/>
        <xdr:cNvSpPr>
          <a:spLocks noChangeArrowheads="1"/>
        </xdr:cNvSpPr>
      </xdr:nvSpPr>
      <xdr:spPr bwMode="auto">
        <a:xfrm>
          <a:off x="8305800" y="89554050"/>
          <a:ext cx="161925" cy="36564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299029</xdr:rowOff>
    </xdr:to>
    <xdr:sp macro="" textlink="">
      <xdr:nvSpPr>
        <xdr:cNvPr id="12773" name="Rectangle 1"/>
        <xdr:cNvSpPr>
          <a:spLocks noChangeArrowheads="1"/>
        </xdr:cNvSpPr>
      </xdr:nvSpPr>
      <xdr:spPr bwMode="auto">
        <a:xfrm>
          <a:off x="8305800" y="89554050"/>
          <a:ext cx="161925" cy="36564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299029</xdr:rowOff>
    </xdr:to>
    <xdr:sp macro="" textlink="">
      <xdr:nvSpPr>
        <xdr:cNvPr id="12774" name="Rectangle 1"/>
        <xdr:cNvSpPr>
          <a:spLocks noChangeArrowheads="1"/>
        </xdr:cNvSpPr>
      </xdr:nvSpPr>
      <xdr:spPr bwMode="auto">
        <a:xfrm>
          <a:off x="8305800" y="89554050"/>
          <a:ext cx="161925" cy="36564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299029</xdr:rowOff>
    </xdr:to>
    <xdr:sp macro="" textlink="">
      <xdr:nvSpPr>
        <xdr:cNvPr id="12775" name="Rectangle 1"/>
        <xdr:cNvSpPr>
          <a:spLocks noChangeArrowheads="1"/>
        </xdr:cNvSpPr>
      </xdr:nvSpPr>
      <xdr:spPr bwMode="auto">
        <a:xfrm>
          <a:off x="8305800" y="89554050"/>
          <a:ext cx="161925" cy="36564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349404</xdr:rowOff>
    </xdr:to>
    <xdr:sp macro="" textlink="">
      <xdr:nvSpPr>
        <xdr:cNvPr id="12776" name="Rectangle 12775"/>
        <xdr:cNvSpPr>
          <a:spLocks noChangeArrowheads="1"/>
        </xdr:cNvSpPr>
      </xdr:nvSpPr>
      <xdr:spPr bwMode="auto">
        <a:xfrm>
          <a:off x="8305800" y="89554050"/>
          <a:ext cx="161925" cy="3706865"/>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349404</xdr:rowOff>
    </xdr:to>
    <xdr:sp macro="" textlink="">
      <xdr:nvSpPr>
        <xdr:cNvPr id="12777" name="Rectangle 12776"/>
        <xdr:cNvSpPr>
          <a:spLocks noChangeArrowheads="1"/>
        </xdr:cNvSpPr>
      </xdr:nvSpPr>
      <xdr:spPr bwMode="auto">
        <a:xfrm>
          <a:off x="9848850" y="89554050"/>
          <a:ext cx="161925" cy="37068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349404</xdr:rowOff>
    </xdr:to>
    <xdr:sp macro="" textlink="">
      <xdr:nvSpPr>
        <xdr:cNvPr id="12778" name="Rectangle 12777"/>
        <xdr:cNvSpPr>
          <a:spLocks noChangeArrowheads="1"/>
        </xdr:cNvSpPr>
      </xdr:nvSpPr>
      <xdr:spPr bwMode="auto">
        <a:xfrm>
          <a:off x="8305800" y="89554050"/>
          <a:ext cx="161925" cy="3706865"/>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349404</xdr:rowOff>
    </xdr:to>
    <xdr:sp macro="" textlink="">
      <xdr:nvSpPr>
        <xdr:cNvPr id="12779" name="Rectangle 12778"/>
        <xdr:cNvSpPr>
          <a:spLocks noChangeArrowheads="1"/>
        </xdr:cNvSpPr>
      </xdr:nvSpPr>
      <xdr:spPr bwMode="auto">
        <a:xfrm>
          <a:off x="9829800" y="89554050"/>
          <a:ext cx="161925" cy="3706865"/>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349404</xdr:rowOff>
    </xdr:to>
    <xdr:sp macro="" textlink="">
      <xdr:nvSpPr>
        <xdr:cNvPr id="12780" name="Rectangle 12779"/>
        <xdr:cNvSpPr>
          <a:spLocks noChangeArrowheads="1"/>
        </xdr:cNvSpPr>
      </xdr:nvSpPr>
      <xdr:spPr bwMode="auto">
        <a:xfrm>
          <a:off x="9829800" y="89554050"/>
          <a:ext cx="161925" cy="37068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272186</xdr:rowOff>
    </xdr:to>
    <xdr:sp macro="" textlink="">
      <xdr:nvSpPr>
        <xdr:cNvPr id="12781" name="Rectangle 1"/>
        <xdr:cNvSpPr>
          <a:spLocks noChangeArrowheads="1"/>
        </xdr:cNvSpPr>
      </xdr:nvSpPr>
      <xdr:spPr bwMode="auto">
        <a:xfrm>
          <a:off x="8305800" y="89554050"/>
          <a:ext cx="161925" cy="36345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272186</xdr:rowOff>
    </xdr:to>
    <xdr:sp macro="" textlink="">
      <xdr:nvSpPr>
        <xdr:cNvPr id="12782" name="Rectangle 1"/>
        <xdr:cNvSpPr>
          <a:spLocks noChangeArrowheads="1"/>
        </xdr:cNvSpPr>
      </xdr:nvSpPr>
      <xdr:spPr bwMode="auto">
        <a:xfrm>
          <a:off x="8305800" y="89554050"/>
          <a:ext cx="161925" cy="36345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272186</xdr:rowOff>
    </xdr:to>
    <xdr:sp macro="" textlink="">
      <xdr:nvSpPr>
        <xdr:cNvPr id="12783" name="Rectangle 1"/>
        <xdr:cNvSpPr>
          <a:spLocks noChangeArrowheads="1"/>
        </xdr:cNvSpPr>
      </xdr:nvSpPr>
      <xdr:spPr bwMode="auto">
        <a:xfrm>
          <a:off x="8305800" y="89554050"/>
          <a:ext cx="161925" cy="36345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272186</xdr:rowOff>
    </xdr:to>
    <xdr:sp macro="" textlink="">
      <xdr:nvSpPr>
        <xdr:cNvPr id="12784" name="Rectangle 1"/>
        <xdr:cNvSpPr>
          <a:spLocks noChangeArrowheads="1"/>
        </xdr:cNvSpPr>
      </xdr:nvSpPr>
      <xdr:spPr bwMode="auto">
        <a:xfrm>
          <a:off x="8305800" y="89554050"/>
          <a:ext cx="161925" cy="363453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85"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86"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87"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88"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89"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0"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1"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2"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3"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4"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5"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6"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7"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8"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799"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800"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801"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802"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803"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804"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805"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82563</xdr:rowOff>
    </xdr:to>
    <xdr:sp macro="" textlink="">
      <xdr:nvSpPr>
        <xdr:cNvPr id="12806" name="Rectangle 1"/>
        <xdr:cNvSpPr>
          <a:spLocks noChangeArrowheads="1"/>
        </xdr:cNvSpPr>
      </xdr:nvSpPr>
      <xdr:spPr bwMode="auto">
        <a:xfrm>
          <a:off x="8305800" y="89554050"/>
          <a:ext cx="161925" cy="2657488"/>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315999</xdr:rowOff>
    </xdr:to>
    <xdr:sp macro="" textlink="">
      <xdr:nvSpPr>
        <xdr:cNvPr id="12807" name="Rectangle 1"/>
        <xdr:cNvSpPr>
          <a:spLocks noChangeArrowheads="1"/>
        </xdr:cNvSpPr>
      </xdr:nvSpPr>
      <xdr:spPr bwMode="auto">
        <a:xfrm>
          <a:off x="9658350" y="89554050"/>
          <a:ext cx="78889" cy="328291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25646</xdr:rowOff>
    </xdr:to>
    <xdr:sp macro="" textlink="">
      <xdr:nvSpPr>
        <xdr:cNvPr id="12808" name="Rectangle 1"/>
        <xdr:cNvSpPr>
          <a:spLocks noChangeArrowheads="1"/>
        </xdr:cNvSpPr>
      </xdr:nvSpPr>
      <xdr:spPr bwMode="auto">
        <a:xfrm>
          <a:off x="8305800" y="89554050"/>
          <a:ext cx="161925" cy="339087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0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1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2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83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389226</xdr:rowOff>
    </xdr:to>
    <xdr:sp macro="" textlink="">
      <xdr:nvSpPr>
        <xdr:cNvPr id="12831" name="Rectangle 1"/>
        <xdr:cNvSpPr>
          <a:spLocks noChangeArrowheads="1"/>
        </xdr:cNvSpPr>
      </xdr:nvSpPr>
      <xdr:spPr bwMode="auto">
        <a:xfrm>
          <a:off x="9658350" y="89554050"/>
          <a:ext cx="83652" cy="3746687"/>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151951</xdr:rowOff>
    </xdr:to>
    <xdr:sp macro="" textlink="">
      <xdr:nvSpPr>
        <xdr:cNvPr id="12832" name="Rectangle 1"/>
        <xdr:cNvSpPr>
          <a:spLocks noChangeArrowheads="1"/>
        </xdr:cNvSpPr>
      </xdr:nvSpPr>
      <xdr:spPr bwMode="auto">
        <a:xfrm>
          <a:off x="9610725" y="89554050"/>
          <a:ext cx="64846" cy="351229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833"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834"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835"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2836"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837"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838"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839"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840"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1"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2"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3"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4"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5"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6"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7"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8"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49"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0"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1"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2"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3"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4"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5"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6"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7"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8"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59"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60"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61"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166093</xdr:rowOff>
    </xdr:to>
    <xdr:sp macro="" textlink="">
      <xdr:nvSpPr>
        <xdr:cNvPr id="12862" name="Rectangle 1"/>
        <xdr:cNvSpPr>
          <a:spLocks noChangeArrowheads="1"/>
        </xdr:cNvSpPr>
      </xdr:nvSpPr>
      <xdr:spPr bwMode="auto">
        <a:xfrm>
          <a:off x="8305800" y="89554050"/>
          <a:ext cx="161925" cy="2736133"/>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503</xdr:row>
      <xdr:rowOff>9233</xdr:rowOff>
    </xdr:to>
    <xdr:sp macro="" textlink="">
      <xdr:nvSpPr>
        <xdr:cNvPr id="12863" name="Rectangle 1"/>
        <xdr:cNvSpPr>
          <a:spLocks noChangeArrowheads="1"/>
        </xdr:cNvSpPr>
      </xdr:nvSpPr>
      <xdr:spPr bwMode="auto">
        <a:xfrm>
          <a:off x="9658350" y="89554050"/>
          <a:ext cx="92077" cy="33744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120201</xdr:rowOff>
    </xdr:to>
    <xdr:sp macro="" textlink="">
      <xdr:nvSpPr>
        <xdr:cNvPr id="12864" name="Rectangle 1"/>
        <xdr:cNvSpPr>
          <a:spLocks noChangeArrowheads="1"/>
        </xdr:cNvSpPr>
      </xdr:nvSpPr>
      <xdr:spPr bwMode="auto">
        <a:xfrm>
          <a:off x="8305800" y="89554050"/>
          <a:ext cx="161925"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6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6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6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6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6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7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8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8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8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8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8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8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288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253616</xdr:rowOff>
    </xdr:to>
    <xdr:sp macro="" textlink="">
      <xdr:nvSpPr>
        <xdr:cNvPr id="12887" name="Rectangle 1"/>
        <xdr:cNvSpPr>
          <a:spLocks noChangeArrowheads="1"/>
        </xdr:cNvSpPr>
      </xdr:nvSpPr>
      <xdr:spPr bwMode="auto">
        <a:xfrm>
          <a:off x="9610725" y="89554050"/>
          <a:ext cx="71440" cy="3615961"/>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888"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889"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2890"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891" name="Rectangle 12890"/>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330769</xdr:rowOff>
    </xdr:to>
    <xdr:sp macro="" textlink="">
      <xdr:nvSpPr>
        <xdr:cNvPr id="12892" name="Rectangle 12891"/>
        <xdr:cNvSpPr>
          <a:spLocks noChangeArrowheads="1"/>
        </xdr:cNvSpPr>
      </xdr:nvSpPr>
      <xdr:spPr bwMode="auto">
        <a:xfrm>
          <a:off x="984885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893" name="Rectangle 12892"/>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894" name="Rectangle 12893"/>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895" name="Rectangle 12894"/>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260318</xdr:rowOff>
    </xdr:to>
    <xdr:sp macro="" textlink="">
      <xdr:nvSpPr>
        <xdr:cNvPr id="12896" name="Rectangle 1"/>
        <xdr:cNvSpPr>
          <a:spLocks noChangeArrowheads="1"/>
        </xdr:cNvSpPr>
      </xdr:nvSpPr>
      <xdr:spPr bwMode="auto">
        <a:xfrm>
          <a:off x="8305800" y="89554050"/>
          <a:ext cx="161925" cy="36226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260318</xdr:rowOff>
    </xdr:to>
    <xdr:sp macro="" textlink="">
      <xdr:nvSpPr>
        <xdr:cNvPr id="12897" name="Rectangle 1"/>
        <xdr:cNvSpPr>
          <a:spLocks noChangeArrowheads="1"/>
        </xdr:cNvSpPr>
      </xdr:nvSpPr>
      <xdr:spPr bwMode="auto">
        <a:xfrm>
          <a:off x="8305800" y="89554050"/>
          <a:ext cx="161925" cy="36226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260318</xdr:rowOff>
    </xdr:to>
    <xdr:sp macro="" textlink="">
      <xdr:nvSpPr>
        <xdr:cNvPr id="12898" name="Rectangle 1"/>
        <xdr:cNvSpPr>
          <a:spLocks noChangeArrowheads="1"/>
        </xdr:cNvSpPr>
      </xdr:nvSpPr>
      <xdr:spPr bwMode="auto">
        <a:xfrm>
          <a:off x="8305800" y="89554050"/>
          <a:ext cx="161925" cy="36226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260318</xdr:rowOff>
    </xdr:to>
    <xdr:sp macro="" textlink="">
      <xdr:nvSpPr>
        <xdr:cNvPr id="12899" name="Rectangle 1"/>
        <xdr:cNvSpPr>
          <a:spLocks noChangeArrowheads="1"/>
        </xdr:cNvSpPr>
      </xdr:nvSpPr>
      <xdr:spPr bwMode="auto">
        <a:xfrm>
          <a:off x="8305800" y="89554050"/>
          <a:ext cx="161925" cy="36226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900"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901"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902"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903"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504</xdr:row>
      <xdr:rowOff>90640</xdr:rowOff>
    </xdr:to>
    <xdr:sp macro="" textlink="">
      <xdr:nvSpPr>
        <xdr:cNvPr id="12904" name="Rectangle 1"/>
        <xdr:cNvSpPr>
          <a:spLocks noChangeArrowheads="1"/>
        </xdr:cNvSpPr>
      </xdr:nvSpPr>
      <xdr:spPr bwMode="auto">
        <a:xfrm>
          <a:off x="8305800" y="89554050"/>
          <a:ext cx="161925" cy="384642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05"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06"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07"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08"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09"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0"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1"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2"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3"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4"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5"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6"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7"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8"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19"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20"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21"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22"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23"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24"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25"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66647</xdr:rowOff>
    </xdr:to>
    <xdr:sp macro="" textlink="">
      <xdr:nvSpPr>
        <xdr:cNvPr id="12926" name="Rectangle 1"/>
        <xdr:cNvSpPr>
          <a:spLocks noChangeArrowheads="1"/>
        </xdr:cNvSpPr>
      </xdr:nvSpPr>
      <xdr:spPr bwMode="auto">
        <a:xfrm>
          <a:off x="8305800" y="89554050"/>
          <a:ext cx="161925" cy="2630582"/>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312775</xdr:rowOff>
    </xdr:to>
    <xdr:sp macro="" textlink="">
      <xdr:nvSpPr>
        <xdr:cNvPr id="12927" name="Rectangle 1"/>
        <xdr:cNvSpPr>
          <a:spLocks noChangeArrowheads="1"/>
        </xdr:cNvSpPr>
      </xdr:nvSpPr>
      <xdr:spPr bwMode="auto">
        <a:xfrm>
          <a:off x="9658350" y="89554050"/>
          <a:ext cx="78889" cy="3279689"/>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391676</xdr:rowOff>
    </xdr:to>
    <xdr:sp macro="" textlink="">
      <xdr:nvSpPr>
        <xdr:cNvPr id="12928" name="Rectangle 1"/>
        <xdr:cNvSpPr>
          <a:spLocks noChangeArrowheads="1"/>
        </xdr:cNvSpPr>
      </xdr:nvSpPr>
      <xdr:spPr bwMode="auto">
        <a:xfrm>
          <a:off x="8305800" y="89554050"/>
          <a:ext cx="161925" cy="33585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2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3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4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371963</xdr:rowOff>
    </xdr:to>
    <xdr:sp macro="" textlink="">
      <xdr:nvSpPr>
        <xdr:cNvPr id="12948" name="Rectangle 1"/>
        <xdr:cNvSpPr>
          <a:spLocks noChangeArrowheads="1"/>
        </xdr:cNvSpPr>
      </xdr:nvSpPr>
      <xdr:spPr bwMode="auto">
        <a:xfrm>
          <a:off x="9658350" y="89554050"/>
          <a:ext cx="83652" cy="372942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138498</xdr:rowOff>
    </xdr:to>
    <xdr:sp macro="" textlink="">
      <xdr:nvSpPr>
        <xdr:cNvPr id="12949" name="Rectangle 1"/>
        <xdr:cNvSpPr>
          <a:spLocks noChangeArrowheads="1"/>
        </xdr:cNvSpPr>
      </xdr:nvSpPr>
      <xdr:spPr bwMode="auto">
        <a:xfrm>
          <a:off x="9610725" y="89554050"/>
          <a:ext cx="64846" cy="349884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950"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951"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952"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302194</xdr:rowOff>
    </xdr:to>
    <xdr:sp macro="" textlink="">
      <xdr:nvSpPr>
        <xdr:cNvPr id="12953" name="Rectangle 1"/>
        <xdr:cNvSpPr>
          <a:spLocks noChangeArrowheads="1"/>
        </xdr:cNvSpPr>
      </xdr:nvSpPr>
      <xdr:spPr bwMode="auto">
        <a:xfrm>
          <a:off x="8305800" y="89554050"/>
          <a:ext cx="161925" cy="365965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954" name="Rectangle 12953"/>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19050</xdr:colOff>
      <xdr:row>495</xdr:row>
      <xdr:rowOff>0</xdr:rowOff>
    </xdr:from>
    <xdr:to>
      <xdr:col>9</xdr:col>
      <xdr:colOff>180975</xdr:colOff>
      <xdr:row>503</xdr:row>
      <xdr:rowOff>330769</xdr:rowOff>
    </xdr:to>
    <xdr:sp macro="" textlink="">
      <xdr:nvSpPr>
        <xdr:cNvPr id="12955" name="Rectangle 12954"/>
        <xdr:cNvSpPr>
          <a:spLocks noChangeArrowheads="1"/>
        </xdr:cNvSpPr>
      </xdr:nvSpPr>
      <xdr:spPr bwMode="auto">
        <a:xfrm>
          <a:off x="984885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330769</xdr:rowOff>
    </xdr:to>
    <xdr:sp macro="" textlink="">
      <xdr:nvSpPr>
        <xdr:cNvPr id="12956" name="Rectangle 12955"/>
        <xdr:cNvSpPr>
          <a:spLocks noChangeArrowheads="1"/>
        </xdr:cNvSpPr>
      </xdr:nvSpPr>
      <xdr:spPr bwMode="auto">
        <a:xfrm>
          <a:off x="8305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957" name="Rectangle 12956"/>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9</xdr:col>
      <xdr:colOff>0</xdr:colOff>
      <xdr:row>495</xdr:row>
      <xdr:rowOff>0</xdr:rowOff>
    </xdr:from>
    <xdr:to>
      <xdr:col>9</xdr:col>
      <xdr:colOff>161925</xdr:colOff>
      <xdr:row>503</xdr:row>
      <xdr:rowOff>330769</xdr:rowOff>
    </xdr:to>
    <xdr:sp macro="" textlink="">
      <xdr:nvSpPr>
        <xdr:cNvPr id="12958" name="Rectangle 12957"/>
        <xdr:cNvSpPr>
          <a:spLocks noChangeArrowheads="1"/>
        </xdr:cNvSpPr>
      </xdr:nvSpPr>
      <xdr:spPr bwMode="auto">
        <a:xfrm>
          <a:off x="9829800" y="89554050"/>
          <a:ext cx="161925" cy="36882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255858</xdr:rowOff>
    </xdr:to>
    <xdr:sp macro="" textlink="">
      <xdr:nvSpPr>
        <xdr:cNvPr id="12959" name="Rectangle 1"/>
        <xdr:cNvSpPr>
          <a:spLocks noChangeArrowheads="1"/>
        </xdr:cNvSpPr>
      </xdr:nvSpPr>
      <xdr:spPr bwMode="auto">
        <a:xfrm>
          <a:off x="8305800" y="89554050"/>
          <a:ext cx="161925" cy="36182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255858</xdr:rowOff>
    </xdr:to>
    <xdr:sp macro="" textlink="">
      <xdr:nvSpPr>
        <xdr:cNvPr id="12960" name="Rectangle 1"/>
        <xdr:cNvSpPr>
          <a:spLocks noChangeArrowheads="1"/>
        </xdr:cNvSpPr>
      </xdr:nvSpPr>
      <xdr:spPr bwMode="auto">
        <a:xfrm>
          <a:off x="8305800" y="89554050"/>
          <a:ext cx="161925" cy="36182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255858</xdr:rowOff>
    </xdr:to>
    <xdr:sp macro="" textlink="">
      <xdr:nvSpPr>
        <xdr:cNvPr id="12961" name="Rectangle 1"/>
        <xdr:cNvSpPr>
          <a:spLocks noChangeArrowheads="1"/>
        </xdr:cNvSpPr>
      </xdr:nvSpPr>
      <xdr:spPr bwMode="auto">
        <a:xfrm>
          <a:off x="8305800" y="89554050"/>
          <a:ext cx="161925" cy="36182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255858</xdr:rowOff>
    </xdr:to>
    <xdr:sp macro="" textlink="">
      <xdr:nvSpPr>
        <xdr:cNvPr id="12962" name="Rectangle 1"/>
        <xdr:cNvSpPr>
          <a:spLocks noChangeArrowheads="1"/>
        </xdr:cNvSpPr>
      </xdr:nvSpPr>
      <xdr:spPr bwMode="auto">
        <a:xfrm>
          <a:off x="8305800" y="89554050"/>
          <a:ext cx="161925" cy="361820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63"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64"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65"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66"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67"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68"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69"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0"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1"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2"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3"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4"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5"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6"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7"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8"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79"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80"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81"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82"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83"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86750</xdr:rowOff>
    </xdr:to>
    <xdr:sp macro="" textlink="">
      <xdr:nvSpPr>
        <xdr:cNvPr id="12984" name="Rectangle 1"/>
        <xdr:cNvSpPr>
          <a:spLocks noChangeArrowheads="1"/>
        </xdr:cNvSpPr>
      </xdr:nvSpPr>
      <xdr:spPr bwMode="auto">
        <a:xfrm>
          <a:off x="8305800" y="89554050"/>
          <a:ext cx="161925" cy="2650685"/>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840889</xdr:colOff>
      <xdr:row>502</xdr:row>
      <xdr:rowOff>315576</xdr:rowOff>
    </xdr:to>
    <xdr:sp macro="" textlink="">
      <xdr:nvSpPr>
        <xdr:cNvPr id="12985" name="Rectangle 1"/>
        <xdr:cNvSpPr>
          <a:spLocks noChangeArrowheads="1"/>
        </xdr:cNvSpPr>
      </xdr:nvSpPr>
      <xdr:spPr bwMode="auto">
        <a:xfrm>
          <a:off x="9658350" y="89554050"/>
          <a:ext cx="78889" cy="32824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9233</xdr:rowOff>
    </xdr:to>
    <xdr:sp macro="" textlink="">
      <xdr:nvSpPr>
        <xdr:cNvPr id="12986" name="Rectangle 1"/>
        <xdr:cNvSpPr>
          <a:spLocks noChangeArrowheads="1"/>
        </xdr:cNvSpPr>
      </xdr:nvSpPr>
      <xdr:spPr bwMode="auto">
        <a:xfrm>
          <a:off x="8305800" y="89554050"/>
          <a:ext cx="161925" cy="33744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8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8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8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2999"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0"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1"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2"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3"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4"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5"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6"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7"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387006</xdr:rowOff>
    </xdr:to>
    <xdr:sp macro="" textlink="">
      <xdr:nvSpPr>
        <xdr:cNvPr id="13008" name="Rectangle 1"/>
        <xdr:cNvSpPr>
          <a:spLocks noChangeArrowheads="1"/>
        </xdr:cNvSpPr>
      </xdr:nvSpPr>
      <xdr:spPr bwMode="auto">
        <a:xfrm>
          <a:off x="8305800" y="89554050"/>
          <a:ext cx="161925" cy="2957046"/>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845652</xdr:colOff>
      <xdr:row>503</xdr:row>
      <xdr:rowOff>384103</xdr:rowOff>
    </xdr:to>
    <xdr:sp macro="" textlink="">
      <xdr:nvSpPr>
        <xdr:cNvPr id="13009" name="Rectangle 1"/>
        <xdr:cNvSpPr>
          <a:spLocks noChangeArrowheads="1"/>
        </xdr:cNvSpPr>
      </xdr:nvSpPr>
      <xdr:spPr bwMode="auto">
        <a:xfrm>
          <a:off x="9658350" y="89554050"/>
          <a:ext cx="83652" cy="374156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779221</xdr:colOff>
      <xdr:row>503</xdr:row>
      <xdr:rowOff>138498</xdr:rowOff>
    </xdr:to>
    <xdr:sp macro="" textlink="">
      <xdr:nvSpPr>
        <xdr:cNvPr id="13010" name="Rectangle 1"/>
        <xdr:cNvSpPr>
          <a:spLocks noChangeArrowheads="1"/>
        </xdr:cNvSpPr>
      </xdr:nvSpPr>
      <xdr:spPr bwMode="auto">
        <a:xfrm>
          <a:off x="9610725" y="89554050"/>
          <a:ext cx="64846" cy="349884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3011"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3012"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3013"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3014"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3015"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3016"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3017"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302302</xdr:rowOff>
    </xdr:to>
    <xdr:sp macro="" textlink="">
      <xdr:nvSpPr>
        <xdr:cNvPr id="13018" name="Rectangle 1"/>
        <xdr:cNvSpPr>
          <a:spLocks noChangeArrowheads="1"/>
        </xdr:cNvSpPr>
      </xdr:nvSpPr>
      <xdr:spPr bwMode="auto">
        <a:xfrm>
          <a:off x="8305800" y="89554050"/>
          <a:ext cx="161925" cy="365976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19"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0"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1"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2"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3"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4"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5"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6"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7"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8"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29"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0"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1"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2"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3"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4"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5"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6"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7"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8"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39"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159290</xdr:rowOff>
    </xdr:to>
    <xdr:sp macro="" textlink="">
      <xdr:nvSpPr>
        <xdr:cNvPr id="13040" name="Rectangle 1"/>
        <xdr:cNvSpPr>
          <a:spLocks noChangeArrowheads="1"/>
        </xdr:cNvSpPr>
      </xdr:nvSpPr>
      <xdr:spPr bwMode="auto">
        <a:xfrm>
          <a:off x="8305800" y="89554050"/>
          <a:ext cx="161925" cy="2729330"/>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8</xdr:col>
      <xdr:colOff>854077</xdr:colOff>
      <xdr:row>502</xdr:row>
      <xdr:rowOff>391676</xdr:rowOff>
    </xdr:to>
    <xdr:sp macro="" textlink="">
      <xdr:nvSpPr>
        <xdr:cNvPr id="13041" name="Rectangle 1"/>
        <xdr:cNvSpPr>
          <a:spLocks noChangeArrowheads="1"/>
        </xdr:cNvSpPr>
      </xdr:nvSpPr>
      <xdr:spPr bwMode="auto">
        <a:xfrm>
          <a:off x="9658350" y="89554050"/>
          <a:ext cx="92077" cy="3358590"/>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120201</xdr:rowOff>
    </xdr:to>
    <xdr:sp macro="" textlink="">
      <xdr:nvSpPr>
        <xdr:cNvPr id="13042" name="Rectangle 1"/>
        <xdr:cNvSpPr>
          <a:spLocks noChangeArrowheads="1"/>
        </xdr:cNvSpPr>
      </xdr:nvSpPr>
      <xdr:spPr bwMode="auto">
        <a:xfrm>
          <a:off x="8305800" y="89554050"/>
          <a:ext cx="161925"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4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4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4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4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4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4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4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5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6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6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6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6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6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785815</xdr:colOff>
      <xdr:row>503</xdr:row>
      <xdr:rowOff>249968</xdr:rowOff>
    </xdr:to>
    <xdr:sp macro="" textlink="">
      <xdr:nvSpPr>
        <xdr:cNvPr id="13065" name="Rectangle 1"/>
        <xdr:cNvSpPr>
          <a:spLocks noChangeArrowheads="1"/>
        </xdr:cNvSpPr>
      </xdr:nvSpPr>
      <xdr:spPr bwMode="auto">
        <a:xfrm>
          <a:off x="9610725" y="89554050"/>
          <a:ext cx="71440" cy="3612313"/>
        </a:xfrm>
        <a:prstGeom prst="rect">
          <a:avLst/>
        </a:prstGeom>
        <a:noFill/>
        <a:ln w="9525">
          <a:noFill/>
          <a:miter lim="800000"/>
          <a:headEnd/>
          <a:tailEnd/>
        </a:ln>
      </xdr:spPr>
    </xdr:sp>
    <xdr:clientData/>
  </xdr:twoCellAnchor>
  <xdr:twoCellAnchor editAs="oneCell">
    <xdr:from>
      <xdr:col>7</xdr:col>
      <xdr:colOff>126206</xdr:colOff>
      <xdr:row>497</xdr:row>
      <xdr:rowOff>452437</xdr:rowOff>
    </xdr:from>
    <xdr:to>
      <xdr:col>7</xdr:col>
      <xdr:colOff>288131</xdr:colOff>
      <xdr:row>510</xdr:row>
      <xdr:rowOff>47343</xdr:rowOff>
    </xdr:to>
    <xdr:sp macro="" textlink="">
      <xdr:nvSpPr>
        <xdr:cNvPr id="13066" name="Rectangle 1"/>
        <xdr:cNvSpPr>
          <a:spLocks noChangeArrowheads="1"/>
        </xdr:cNvSpPr>
      </xdr:nvSpPr>
      <xdr:spPr bwMode="auto">
        <a:xfrm>
          <a:off x="8412956" y="90139837"/>
          <a:ext cx="161925" cy="382129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3067"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3068"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389226</xdr:rowOff>
    </xdr:to>
    <xdr:sp macro="" textlink="">
      <xdr:nvSpPr>
        <xdr:cNvPr id="13069" name="Rectangle 1"/>
        <xdr:cNvSpPr>
          <a:spLocks noChangeArrowheads="1"/>
        </xdr:cNvSpPr>
      </xdr:nvSpPr>
      <xdr:spPr bwMode="auto">
        <a:xfrm>
          <a:off x="8305800" y="89554050"/>
          <a:ext cx="161925" cy="3746687"/>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299355</xdr:rowOff>
    </xdr:to>
    <xdr:sp macro="" textlink="">
      <xdr:nvSpPr>
        <xdr:cNvPr id="13070" name="Rectangle 1"/>
        <xdr:cNvSpPr>
          <a:spLocks noChangeArrowheads="1"/>
        </xdr:cNvSpPr>
      </xdr:nvSpPr>
      <xdr:spPr bwMode="auto">
        <a:xfrm>
          <a:off x="8305800" y="89554050"/>
          <a:ext cx="161925" cy="365681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299355</xdr:rowOff>
    </xdr:to>
    <xdr:sp macro="" textlink="">
      <xdr:nvSpPr>
        <xdr:cNvPr id="13071" name="Rectangle 1"/>
        <xdr:cNvSpPr>
          <a:spLocks noChangeArrowheads="1"/>
        </xdr:cNvSpPr>
      </xdr:nvSpPr>
      <xdr:spPr bwMode="auto">
        <a:xfrm>
          <a:off x="8305800" y="89554050"/>
          <a:ext cx="161925" cy="365681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299355</xdr:rowOff>
    </xdr:to>
    <xdr:sp macro="" textlink="">
      <xdr:nvSpPr>
        <xdr:cNvPr id="13072" name="Rectangle 1"/>
        <xdr:cNvSpPr>
          <a:spLocks noChangeArrowheads="1"/>
        </xdr:cNvSpPr>
      </xdr:nvSpPr>
      <xdr:spPr bwMode="auto">
        <a:xfrm>
          <a:off x="8305800" y="89554050"/>
          <a:ext cx="161925" cy="365681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299355</xdr:rowOff>
    </xdr:to>
    <xdr:sp macro="" textlink="">
      <xdr:nvSpPr>
        <xdr:cNvPr id="13073" name="Rectangle 1"/>
        <xdr:cNvSpPr>
          <a:spLocks noChangeArrowheads="1"/>
        </xdr:cNvSpPr>
      </xdr:nvSpPr>
      <xdr:spPr bwMode="auto">
        <a:xfrm>
          <a:off x="8305800" y="89554050"/>
          <a:ext cx="161925" cy="3656816"/>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74"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75"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76"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77"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78"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79"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0"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1"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2"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3"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4"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5"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6"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7"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8"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89"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90"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91"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92"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93"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94"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501</xdr:row>
      <xdr:rowOff>175703</xdr:rowOff>
    </xdr:to>
    <xdr:sp macro="" textlink="">
      <xdr:nvSpPr>
        <xdr:cNvPr id="13095" name="Rectangle 1"/>
        <xdr:cNvSpPr>
          <a:spLocks noChangeArrowheads="1"/>
        </xdr:cNvSpPr>
      </xdr:nvSpPr>
      <xdr:spPr bwMode="auto">
        <a:xfrm>
          <a:off x="8305800" y="89554050"/>
          <a:ext cx="161925" cy="2745743"/>
        </a:xfrm>
        <a:prstGeom prst="rect">
          <a:avLst/>
        </a:prstGeom>
        <a:noFill/>
        <a:ln w="9525">
          <a:noFill/>
          <a:miter lim="800000"/>
          <a:headEnd/>
          <a:tailEnd/>
        </a:ln>
      </xdr:spPr>
    </xdr:sp>
    <xdr:clientData/>
  </xdr:twoCellAnchor>
  <xdr:twoCellAnchor editAs="oneCell">
    <xdr:from>
      <xdr:col>8</xdr:col>
      <xdr:colOff>762000</xdr:colOff>
      <xdr:row>495</xdr:row>
      <xdr:rowOff>0</xdr:rowOff>
    </xdr:from>
    <xdr:to>
      <xdr:col>9</xdr:col>
      <xdr:colOff>2446</xdr:colOff>
      <xdr:row>503</xdr:row>
      <xdr:rowOff>9233</xdr:rowOff>
    </xdr:to>
    <xdr:sp macro="" textlink="">
      <xdr:nvSpPr>
        <xdr:cNvPr id="13096" name="Rectangle 1"/>
        <xdr:cNvSpPr>
          <a:spLocks noChangeArrowheads="1"/>
        </xdr:cNvSpPr>
      </xdr:nvSpPr>
      <xdr:spPr bwMode="auto">
        <a:xfrm>
          <a:off x="9658350" y="89554050"/>
          <a:ext cx="95253" cy="3374465"/>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503</xdr:row>
      <xdr:rowOff>120201</xdr:rowOff>
    </xdr:to>
    <xdr:sp macro="" textlink="">
      <xdr:nvSpPr>
        <xdr:cNvPr id="13097" name="Rectangle 1"/>
        <xdr:cNvSpPr>
          <a:spLocks noChangeArrowheads="1"/>
        </xdr:cNvSpPr>
      </xdr:nvSpPr>
      <xdr:spPr bwMode="auto">
        <a:xfrm>
          <a:off x="8305800" y="89554050"/>
          <a:ext cx="161925" cy="3480548"/>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9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09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0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0"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1"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2"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3"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4"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5"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6"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7"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8"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7</xdr:col>
      <xdr:colOff>19050</xdr:colOff>
      <xdr:row>495</xdr:row>
      <xdr:rowOff>0</xdr:rowOff>
    </xdr:from>
    <xdr:to>
      <xdr:col>7</xdr:col>
      <xdr:colOff>180975</xdr:colOff>
      <xdr:row>502</xdr:row>
      <xdr:rowOff>75456</xdr:rowOff>
    </xdr:to>
    <xdr:sp macro="" textlink="">
      <xdr:nvSpPr>
        <xdr:cNvPr id="13119" name="Rectangle 1"/>
        <xdr:cNvSpPr>
          <a:spLocks noChangeArrowheads="1"/>
        </xdr:cNvSpPr>
      </xdr:nvSpPr>
      <xdr:spPr bwMode="auto">
        <a:xfrm>
          <a:off x="8305800" y="89554050"/>
          <a:ext cx="161925" cy="3047254"/>
        </a:xfrm>
        <a:prstGeom prst="rect">
          <a:avLst/>
        </a:prstGeom>
        <a:noFill/>
        <a:ln w="9525">
          <a:noFill/>
          <a:miter lim="800000"/>
          <a:headEnd/>
          <a:tailEnd/>
        </a:ln>
      </xdr:spPr>
    </xdr:sp>
    <xdr:clientData/>
  </xdr:twoCellAnchor>
  <xdr:twoCellAnchor editAs="oneCell">
    <xdr:from>
      <xdr:col>8</xdr:col>
      <xdr:colOff>714375</xdr:colOff>
      <xdr:row>495</xdr:row>
      <xdr:rowOff>0</xdr:rowOff>
    </xdr:from>
    <xdr:to>
      <xdr:col>8</xdr:col>
      <xdr:colOff>785816</xdr:colOff>
      <xdr:row>503</xdr:row>
      <xdr:rowOff>233364</xdr:rowOff>
    </xdr:to>
    <xdr:sp macro="" textlink="">
      <xdr:nvSpPr>
        <xdr:cNvPr id="13120" name="Rectangle 1"/>
        <xdr:cNvSpPr>
          <a:spLocks noChangeArrowheads="1"/>
        </xdr:cNvSpPr>
      </xdr:nvSpPr>
      <xdr:spPr bwMode="auto">
        <a:xfrm>
          <a:off x="9610725" y="89554050"/>
          <a:ext cx="71441" cy="3595709"/>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649/Local%20Settings/Temporary%20Internet%20Files/Content.Outlook/AF6ZSVTG/TRAVL_APR14%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r1winfs\wr1fs\Documents%20and%20Settings\20649\Local%20Settings\Temporary%20Internet%20Files\Content.Outlook\AF6ZSVTG\TRAVL_APR14%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VL/APR15/Final%20file%20from%20WRPC/TRAVL_APR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VL\APR15\Final%20file%20from%20WRPC\TRAVL_APR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row r="2">
          <cell r="A2">
            <v>765</v>
          </cell>
        </row>
      </sheetData>
      <sheetData sheetId="2" refreshError="1"/>
      <sheetData sheetId="3">
        <row r="4">
          <cell r="C4" t="str">
            <v>WR</v>
          </cell>
        </row>
      </sheetData>
      <sheetData sheetId="4">
        <row r="2">
          <cell r="I2">
            <v>720</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row r="2">
          <cell r="A2">
            <v>765</v>
          </cell>
        </row>
      </sheetData>
      <sheetData sheetId="2" refreshError="1"/>
      <sheetData sheetId="3">
        <row r="4">
          <cell r="C4" t="str">
            <v>WR</v>
          </cell>
        </row>
      </sheetData>
      <sheetData sheetId="4">
        <row r="2">
          <cell r="I2">
            <v>720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114"/>
  <sheetViews>
    <sheetView view="pageBreakPreview" zoomScale="60" zoomScaleNormal="60" workbookViewId="0">
      <pane xSplit="3" ySplit="5" topLeftCell="D6" activePane="bottomRight" state="frozen"/>
      <selection pane="topRight" activeCell="D1" sqref="D1"/>
      <selection pane="bottomLeft" activeCell="A6" sqref="A6"/>
      <selection pane="bottomRight" activeCell="F10" sqref="F10"/>
    </sheetView>
  </sheetViews>
  <sheetFormatPr defaultRowHeight="12.75"/>
  <cols>
    <col min="1" max="1" width="9.28515625" style="164" customWidth="1"/>
    <col min="2" max="2" width="13.5703125" style="164" customWidth="1"/>
    <col min="3" max="3" width="35.42578125" style="76" customWidth="1"/>
    <col min="4" max="4" width="8.5703125" style="164" customWidth="1"/>
    <col min="5" max="5" width="12.28515625" style="164" customWidth="1"/>
    <col min="6" max="6" width="18.140625" style="164" customWidth="1"/>
    <col min="7" max="7" width="9.28515625" style="164" customWidth="1"/>
    <col min="8" max="8" width="14.5703125" style="164" customWidth="1"/>
    <col min="9" max="9" width="10.7109375" style="164" customWidth="1"/>
    <col min="10" max="10" width="14.7109375" style="164" customWidth="1"/>
    <col min="11" max="11" width="13.85546875" style="164" customWidth="1"/>
    <col min="12" max="12" width="10.140625" style="164" customWidth="1"/>
    <col min="13" max="13" width="12.28515625" style="164" customWidth="1"/>
    <col min="14" max="14" width="9.5703125" style="168" customWidth="1"/>
    <col min="15" max="15" width="8" style="164" customWidth="1"/>
    <col min="16" max="16" width="53.140625" style="76" customWidth="1"/>
    <col min="17" max="17" width="13.5703125" style="164" customWidth="1"/>
    <col min="18" max="18" width="14.5703125" style="169" customWidth="1"/>
    <col min="19" max="19" width="16.28515625" style="169" customWidth="1"/>
    <col min="20" max="20" width="38.5703125" style="76" customWidth="1"/>
    <col min="21" max="21" width="52" style="76" customWidth="1"/>
    <col min="22" max="16384" width="9.140625" style="77"/>
  </cols>
  <sheetData>
    <row r="1" spans="1:21">
      <c r="A1" s="72"/>
      <c r="B1" s="72"/>
      <c r="C1" s="73"/>
      <c r="D1" s="72"/>
      <c r="E1" s="72"/>
      <c r="F1" s="72"/>
      <c r="G1" s="72"/>
      <c r="H1" s="72"/>
      <c r="I1" s="72"/>
      <c r="J1" s="72"/>
      <c r="K1" s="72"/>
      <c r="L1" s="72"/>
      <c r="M1" s="72"/>
      <c r="N1" s="74"/>
      <c r="O1" s="72"/>
      <c r="P1" s="73"/>
      <c r="Q1" s="72"/>
      <c r="R1" s="75"/>
      <c r="S1" s="75"/>
    </row>
    <row r="2" spans="1:21" ht="38.25" customHeight="1">
      <c r="A2" s="78" t="str">
        <f>"ELEMENT WISE TRIPPING DETAILS FOR "&amp;C4&amp;" "&amp;"FOR THE MONTH OF "&amp;UPPER(TEXT(E4,"MMM-YY"))</f>
        <v>ELEMENT WISE TRIPPING DETAILS FOR POWERGRID WRTS FOR THE MONTH OF AUG-19</v>
      </c>
      <c r="B2" s="78"/>
      <c r="C2" s="78"/>
      <c r="D2" s="78"/>
      <c r="E2" s="78"/>
      <c r="F2" s="78"/>
      <c r="G2" s="78"/>
      <c r="H2" s="78"/>
      <c r="I2" s="78"/>
      <c r="J2" s="78"/>
      <c r="K2" s="78"/>
      <c r="L2" s="78"/>
      <c r="M2" s="78"/>
      <c r="N2" s="79"/>
      <c r="O2" s="78"/>
      <c r="P2" s="78"/>
      <c r="Q2" s="78"/>
      <c r="R2" s="78"/>
      <c r="S2" s="78"/>
      <c r="T2" s="78"/>
      <c r="U2" s="78"/>
    </row>
    <row r="3" spans="1:21" ht="15">
      <c r="A3" s="80"/>
      <c r="B3" s="80"/>
      <c r="C3" s="81"/>
      <c r="D3" s="80"/>
      <c r="E3" s="80"/>
      <c r="F3" s="80"/>
      <c r="G3" s="80"/>
      <c r="H3" s="82"/>
      <c r="I3" s="83"/>
      <c r="J3" s="80"/>
      <c r="K3" s="80"/>
      <c r="L3" s="80"/>
      <c r="M3" s="80"/>
      <c r="N3" s="84"/>
      <c r="O3" s="80"/>
      <c r="P3" s="85"/>
      <c r="Q3" s="86"/>
      <c r="R3" s="87"/>
      <c r="S3" s="87"/>
    </row>
    <row r="4" spans="1:21" s="99" customFormat="1" ht="15.75">
      <c r="A4" s="88"/>
      <c r="B4" s="88"/>
      <c r="C4" s="89" t="s">
        <v>832</v>
      </c>
      <c r="D4" s="90"/>
      <c r="E4" s="91">
        <v>43708</v>
      </c>
      <c r="F4" s="92"/>
      <c r="G4" s="88"/>
      <c r="H4" s="92"/>
      <c r="I4" s="88"/>
      <c r="J4" s="261" t="s">
        <v>833</v>
      </c>
      <c r="K4" s="262"/>
      <c r="L4" s="262"/>
      <c r="M4" s="263"/>
      <c r="N4" s="93"/>
      <c r="O4" s="94"/>
      <c r="P4" s="95"/>
      <c r="Q4" s="96"/>
      <c r="R4" s="97"/>
      <c r="S4" s="97"/>
      <c r="T4" s="98"/>
      <c r="U4" s="98"/>
    </row>
    <row r="5" spans="1:21" s="107" customFormat="1" ht="81" customHeight="1">
      <c r="A5" s="100" t="s">
        <v>0</v>
      </c>
      <c r="B5" s="100" t="s">
        <v>834</v>
      </c>
      <c r="C5" s="101" t="s">
        <v>1</v>
      </c>
      <c r="D5" s="100" t="s">
        <v>835</v>
      </c>
      <c r="E5" s="100" t="s">
        <v>836</v>
      </c>
      <c r="F5" s="102" t="s">
        <v>837</v>
      </c>
      <c r="G5" s="102" t="s">
        <v>838</v>
      </c>
      <c r="H5" s="102" t="s">
        <v>839</v>
      </c>
      <c r="I5" s="102" t="s">
        <v>840</v>
      </c>
      <c r="J5" s="103" t="s">
        <v>841</v>
      </c>
      <c r="K5" s="103" t="s">
        <v>842</v>
      </c>
      <c r="L5" s="103" t="s">
        <v>843</v>
      </c>
      <c r="M5" s="103" t="s">
        <v>844</v>
      </c>
      <c r="N5" s="104" t="s">
        <v>845</v>
      </c>
      <c r="O5" s="105" t="s">
        <v>846</v>
      </c>
      <c r="P5" s="101" t="s">
        <v>847</v>
      </c>
      <c r="Q5" s="100" t="s">
        <v>845</v>
      </c>
      <c r="R5" s="100" t="s">
        <v>848</v>
      </c>
      <c r="S5" s="100" t="s">
        <v>849</v>
      </c>
      <c r="T5" s="106" t="s">
        <v>850</v>
      </c>
      <c r="U5" s="106" t="s">
        <v>944</v>
      </c>
    </row>
    <row r="6" spans="1:21" s="119" customFormat="1" ht="30">
      <c r="A6" s="108">
        <v>1</v>
      </c>
      <c r="B6" s="109">
        <v>707054</v>
      </c>
      <c r="C6" s="110" t="s">
        <v>777</v>
      </c>
      <c r="D6" s="109" t="s">
        <v>852</v>
      </c>
      <c r="E6" s="109">
        <v>0</v>
      </c>
      <c r="F6" s="111">
        <v>43678</v>
      </c>
      <c r="G6" s="112">
        <v>0</v>
      </c>
      <c r="H6" s="111">
        <v>43680</v>
      </c>
      <c r="I6" s="112">
        <v>0.38680555555555557</v>
      </c>
      <c r="J6" s="113">
        <f t="shared" ref="J6:J72" si="0">IF($N6="L",IF(MONTH($E$4)+1=MONTH($H6),TEXT(EOMONTH($E$4,0),"DD-MMM-YY"),$H6) - IF(MONTH($E$4)-1=MONTH($F6),TEXT(EOMONTH($E$4,-1)+1,"DD-MMM-YY"),$F6) + IF(MONTH($E$4)+1=MONTH($H6),"24:00",$I6) - IF(MONTH($E$4)-1=MONTH($F6),"00:00",$G6) + IF($E6&gt;2,TIME(12,0,0),TIME(0,0,0)),0)</f>
        <v>0</v>
      </c>
      <c r="K6" s="113">
        <f t="shared" ref="K6:K72" si="1">IF($N6="O",IF(MONTH($E$4)+1=MONTH($H6),TEXT(EOMONTH($E$4,0),"DD-MMM-YY"),$H6) - IF(MONTH($E$4)-1=MONTH($F6),TEXT(EOMONTH($E$4,-1)+1,"DD-MMM-YY"),$F6) + IF(MONTH($E$4)+1=MONTH($H6),"24:00",$I6) - IF(MONTH($E$4)-1=MONTH($F6),"00:00",$G6) + IF($E6&gt;2,TIME(12,0,0),TIME(0,0,0)),0)</f>
        <v>0</v>
      </c>
      <c r="L6" s="113">
        <f t="shared" ref="L6:L72" si="2">IF($N6="S",IF(MONTH($E$4)+1=MONTH($H6),TEXT(EOMONTH($E$4,0),"DD-MMM-YY"),$H6) - IF(MONTH($E$4)-1=MONTH($F6),TEXT(EOMONTH($E$4,-1)+1,"DD-MMM-YY"),$F6) + IF(MONTH($E$4)+1=MONTH($H6),"24:00",$I6) - IF(MONTH($E$4)-1=MONTH($F6),"00:00",$G6) + IF($E6&gt;2,TIME(12,0,0),TIME(0,0,0)),0)</f>
        <v>0</v>
      </c>
      <c r="M6" s="113">
        <f t="shared" ref="M6:M72" si="3">IF($N6="D",IF(MONTH($E$4)+1=MONTH($H6),TEXT(EOMONTH($E$4,0),"DD-MMM-YY"),$H6) - IF(MONTH($E$4)-1=MONTH($F6),TEXT(EOMONTH($E$4,-1)+1,"DD-MMM-YY"),$F6) + IF(MONTH($E$4)+1=MONTH($H6),"24:00",$I6) - IF(MONTH($E$4)-1=MONTH($F6),"00:00",$G6) + IF($E6&gt;2,TIME(12,0,0),TIME(0,0,0)),0)</f>
        <v>2.3868055555555556</v>
      </c>
      <c r="N6" s="114" t="s">
        <v>853</v>
      </c>
      <c r="O6" s="109" t="s">
        <v>854</v>
      </c>
      <c r="P6" s="115" t="s">
        <v>945</v>
      </c>
      <c r="Q6" s="116" t="s">
        <v>855</v>
      </c>
      <c r="R6" s="117" t="s">
        <v>946</v>
      </c>
      <c r="S6" s="117" t="s">
        <v>947</v>
      </c>
      <c r="T6" s="118"/>
      <c r="U6" s="118"/>
    </row>
    <row r="7" spans="1:21" s="119" customFormat="1" ht="45">
      <c r="A7" s="108">
        <v>2</v>
      </c>
      <c r="B7" s="109">
        <v>707068</v>
      </c>
      <c r="C7" s="120" t="s">
        <v>22</v>
      </c>
      <c r="D7" s="109" t="s">
        <v>852</v>
      </c>
      <c r="E7" s="109">
        <v>0</v>
      </c>
      <c r="F7" s="111">
        <v>43678</v>
      </c>
      <c r="G7" s="112">
        <v>0</v>
      </c>
      <c r="H7" s="111">
        <v>43682</v>
      </c>
      <c r="I7" s="112">
        <v>0.37847222222222227</v>
      </c>
      <c r="J7" s="113">
        <f t="shared" si="0"/>
        <v>0</v>
      </c>
      <c r="K7" s="113">
        <f t="shared" si="1"/>
        <v>0</v>
      </c>
      <c r="L7" s="113">
        <f t="shared" si="2"/>
        <v>0</v>
      </c>
      <c r="M7" s="113">
        <f t="shared" si="3"/>
        <v>4.3784722222222223</v>
      </c>
      <c r="N7" s="114" t="s">
        <v>853</v>
      </c>
      <c r="O7" s="109" t="s">
        <v>854</v>
      </c>
      <c r="P7" s="115" t="s">
        <v>948</v>
      </c>
      <c r="Q7" s="116" t="s">
        <v>855</v>
      </c>
      <c r="R7" s="117" t="s">
        <v>949</v>
      </c>
      <c r="S7" s="117" t="s">
        <v>950</v>
      </c>
      <c r="T7" s="118"/>
      <c r="U7" s="118"/>
    </row>
    <row r="8" spans="1:21" s="119" customFormat="1" ht="60">
      <c r="A8" s="108">
        <v>3</v>
      </c>
      <c r="B8" s="109">
        <v>707071</v>
      </c>
      <c r="C8" s="45" t="s">
        <v>866</v>
      </c>
      <c r="D8" s="109" t="s">
        <v>852</v>
      </c>
      <c r="E8" s="109">
        <v>0</v>
      </c>
      <c r="F8" s="111">
        <v>43678</v>
      </c>
      <c r="G8" s="112">
        <v>0</v>
      </c>
      <c r="H8" s="111">
        <v>43678</v>
      </c>
      <c r="I8" s="112">
        <v>0.26041666666666669</v>
      </c>
      <c r="J8" s="113">
        <f t="shared" si="0"/>
        <v>0</v>
      </c>
      <c r="K8" s="113">
        <f t="shared" si="1"/>
        <v>0</v>
      </c>
      <c r="L8" s="113">
        <f t="shared" si="2"/>
        <v>0</v>
      </c>
      <c r="M8" s="113">
        <f t="shared" si="3"/>
        <v>0.26041666666666669</v>
      </c>
      <c r="N8" s="114" t="s">
        <v>853</v>
      </c>
      <c r="O8" s="109" t="s">
        <v>854</v>
      </c>
      <c r="P8" s="115" t="s">
        <v>951</v>
      </c>
      <c r="Q8" s="116" t="s">
        <v>855</v>
      </c>
      <c r="R8" s="117" t="s">
        <v>952</v>
      </c>
      <c r="S8" s="117" t="s">
        <v>953</v>
      </c>
      <c r="T8" s="118"/>
      <c r="U8" s="118"/>
    </row>
    <row r="9" spans="1:21" s="119" customFormat="1" ht="45">
      <c r="A9" s="108">
        <v>4</v>
      </c>
      <c r="B9" s="109">
        <v>707077</v>
      </c>
      <c r="C9" s="63" t="s">
        <v>33</v>
      </c>
      <c r="D9" s="109" t="s">
        <v>852</v>
      </c>
      <c r="E9" s="109">
        <v>0</v>
      </c>
      <c r="F9" s="111">
        <v>43678</v>
      </c>
      <c r="G9" s="112">
        <v>0</v>
      </c>
      <c r="H9" s="111">
        <v>43686</v>
      </c>
      <c r="I9" s="112">
        <v>0.34583333333333338</v>
      </c>
      <c r="J9" s="113">
        <f t="shared" si="0"/>
        <v>0</v>
      </c>
      <c r="K9" s="113">
        <f t="shared" si="1"/>
        <v>0</v>
      </c>
      <c r="L9" s="113">
        <f t="shared" si="2"/>
        <v>0</v>
      </c>
      <c r="M9" s="113">
        <f t="shared" si="3"/>
        <v>8.3458333333333332</v>
      </c>
      <c r="N9" s="114" t="s">
        <v>853</v>
      </c>
      <c r="O9" s="109" t="s">
        <v>854</v>
      </c>
      <c r="P9" s="115" t="s">
        <v>954</v>
      </c>
      <c r="Q9" s="116" t="s">
        <v>855</v>
      </c>
      <c r="R9" s="117" t="s">
        <v>955</v>
      </c>
      <c r="S9" s="117" t="s">
        <v>956</v>
      </c>
      <c r="T9" s="118"/>
      <c r="U9" s="118"/>
    </row>
    <row r="10" spans="1:21" s="119" customFormat="1" ht="60">
      <c r="A10" s="108">
        <v>5</v>
      </c>
      <c r="B10" s="109">
        <v>707095</v>
      </c>
      <c r="C10" s="63" t="s">
        <v>38</v>
      </c>
      <c r="D10" s="109" t="s">
        <v>852</v>
      </c>
      <c r="E10" s="109">
        <v>0</v>
      </c>
      <c r="F10" s="111">
        <v>43678</v>
      </c>
      <c r="G10" s="112">
        <v>0</v>
      </c>
      <c r="H10" s="111">
        <v>43685</v>
      </c>
      <c r="I10" s="112">
        <v>0.43124999999999997</v>
      </c>
      <c r="J10" s="113">
        <f t="shared" si="0"/>
        <v>0</v>
      </c>
      <c r="K10" s="113">
        <f t="shared" si="1"/>
        <v>0</v>
      </c>
      <c r="L10" s="113">
        <f t="shared" si="2"/>
        <v>0</v>
      </c>
      <c r="M10" s="113">
        <f t="shared" si="3"/>
        <v>7.4312500000000004</v>
      </c>
      <c r="N10" s="114" t="s">
        <v>853</v>
      </c>
      <c r="O10" s="109" t="s">
        <v>854</v>
      </c>
      <c r="P10" s="115" t="s">
        <v>957</v>
      </c>
      <c r="Q10" s="116" t="s">
        <v>855</v>
      </c>
      <c r="R10" s="117" t="s">
        <v>958</v>
      </c>
      <c r="S10" s="117" t="s">
        <v>959</v>
      </c>
      <c r="T10" s="118"/>
      <c r="U10" s="118"/>
    </row>
    <row r="11" spans="1:21" s="119" customFormat="1" ht="60">
      <c r="A11" s="108">
        <v>6</v>
      </c>
      <c r="B11" s="109">
        <v>707100</v>
      </c>
      <c r="C11" s="121" t="s">
        <v>6</v>
      </c>
      <c r="D11" s="109" t="s">
        <v>852</v>
      </c>
      <c r="E11" s="109">
        <v>0</v>
      </c>
      <c r="F11" s="111">
        <v>43678</v>
      </c>
      <c r="G11" s="112">
        <v>0</v>
      </c>
      <c r="H11" s="111">
        <v>43695</v>
      </c>
      <c r="I11" s="112">
        <v>0.27361111111111108</v>
      </c>
      <c r="J11" s="113">
        <f t="shared" si="0"/>
        <v>0</v>
      </c>
      <c r="K11" s="113">
        <f t="shared" si="1"/>
        <v>0</v>
      </c>
      <c r="L11" s="113">
        <f t="shared" si="2"/>
        <v>0</v>
      </c>
      <c r="M11" s="113">
        <f t="shared" si="3"/>
        <v>17.273611111111112</v>
      </c>
      <c r="N11" s="114" t="s">
        <v>853</v>
      </c>
      <c r="O11" s="109" t="s">
        <v>854</v>
      </c>
      <c r="P11" s="115" t="s">
        <v>960</v>
      </c>
      <c r="Q11" s="116" t="s">
        <v>855</v>
      </c>
      <c r="R11" s="117" t="s">
        <v>961</v>
      </c>
      <c r="S11" s="117" t="s">
        <v>962</v>
      </c>
      <c r="T11" s="118"/>
      <c r="U11" s="118"/>
    </row>
    <row r="12" spans="1:21" s="119" customFormat="1" ht="60">
      <c r="A12" s="108">
        <v>7</v>
      </c>
      <c r="B12" s="109">
        <v>708001</v>
      </c>
      <c r="C12" s="45" t="s">
        <v>851</v>
      </c>
      <c r="D12" s="109" t="s">
        <v>852</v>
      </c>
      <c r="E12" s="109">
        <v>0</v>
      </c>
      <c r="F12" s="111">
        <v>43678</v>
      </c>
      <c r="G12" s="112">
        <v>5.2083333333333336E-2</v>
      </c>
      <c r="H12" s="111">
        <v>43689</v>
      </c>
      <c r="I12" s="112">
        <v>0.40763888888888888</v>
      </c>
      <c r="J12" s="113">
        <f t="shared" si="0"/>
        <v>0</v>
      </c>
      <c r="K12" s="113">
        <f t="shared" si="1"/>
        <v>0</v>
      </c>
      <c r="L12" s="113">
        <f t="shared" si="2"/>
        <v>0</v>
      </c>
      <c r="M12" s="113">
        <f t="shared" si="3"/>
        <v>11.355555555555554</v>
      </c>
      <c r="N12" s="114" t="s">
        <v>853</v>
      </c>
      <c r="O12" s="109" t="s">
        <v>854</v>
      </c>
      <c r="P12" s="115" t="s">
        <v>963</v>
      </c>
      <c r="Q12" s="116" t="s">
        <v>855</v>
      </c>
      <c r="R12" s="117" t="s">
        <v>964</v>
      </c>
      <c r="S12" s="117" t="s">
        <v>965</v>
      </c>
      <c r="T12" s="118"/>
      <c r="U12" s="118"/>
    </row>
    <row r="13" spans="1:21" s="119" customFormat="1" ht="30">
      <c r="A13" s="108">
        <v>8</v>
      </c>
      <c r="B13" s="109">
        <v>708002</v>
      </c>
      <c r="C13" s="120" t="s">
        <v>80</v>
      </c>
      <c r="D13" s="109" t="s">
        <v>852</v>
      </c>
      <c r="E13" s="109">
        <v>0</v>
      </c>
      <c r="F13" s="111">
        <v>43678</v>
      </c>
      <c r="G13" s="112">
        <v>0.4145833333333333</v>
      </c>
      <c r="H13" s="111">
        <v>43678</v>
      </c>
      <c r="I13" s="112">
        <v>0.81388888888888899</v>
      </c>
      <c r="J13" s="113">
        <f t="shared" si="0"/>
        <v>0</v>
      </c>
      <c r="K13" s="113">
        <f t="shared" si="1"/>
        <v>0.39930555555555569</v>
      </c>
      <c r="L13" s="113">
        <f t="shared" si="2"/>
        <v>0</v>
      </c>
      <c r="M13" s="113">
        <f t="shared" si="3"/>
        <v>0</v>
      </c>
      <c r="N13" s="114" t="s">
        <v>863</v>
      </c>
      <c r="O13" s="109" t="s">
        <v>854</v>
      </c>
      <c r="P13" s="115" t="s">
        <v>966</v>
      </c>
      <c r="Q13" s="116" t="s">
        <v>864</v>
      </c>
      <c r="R13" s="117" t="s">
        <v>967</v>
      </c>
      <c r="S13" s="117" t="s">
        <v>968</v>
      </c>
      <c r="T13" s="118"/>
      <c r="U13" s="118"/>
    </row>
    <row r="14" spans="1:21" s="119" customFormat="1" ht="30">
      <c r="A14" s="108">
        <v>9</v>
      </c>
      <c r="B14" s="109">
        <v>708003</v>
      </c>
      <c r="C14" s="120" t="s">
        <v>80</v>
      </c>
      <c r="D14" s="109" t="s">
        <v>852</v>
      </c>
      <c r="E14" s="109">
        <v>0</v>
      </c>
      <c r="F14" s="111">
        <v>43679</v>
      </c>
      <c r="G14" s="112">
        <v>0.37083333333333335</v>
      </c>
      <c r="H14" s="111">
        <v>43679</v>
      </c>
      <c r="I14" s="112">
        <v>0.92708333333333337</v>
      </c>
      <c r="J14" s="113">
        <f t="shared" si="0"/>
        <v>0</v>
      </c>
      <c r="K14" s="113">
        <f t="shared" si="1"/>
        <v>0</v>
      </c>
      <c r="L14" s="113">
        <f t="shared" si="2"/>
        <v>0</v>
      </c>
      <c r="M14" s="113">
        <f t="shared" si="3"/>
        <v>0.55625000000000002</v>
      </c>
      <c r="N14" s="114" t="s">
        <v>853</v>
      </c>
      <c r="O14" s="109" t="s">
        <v>854</v>
      </c>
      <c r="P14" s="115" t="s">
        <v>969</v>
      </c>
      <c r="Q14" s="116" t="s">
        <v>864</v>
      </c>
      <c r="R14" s="117" t="s">
        <v>970</v>
      </c>
      <c r="S14" s="117" t="s">
        <v>971</v>
      </c>
      <c r="T14" s="118"/>
      <c r="U14" s="118"/>
    </row>
    <row r="15" spans="1:21" s="119" customFormat="1" ht="60">
      <c r="A15" s="108">
        <v>10</v>
      </c>
      <c r="B15" s="109">
        <v>708004</v>
      </c>
      <c r="C15" s="120" t="s">
        <v>24</v>
      </c>
      <c r="D15" s="109" t="s">
        <v>852</v>
      </c>
      <c r="E15" s="109">
        <v>0</v>
      </c>
      <c r="F15" s="111">
        <v>43679</v>
      </c>
      <c r="G15" s="112">
        <v>0.4861111111111111</v>
      </c>
      <c r="H15" s="111">
        <v>43679</v>
      </c>
      <c r="I15" s="112">
        <v>0.77708333333333324</v>
      </c>
      <c r="J15" s="113">
        <f t="shared" si="0"/>
        <v>0.29097222222222213</v>
      </c>
      <c r="K15" s="113">
        <f t="shared" si="1"/>
        <v>0</v>
      </c>
      <c r="L15" s="113">
        <f t="shared" si="2"/>
        <v>0</v>
      </c>
      <c r="M15" s="113">
        <f t="shared" si="3"/>
        <v>0</v>
      </c>
      <c r="N15" s="114" t="s">
        <v>860</v>
      </c>
      <c r="O15" s="109" t="s">
        <v>854</v>
      </c>
      <c r="P15" s="115" t="s">
        <v>972</v>
      </c>
      <c r="Q15" s="116" t="s">
        <v>244</v>
      </c>
      <c r="R15" s="117" t="s">
        <v>973</v>
      </c>
      <c r="S15" s="117" t="s">
        <v>974</v>
      </c>
      <c r="T15" s="118"/>
      <c r="U15" s="118"/>
    </row>
    <row r="16" spans="1:21" s="119" customFormat="1" ht="30">
      <c r="A16" s="108">
        <v>11</v>
      </c>
      <c r="B16" s="109">
        <v>708007</v>
      </c>
      <c r="C16" s="120" t="s">
        <v>80</v>
      </c>
      <c r="D16" s="109" t="s">
        <v>852</v>
      </c>
      <c r="E16" s="109">
        <v>0</v>
      </c>
      <c r="F16" s="111">
        <v>43680</v>
      </c>
      <c r="G16" s="112">
        <v>0.36249999999999999</v>
      </c>
      <c r="H16" s="111">
        <v>43680</v>
      </c>
      <c r="I16" s="112">
        <v>0.78819444444444453</v>
      </c>
      <c r="J16" s="113">
        <f t="shared" si="0"/>
        <v>0</v>
      </c>
      <c r="K16" s="113">
        <f t="shared" si="1"/>
        <v>0</v>
      </c>
      <c r="L16" s="113">
        <f t="shared" si="2"/>
        <v>0</v>
      </c>
      <c r="M16" s="113">
        <f t="shared" si="3"/>
        <v>0.42569444444444454</v>
      </c>
      <c r="N16" s="114" t="s">
        <v>853</v>
      </c>
      <c r="O16" s="109" t="s">
        <v>854</v>
      </c>
      <c r="P16" s="115" t="s">
        <v>969</v>
      </c>
      <c r="Q16" s="116" t="s">
        <v>864</v>
      </c>
      <c r="R16" s="117" t="s">
        <v>975</v>
      </c>
      <c r="S16" s="117" t="s">
        <v>976</v>
      </c>
      <c r="T16" s="118"/>
      <c r="U16" s="118"/>
    </row>
    <row r="17" spans="1:21" s="119" customFormat="1" ht="45">
      <c r="A17" s="108">
        <v>12</v>
      </c>
      <c r="B17" s="109">
        <v>708008</v>
      </c>
      <c r="C17" s="120" t="s">
        <v>204</v>
      </c>
      <c r="D17" s="109" t="s">
        <v>852</v>
      </c>
      <c r="E17" s="109">
        <v>0</v>
      </c>
      <c r="F17" s="111">
        <v>43680</v>
      </c>
      <c r="G17" s="112">
        <v>0.45347222222222222</v>
      </c>
      <c r="H17" s="111">
        <v>43681</v>
      </c>
      <c r="I17" s="112">
        <v>0.42638888888888887</v>
      </c>
      <c r="J17" s="113">
        <f t="shared" si="0"/>
        <v>0</v>
      </c>
      <c r="K17" s="113">
        <f t="shared" si="1"/>
        <v>0</v>
      </c>
      <c r="L17" s="113">
        <f t="shared" si="2"/>
        <v>0</v>
      </c>
      <c r="M17" s="113">
        <f t="shared" si="3"/>
        <v>0.97291666666666665</v>
      </c>
      <c r="N17" s="114" t="s">
        <v>853</v>
      </c>
      <c r="O17" s="109" t="s">
        <v>854</v>
      </c>
      <c r="P17" s="115" t="s">
        <v>977</v>
      </c>
      <c r="Q17" s="116" t="s">
        <v>856</v>
      </c>
      <c r="R17" s="117" t="s">
        <v>978</v>
      </c>
      <c r="S17" s="117" t="s">
        <v>979</v>
      </c>
      <c r="T17" s="118"/>
      <c r="U17" s="118"/>
    </row>
    <row r="18" spans="1:21" s="119" customFormat="1" ht="45">
      <c r="A18" s="108">
        <v>13</v>
      </c>
      <c r="B18" s="109">
        <v>708009</v>
      </c>
      <c r="C18" s="110" t="s">
        <v>781</v>
      </c>
      <c r="D18" s="109" t="s">
        <v>852</v>
      </c>
      <c r="E18" s="109">
        <v>0</v>
      </c>
      <c r="F18" s="111">
        <v>43680</v>
      </c>
      <c r="G18" s="112">
        <v>0.56666666666666665</v>
      </c>
      <c r="H18" s="111">
        <v>43682</v>
      </c>
      <c r="I18" s="112">
        <v>0.74930555555555556</v>
      </c>
      <c r="J18" s="113">
        <f t="shared" si="0"/>
        <v>0</v>
      </c>
      <c r="K18" s="113">
        <f t="shared" si="1"/>
        <v>0</v>
      </c>
      <c r="L18" s="113">
        <f t="shared" si="2"/>
        <v>0</v>
      </c>
      <c r="M18" s="113">
        <f t="shared" si="3"/>
        <v>2.1826388888888886</v>
      </c>
      <c r="N18" s="114" t="s">
        <v>853</v>
      </c>
      <c r="O18" s="109" t="s">
        <v>854</v>
      </c>
      <c r="P18" s="115" t="s">
        <v>980</v>
      </c>
      <c r="Q18" s="116" t="s">
        <v>855</v>
      </c>
      <c r="R18" s="117" t="s">
        <v>981</v>
      </c>
      <c r="S18" s="117" t="s">
        <v>982</v>
      </c>
      <c r="T18" s="118"/>
      <c r="U18" s="118"/>
    </row>
    <row r="19" spans="1:21" s="119" customFormat="1" ht="30">
      <c r="A19" s="108">
        <v>14</v>
      </c>
      <c r="B19" s="109">
        <v>708010</v>
      </c>
      <c r="C19" s="120" t="s">
        <v>80</v>
      </c>
      <c r="D19" s="109" t="s">
        <v>852</v>
      </c>
      <c r="E19" s="109">
        <v>0</v>
      </c>
      <c r="F19" s="111">
        <v>43680</v>
      </c>
      <c r="G19" s="112">
        <v>0.78819444444444453</v>
      </c>
      <c r="H19" s="111">
        <v>43680</v>
      </c>
      <c r="I19" s="112">
        <v>0.84513888888888899</v>
      </c>
      <c r="J19" s="113">
        <f t="shared" si="0"/>
        <v>0</v>
      </c>
      <c r="K19" s="113">
        <f t="shared" si="1"/>
        <v>0</v>
      </c>
      <c r="L19" s="113">
        <f t="shared" si="2"/>
        <v>0</v>
      </c>
      <c r="M19" s="113">
        <f t="shared" si="3"/>
        <v>5.6944444444444464E-2</v>
      </c>
      <c r="N19" s="114" t="s">
        <v>853</v>
      </c>
      <c r="O19" s="109" t="s">
        <v>854</v>
      </c>
      <c r="P19" s="115" t="s">
        <v>983</v>
      </c>
      <c r="Q19" s="116" t="s">
        <v>855</v>
      </c>
      <c r="R19" s="117" t="s">
        <v>976</v>
      </c>
      <c r="S19" s="117" t="s">
        <v>984</v>
      </c>
      <c r="T19" s="118"/>
      <c r="U19" s="118"/>
    </row>
    <row r="20" spans="1:21" s="119" customFormat="1" ht="30">
      <c r="A20" s="108">
        <v>15</v>
      </c>
      <c r="B20" s="109">
        <v>708012</v>
      </c>
      <c r="C20" s="120" t="s">
        <v>229</v>
      </c>
      <c r="D20" s="109" t="s">
        <v>852</v>
      </c>
      <c r="E20" s="109">
        <v>0</v>
      </c>
      <c r="F20" s="111">
        <v>43682</v>
      </c>
      <c r="G20" s="112">
        <v>0.11875000000000001</v>
      </c>
      <c r="H20" s="111">
        <v>43682</v>
      </c>
      <c r="I20" s="112">
        <v>0.27569444444444446</v>
      </c>
      <c r="J20" s="113">
        <f t="shared" si="0"/>
        <v>0</v>
      </c>
      <c r="K20" s="113">
        <f t="shared" si="1"/>
        <v>0</v>
      </c>
      <c r="L20" s="113">
        <f t="shared" si="2"/>
        <v>0</v>
      </c>
      <c r="M20" s="113">
        <f t="shared" si="3"/>
        <v>0.15694444444444444</v>
      </c>
      <c r="N20" s="114" t="s">
        <v>853</v>
      </c>
      <c r="O20" s="109" t="s">
        <v>854</v>
      </c>
      <c r="P20" s="115" t="s">
        <v>985</v>
      </c>
      <c r="Q20" s="116" t="s">
        <v>855</v>
      </c>
      <c r="R20" s="117" t="s">
        <v>986</v>
      </c>
      <c r="S20" s="117" t="s">
        <v>987</v>
      </c>
      <c r="T20" s="118"/>
      <c r="U20" s="118"/>
    </row>
    <row r="21" spans="1:21" s="119" customFormat="1" ht="60">
      <c r="A21" s="108">
        <v>16</v>
      </c>
      <c r="B21" s="109">
        <v>708014</v>
      </c>
      <c r="C21" s="110" t="s">
        <v>777</v>
      </c>
      <c r="D21" s="109" t="s">
        <v>852</v>
      </c>
      <c r="E21" s="109">
        <v>0</v>
      </c>
      <c r="F21" s="111">
        <v>43682</v>
      </c>
      <c r="G21" s="112">
        <v>0.70208333333333339</v>
      </c>
      <c r="H21" s="111">
        <v>43682</v>
      </c>
      <c r="I21" s="112">
        <v>0.88611111111111107</v>
      </c>
      <c r="J21" s="113">
        <f t="shared" si="0"/>
        <v>0.18402777777777768</v>
      </c>
      <c r="K21" s="113">
        <f t="shared" si="1"/>
        <v>0</v>
      </c>
      <c r="L21" s="113">
        <f t="shared" si="2"/>
        <v>0</v>
      </c>
      <c r="M21" s="113">
        <f t="shared" si="3"/>
        <v>0</v>
      </c>
      <c r="N21" s="114" t="s">
        <v>860</v>
      </c>
      <c r="O21" s="109" t="s">
        <v>854</v>
      </c>
      <c r="P21" s="115" t="s">
        <v>988</v>
      </c>
      <c r="Q21" s="116" t="s">
        <v>874</v>
      </c>
      <c r="R21" s="117" t="s">
        <v>861</v>
      </c>
      <c r="S21" s="117" t="s">
        <v>861</v>
      </c>
      <c r="T21" s="118"/>
      <c r="U21" s="118"/>
    </row>
    <row r="22" spans="1:21" s="131" customFormat="1" ht="60">
      <c r="A22" s="108">
        <v>17</v>
      </c>
      <c r="B22" s="122">
        <v>708015</v>
      </c>
      <c r="C22" s="123" t="s">
        <v>892</v>
      </c>
      <c r="D22" s="122" t="s">
        <v>852</v>
      </c>
      <c r="E22" s="109">
        <v>0</v>
      </c>
      <c r="F22" s="124">
        <v>43682</v>
      </c>
      <c r="G22" s="125">
        <v>0.70208333333333339</v>
      </c>
      <c r="H22" s="124">
        <v>43682</v>
      </c>
      <c r="I22" s="125">
        <v>0.7319444444444444</v>
      </c>
      <c r="J22" s="126">
        <f t="shared" si="0"/>
        <v>0</v>
      </c>
      <c r="K22" s="126">
        <f t="shared" si="1"/>
        <v>0</v>
      </c>
      <c r="L22" s="126">
        <f t="shared" si="2"/>
        <v>0</v>
      </c>
      <c r="M22" s="126">
        <f t="shared" si="3"/>
        <v>2.9861111111111005E-2</v>
      </c>
      <c r="N22" s="114" t="s">
        <v>853</v>
      </c>
      <c r="O22" s="122" t="s">
        <v>854</v>
      </c>
      <c r="P22" s="127" t="s">
        <v>989</v>
      </c>
      <c r="Q22" s="128" t="s">
        <v>856</v>
      </c>
      <c r="R22" s="129" t="s">
        <v>861</v>
      </c>
      <c r="S22" s="129" t="s">
        <v>990</v>
      </c>
      <c r="T22" s="130"/>
      <c r="U22" s="130"/>
    </row>
    <row r="23" spans="1:21" s="131" customFormat="1" ht="60">
      <c r="A23" s="108">
        <v>18</v>
      </c>
      <c r="B23" s="122">
        <v>708016</v>
      </c>
      <c r="C23" s="123" t="s">
        <v>22</v>
      </c>
      <c r="D23" s="122" t="s">
        <v>852</v>
      </c>
      <c r="E23" s="109">
        <v>0</v>
      </c>
      <c r="F23" s="124">
        <v>43682</v>
      </c>
      <c r="G23" s="125">
        <v>0.87361111111111101</v>
      </c>
      <c r="H23" s="124">
        <v>43690</v>
      </c>
      <c r="I23" s="125">
        <v>0.3972222222222222</v>
      </c>
      <c r="J23" s="126">
        <f t="shared" si="0"/>
        <v>0</v>
      </c>
      <c r="K23" s="126">
        <f t="shared" si="1"/>
        <v>0</v>
      </c>
      <c r="L23" s="126">
        <f t="shared" si="2"/>
        <v>0</v>
      </c>
      <c r="M23" s="126">
        <f t="shared" si="3"/>
        <v>7.5236111111111112</v>
      </c>
      <c r="N23" s="114" t="s">
        <v>853</v>
      </c>
      <c r="O23" s="122" t="s">
        <v>854</v>
      </c>
      <c r="P23" s="127" t="s">
        <v>991</v>
      </c>
      <c r="Q23" s="128" t="s">
        <v>855</v>
      </c>
      <c r="R23" s="129" t="s">
        <v>992</v>
      </c>
      <c r="S23" s="129" t="s">
        <v>993</v>
      </c>
      <c r="T23" s="130"/>
      <c r="U23" s="130"/>
    </row>
    <row r="24" spans="1:21" s="119" customFormat="1" ht="30">
      <c r="A24" s="108">
        <v>19</v>
      </c>
      <c r="B24" s="109">
        <v>708017</v>
      </c>
      <c r="C24" s="110" t="s">
        <v>777</v>
      </c>
      <c r="D24" s="109" t="s">
        <v>852</v>
      </c>
      <c r="E24" s="109">
        <v>0</v>
      </c>
      <c r="F24" s="111">
        <v>43682</v>
      </c>
      <c r="G24" s="112">
        <v>0.88611111111111107</v>
      </c>
      <c r="H24" s="111">
        <v>43694</v>
      </c>
      <c r="I24" s="112">
        <v>0.26319444444444445</v>
      </c>
      <c r="J24" s="113">
        <f t="shared" si="0"/>
        <v>0</v>
      </c>
      <c r="K24" s="113">
        <f t="shared" si="1"/>
        <v>0</v>
      </c>
      <c r="L24" s="113">
        <f t="shared" si="2"/>
        <v>0</v>
      </c>
      <c r="M24" s="113">
        <f t="shared" si="3"/>
        <v>11.377083333333333</v>
      </c>
      <c r="N24" s="114" t="s">
        <v>853</v>
      </c>
      <c r="O24" s="109" t="s">
        <v>854</v>
      </c>
      <c r="P24" s="115" t="s">
        <v>994</v>
      </c>
      <c r="Q24" s="116" t="s">
        <v>855</v>
      </c>
      <c r="R24" s="117" t="s">
        <v>861</v>
      </c>
      <c r="S24" s="117" t="s">
        <v>995</v>
      </c>
      <c r="T24" s="118"/>
      <c r="U24" s="118"/>
    </row>
    <row r="25" spans="1:21" s="119" customFormat="1" ht="30">
      <c r="A25" s="108">
        <v>20</v>
      </c>
      <c r="B25" s="109">
        <v>708018</v>
      </c>
      <c r="C25" s="120" t="s">
        <v>228</v>
      </c>
      <c r="D25" s="109" t="s">
        <v>852</v>
      </c>
      <c r="E25" s="109">
        <v>0</v>
      </c>
      <c r="F25" s="111">
        <v>43683</v>
      </c>
      <c r="G25" s="112">
        <v>0.17291666666666669</v>
      </c>
      <c r="H25" s="111">
        <v>43683</v>
      </c>
      <c r="I25" s="112">
        <v>0.26666666666666666</v>
      </c>
      <c r="J25" s="113">
        <f t="shared" si="0"/>
        <v>0</v>
      </c>
      <c r="K25" s="113">
        <f t="shared" si="1"/>
        <v>0</v>
      </c>
      <c r="L25" s="113">
        <f t="shared" si="2"/>
        <v>0</v>
      </c>
      <c r="M25" s="113">
        <f t="shared" si="3"/>
        <v>9.3749999999999972E-2</v>
      </c>
      <c r="N25" s="114" t="s">
        <v>853</v>
      </c>
      <c r="O25" s="109" t="s">
        <v>854</v>
      </c>
      <c r="P25" s="115" t="s">
        <v>996</v>
      </c>
      <c r="Q25" s="116" t="s">
        <v>855</v>
      </c>
      <c r="R25" s="117" t="s">
        <v>997</v>
      </c>
      <c r="S25" s="117" t="s">
        <v>998</v>
      </c>
      <c r="T25" s="118"/>
      <c r="U25" s="118"/>
    </row>
    <row r="26" spans="1:21" s="119" customFormat="1" ht="45">
      <c r="A26" s="108">
        <v>21</v>
      </c>
      <c r="B26" s="109">
        <v>708019</v>
      </c>
      <c r="C26" s="120" t="s">
        <v>87</v>
      </c>
      <c r="D26" s="109" t="s">
        <v>852</v>
      </c>
      <c r="E26" s="109">
        <v>0</v>
      </c>
      <c r="F26" s="111">
        <v>43683</v>
      </c>
      <c r="G26" s="112">
        <v>0.38472222222222219</v>
      </c>
      <c r="H26" s="111">
        <v>43683</v>
      </c>
      <c r="I26" s="112">
        <v>0.80902777777777779</v>
      </c>
      <c r="J26" s="113">
        <f t="shared" si="0"/>
        <v>0.4243055555555556</v>
      </c>
      <c r="K26" s="113">
        <f t="shared" si="1"/>
        <v>0</v>
      </c>
      <c r="L26" s="113">
        <f t="shared" si="2"/>
        <v>0</v>
      </c>
      <c r="M26" s="113">
        <f t="shared" si="3"/>
        <v>0</v>
      </c>
      <c r="N26" s="114" t="s">
        <v>860</v>
      </c>
      <c r="O26" s="109" t="s">
        <v>854</v>
      </c>
      <c r="P26" s="115" t="s">
        <v>999</v>
      </c>
      <c r="Q26" s="116" t="s">
        <v>240</v>
      </c>
      <c r="R26" s="117" t="s">
        <v>1000</v>
      </c>
      <c r="S26" s="117" t="s">
        <v>1001</v>
      </c>
      <c r="T26" s="118"/>
      <c r="U26" s="118"/>
    </row>
    <row r="27" spans="1:21" s="119" customFormat="1" ht="45">
      <c r="A27" s="108">
        <v>22</v>
      </c>
      <c r="B27" s="109">
        <v>708020</v>
      </c>
      <c r="C27" s="120" t="s">
        <v>916</v>
      </c>
      <c r="D27" s="109" t="s">
        <v>852</v>
      </c>
      <c r="E27" s="109">
        <v>0</v>
      </c>
      <c r="F27" s="111">
        <v>43683</v>
      </c>
      <c r="G27" s="112">
        <v>0.43958333333333338</v>
      </c>
      <c r="H27" s="111">
        <v>43683</v>
      </c>
      <c r="I27" s="112">
        <v>0.77083333333333337</v>
      </c>
      <c r="J27" s="113">
        <f t="shared" si="0"/>
        <v>0.33124999999999999</v>
      </c>
      <c r="K27" s="113">
        <f t="shared" si="1"/>
        <v>0</v>
      </c>
      <c r="L27" s="113">
        <f t="shared" si="2"/>
        <v>0</v>
      </c>
      <c r="M27" s="113">
        <f t="shared" si="3"/>
        <v>0</v>
      </c>
      <c r="N27" s="114" t="s">
        <v>860</v>
      </c>
      <c r="O27" s="109" t="s">
        <v>854</v>
      </c>
      <c r="P27" s="115" t="s">
        <v>1002</v>
      </c>
      <c r="Q27" s="116" t="s">
        <v>244</v>
      </c>
      <c r="R27" s="117" t="s">
        <v>1003</v>
      </c>
      <c r="S27" s="117" t="s">
        <v>1004</v>
      </c>
      <c r="T27" s="118"/>
      <c r="U27" s="118"/>
    </row>
    <row r="28" spans="1:21" s="119" customFormat="1" ht="45">
      <c r="A28" s="108">
        <v>23</v>
      </c>
      <c r="B28" s="109">
        <v>708022</v>
      </c>
      <c r="C28" s="120" t="s">
        <v>235</v>
      </c>
      <c r="D28" s="109" t="s">
        <v>852</v>
      </c>
      <c r="E28" s="109">
        <v>0</v>
      </c>
      <c r="F28" s="111">
        <v>43684</v>
      </c>
      <c r="G28" s="112">
        <v>0.37847222222222227</v>
      </c>
      <c r="H28" s="111">
        <v>43684</v>
      </c>
      <c r="I28" s="112">
        <v>0.70347222222222217</v>
      </c>
      <c r="J28" s="113">
        <f t="shared" si="0"/>
        <v>0.3249999999999999</v>
      </c>
      <c r="K28" s="113">
        <f t="shared" si="1"/>
        <v>0</v>
      </c>
      <c r="L28" s="113">
        <f t="shared" si="2"/>
        <v>0</v>
      </c>
      <c r="M28" s="113">
        <f t="shared" si="3"/>
        <v>0</v>
      </c>
      <c r="N28" s="114" t="s">
        <v>860</v>
      </c>
      <c r="O28" s="109" t="s">
        <v>854</v>
      </c>
      <c r="P28" s="115" t="s">
        <v>1005</v>
      </c>
      <c r="Q28" s="116" t="s">
        <v>240</v>
      </c>
      <c r="R28" s="117" t="s">
        <v>1006</v>
      </c>
      <c r="S28" s="117" t="s">
        <v>1007</v>
      </c>
      <c r="T28" s="118"/>
      <c r="U28" s="118"/>
    </row>
    <row r="29" spans="1:21" s="119" customFormat="1" ht="60">
      <c r="A29" s="108">
        <v>24</v>
      </c>
      <c r="B29" s="109">
        <v>708023</v>
      </c>
      <c r="C29" s="120" t="s">
        <v>916</v>
      </c>
      <c r="D29" s="109" t="s">
        <v>852</v>
      </c>
      <c r="E29" s="109">
        <v>0</v>
      </c>
      <c r="F29" s="111">
        <v>43685</v>
      </c>
      <c r="G29" s="112">
        <v>0.19999999999999998</v>
      </c>
      <c r="H29" s="111">
        <v>43685</v>
      </c>
      <c r="I29" s="112">
        <v>0.45694444444444443</v>
      </c>
      <c r="J29" s="113">
        <f t="shared" si="0"/>
        <v>0.25694444444444442</v>
      </c>
      <c r="K29" s="113">
        <f t="shared" si="1"/>
        <v>0</v>
      </c>
      <c r="L29" s="113">
        <f t="shared" si="2"/>
        <v>0</v>
      </c>
      <c r="M29" s="113">
        <f t="shared" si="3"/>
        <v>0</v>
      </c>
      <c r="N29" s="114" t="s">
        <v>860</v>
      </c>
      <c r="O29" s="109" t="s">
        <v>854</v>
      </c>
      <c r="P29" s="115" t="s">
        <v>1008</v>
      </c>
      <c r="Q29" s="116" t="s">
        <v>820</v>
      </c>
      <c r="R29" s="117" t="s">
        <v>861</v>
      </c>
      <c r="S29" s="117" t="s">
        <v>1009</v>
      </c>
      <c r="T29" s="118"/>
      <c r="U29" s="118"/>
    </row>
    <row r="30" spans="1:21" s="119" customFormat="1" ht="60">
      <c r="A30" s="108">
        <v>25</v>
      </c>
      <c r="B30" s="109">
        <v>708024</v>
      </c>
      <c r="C30" s="63" t="s">
        <v>115</v>
      </c>
      <c r="D30" s="109" t="s">
        <v>852</v>
      </c>
      <c r="E30" s="109">
        <v>0</v>
      </c>
      <c r="F30" s="111">
        <v>43685</v>
      </c>
      <c r="G30" s="112">
        <v>0.65277777777777779</v>
      </c>
      <c r="H30" s="111">
        <v>43690</v>
      </c>
      <c r="I30" s="112">
        <v>0.40208333333333335</v>
      </c>
      <c r="J30" s="113">
        <f t="shared" si="0"/>
        <v>0</v>
      </c>
      <c r="K30" s="113">
        <f t="shared" si="1"/>
        <v>0</v>
      </c>
      <c r="L30" s="113">
        <f t="shared" si="2"/>
        <v>0</v>
      </c>
      <c r="M30" s="113">
        <f t="shared" si="3"/>
        <v>4.7493055555555559</v>
      </c>
      <c r="N30" s="114" t="s">
        <v>853</v>
      </c>
      <c r="O30" s="109" t="s">
        <v>854</v>
      </c>
      <c r="P30" s="115" t="s">
        <v>1010</v>
      </c>
      <c r="Q30" s="116" t="s">
        <v>855</v>
      </c>
      <c r="R30" s="117" t="s">
        <v>1011</v>
      </c>
      <c r="S30" s="117" t="s">
        <v>1012</v>
      </c>
      <c r="T30" s="118"/>
      <c r="U30" s="118"/>
    </row>
    <row r="31" spans="1:21" s="119" customFormat="1" ht="30">
      <c r="A31" s="108">
        <v>26</v>
      </c>
      <c r="B31" s="109">
        <v>708025</v>
      </c>
      <c r="C31" s="120" t="s">
        <v>80</v>
      </c>
      <c r="D31" s="109" t="s">
        <v>852</v>
      </c>
      <c r="E31" s="109">
        <v>0</v>
      </c>
      <c r="F31" s="111">
        <v>43686</v>
      </c>
      <c r="G31" s="112">
        <v>0.375</v>
      </c>
      <c r="H31" s="111">
        <v>43686</v>
      </c>
      <c r="I31" s="112">
        <v>0.80763888888888891</v>
      </c>
      <c r="J31" s="113">
        <f t="shared" si="0"/>
        <v>0</v>
      </c>
      <c r="K31" s="113">
        <f t="shared" si="1"/>
        <v>0.43263888888888891</v>
      </c>
      <c r="L31" s="113">
        <f t="shared" si="2"/>
        <v>0</v>
      </c>
      <c r="M31" s="113">
        <f t="shared" si="3"/>
        <v>0</v>
      </c>
      <c r="N31" s="114" t="s">
        <v>863</v>
      </c>
      <c r="O31" s="109" t="s">
        <v>854</v>
      </c>
      <c r="P31" s="115" t="s">
        <v>1013</v>
      </c>
      <c r="Q31" s="116" t="s">
        <v>864</v>
      </c>
      <c r="R31" s="117" t="s">
        <v>1014</v>
      </c>
      <c r="S31" s="117" t="s">
        <v>1015</v>
      </c>
      <c r="T31" s="118"/>
      <c r="U31" s="118"/>
    </row>
    <row r="32" spans="1:21" s="119" customFormat="1" ht="45">
      <c r="A32" s="108">
        <v>27</v>
      </c>
      <c r="B32" s="109">
        <v>708027</v>
      </c>
      <c r="C32" s="63" t="s">
        <v>34</v>
      </c>
      <c r="D32" s="109" t="s">
        <v>852</v>
      </c>
      <c r="E32" s="109">
        <v>0</v>
      </c>
      <c r="F32" s="111">
        <v>43686</v>
      </c>
      <c r="G32" s="112">
        <v>0.67291666666666661</v>
      </c>
      <c r="H32" s="111">
        <v>43697</v>
      </c>
      <c r="I32" s="112">
        <v>0.50486111111111109</v>
      </c>
      <c r="J32" s="113">
        <f t="shared" si="0"/>
        <v>0</v>
      </c>
      <c r="K32" s="113">
        <f t="shared" si="1"/>
        <v>0</v>
      </c>
      <c r="L32" s="113">
        <f t="shared" si="2"/>
        <v>0</v>
      </c>
      <c r="M32" s="113">
        <f t="shared" si="3"/>
        <v>10.831944444444446</v>
      </c>
      <c r="N32" s="114" t="s">
        <v>853</v>
      </c>
      <c r="O32" s="109" t="s">
        <v>854</v>
      </c>
      <c r="P32" s="115" t="s">
        <v>1016</v>
      </c>
      <c r="Q32" s="116" t="s">
        <v>855</v>
      </c>
      <c r="R32" s="117" t="s">
        <v>1017</v>
      </c>
      <c r="S32" s="117" t="s">
        <v>1018</v>
      </c>
      <c r="T32" s="118"/>
      <c r="U32" s="118"/>
    </row>
    <row r="33" spans="1:21" s="119" customFormat="1" ht="60">
      <c r="A33" s="108">
        <v>28</v>
      </c>
      <c r="B33" s="109">
        <v>708028</v>
      </c>
      <c r="C33" s="120" t="s">
        <v>80</v>
      </c>
      <c r="D33" s="109" t="s">
        <v>852</v>
      </c>
      <c r="E33" s="109">
        <v>0</v>
      </c>
      <c r="F33" s="111">
        <v>43687</v>
      </c>
      <c r="G33" s="112">
        <v>0.37152777777777773</v>
      </c>
      <c r="H33" s="111">
        <v>43688</v>
      </c>
      <c r="I33" s="112">
        <v>0.4381944444444445</v>
      </c>
      <c r="J33" s="113">
        <f t="shared" si="0"/>
        <v>0</v>
      </c>
      <c r="K33" s="113">
        <f t="shared" si="1"/>
        <v>1.0666666666666669</v>
      </c>
      <c r="L33" s="113">
        <f t="shared" si="2"/>
        <v>0</v>
      </c>
      <c r="M33" s="113">
        <f t="shared" si="3"/>
        <v>0</v>
      </c>
      <c r="N33" s="114" t="s">
        <v>863</v>
      </c>
      <c r="O33" s="109" t="s">
        <v>854</v>
      </c>
      <c r="P33" s="115" t="s">
        <v>1019</v>
      </c>
      <c r="Q33" s="116" t="s">
        <v>864</v>
      </c>
      <c r="R33" s="117" t="s">
        <v>1020</v>
      </c>
      <c r="S33" s="117" t="s">
        <v>1021</v>
      </c>
      <c r="T33" s="118"/>
      <c r="U33" s="118"/>
    </row>
    <row r="34" spans="1:21" s="119" customFormat="1" ht="184.5" customHeight="1">
      <c r="A34" s="108">
        <v>29</v>
      </c>
      <c r="B34" s="109">
        <v>708029</v>
      </c>
      <c r="C34" s="120" t="s">
        <v>204</v>
      </c>
      <c r="D34" s="109" t="s">
        <v>852</v>
      </c>
      <c r="E34" s="109">
        <v>0</v>
      </c>
      <c r="F34" s="111">
        <v>43687</v>
      </c>
      <c r="G34" s="112">
        <v>0.40902777777777777</v>
      </c>
      <c r="H34" s="111">
        <v>43689</v>
      </c>
      <c r="I34" s="112">
        <v>0.96805555555555556</v>
      </c>
      <c r="J34" s="113">
        <f t="shared" si="0"/>
        <v>0</v>
      </c>
      <c r="K34" s="113">
        <f t="shared" si="1"/>
        <v>0</v>
      </c>
      <c r="L34" s="113">
        <f t="shared" si="2"/>
        <v>0</v>
      </c>
      <c r="M34" s="113">
        <f t="shared" si="3"/>
        <v>2.5590277777777777</v>
      </c>
      <c r="N34" s="114" t="s">
        <v>853</v>
      </c>
      <c r="O34" s="109" t="s">
        <v>854</v>
      </c>
      <c r="P34" s="115" t="s">
        <v>1022</v>
      </c>
      <c r="Q34" s="116" t="s">
        <v>856</v>
      </c>
      <c r="R34" s="117" t="s">
        <v>1023</v>
      </c>
      <c r="S34" s="117" t="s">
        <v>1024</v>
      </c>
      <c r="T34" s="118"/>
      <c r="U34" s="118"/>
    </row>
    <row r="35" spans="1:21" s="119" customFormat="1" ht="60">
      <c r="A35" s="108">
        <v>30</v>
      </c>
      <c r="B35" s="109">
        <v>708030</v>
      </c>
      <c r="C35" s="45" t="s">
        <v>866</v>
      </c>
      <c r="D35" s="109" t="s">
        <v>852</v>
      </c>
      <c r="E35" s="109">
        <v>0</v>
      </c>
      <c r="F35" s="111">
        <v>43689</v>
      </c>
      <c r="G35" s="112">
        <v>0.56805555555555554</v>
      </c>
      <c r="H35" s="111">
        <v>43693</v>
      </c>
      <c r="I35" s="112">
        <v>0.2902777777777778</v>
      </c>
      <c r="J35" s="113">
        <f t="shared" si="0"/>
        <v>0</v>
      </c>
      <c r="K35" s="113">
        <f t="shared" si="1"/>
        <v>0</v>
      </c>
      <c r="L35" s="113">
        <f t="shared" si="2"/>
        <v>0</v>
      </c>
      <c r="M35" s="113">
        <f t="shared" si="3"/>
        <v>3.7222222222222223</v>
      </c>
      <c r="N35" s="114" t="s">
        <v>853</v>
      </c>
      <c r="O35" s="109" t="s">
        <v>854</v>
      </c>
      <c r="P35" s="115" t="s">
        <v>1025</v>
      </c>
      <c r="Q35" s="116" t="s">
        <v>855</v>
      </c>
      <c r="R35" s="117" t="s">
        <v>1026</v>
      </c>
      <c r="S35" s="117" t="s">
        <v>1027</v>
      </c>
      <c r="T35" s="118"/>
      <c r="U35" s="118"/>
    </row>
    <row r="36" spans="1:21" s="119" customFormat="1" ht="15.75">
      <c r="A36" s="108">
        <v>31</v>
      </c>
      <c r="B36" s="109">
        <v>708031</v>
      </c>
      <c r="C36" s="120" t="s">
        <v>10</v>
      </c>
      <c r="D36" s="109" t="s">
        <v>852</v>
      </c>
      <c r="E36" s="109">
        <v>0</v>
      </c>
      <c r="F36" s="111">
        <v>43690</v>
      </c>
      <c r="G36" s="112">
        <v>0.43472222222222223</v>
      </c>
      <c r="H36" s="111">
        <v>43690</v>
      </c>
      <c r="I36" s="112">
        <v>0.74652777777777779</v>
      </c>
      <c r="J36" s="113">
        <f t="shared" si="0"/>
        <v>0.31180555555555556</v>
      </c>
      <c r="K36" s="113">
        <f t="shared" si="1"/>
        <v>0</v>
      </c>
      <c r="L36" s="113">
        <f t="shared" si="2"/>
        <v>0</v>
      </c>
      <c r="M36" s="113">
        <f t="shared" si="3"/>
        <v>0</v>
      </c>
      <c r="N36" s="114" t="s">
        <v>860</v>
      </c>
      <c r="O36" s="109" t="s">
        <v>854</v>
      </c>
      <c r="P36" s="115" t="s">
        <v>1028</v>
      </c>
      <c r="Q36" s="116" t="s">
        <v>240</v>
      </c>
      <c r="R36" s="117" t="s">
        <v>1029</v>
      </c>
      <c r="S36" s="117" t="s">
        <v>1030</v>
      </c>
      <c r="T36" s="118"/>
      <c r="U36" s="118"/>
    </row>
    <row r="37" spans="1:21" s="119" customFormat="1" ht="45">
      <c r="A37" s="108">
        <v>32</v>
      </c>
      <c r="B37" s="109">
        <v>708032</v>
      </c>
      <c r="C37" s="120" t="s">
        <v>496</v>
      </c>
      <c r="D37" s="109" t="s">
        <v>852</v>
      </c>
      <c r="E37" s="109">
        <v>0</v>
      </c>
      <c r="F37" s="111">
        <v>43690</v>
      </c>
      <c r="G37" s="112">
        <v>0.53333333333333333</v>
      </c>
      <c r="H37" s="111">
        <v>43690</v>
      </c>
      <c r="I37" s="112">
        <v>0.74652777777777779</v>
      </c>
      <c r="J37" s="113">
        <f t="shared" si="0"/>
        <v>0.21319444444444446</v>
      </c>
      <c r="K37" s="113">
        <f t="shared" si="1"/>
        <v>0</v>
      </c>
      <c r="L37" s="113">
        <f t="shared" si="2"/>
        <v>0</v>
      </c>
      <c r="M37" s="113">
        <f t="shared" si="3"/>
        <v>0</v>
      </c>
      <c r="N37" s="114" t="s">
        <v>860</v>
      </c>
      <c r="O37" s="109" t="s">
        <v>854</v>
      </c>
      <c r="P37" s="115" t="s">
        <v>1031</v>
      </c>
      <c r="Q37" s="116" t="s">
        <v>240</v>
      </c>
      <c r="R37" s="117" t="s">
        <v>1032</v>
      </c>
      <c r="S37" s="117" t="s">
        <v>1033</v>
      </c>
      <c r="T37" s="118"/>
      <c r="U37" s="118"/>
    </row>
    <row r="38" spans="1:21" s="131" customFormat="1" ht="60">
      <c r="A38" s="108">
        <v>33</v>
      </c>
      <c r="B38" s="122">
        <v>708033</v>
      </c>
      <c r="C38" s="123" t="s">
        <v>22</v>
      </c>
      <c r="D38" s="122" t="s">
        <v>852</v>
      </c>
      <c r="E38" s="109">
        <v>0</v>
      </c>
      <c r="F38" s="124">
        <v>43690</v>
      </c>
      <c r="G38" s="125">
        <v>0.77500000000000002</v>
      </c>
      <c r="H38" s="124">
        <v>43693</v>
      </c>
      <c r="I38" s="125">
        <v>0.54375000000000007</v>
      </c>
      <c r="J38" s="126">
        <f t="shared" si="0"/>
        <v>0</v>
      </c>
      <c r="K38" s="126">
        <f t="shared" si="1"/>
        <v>0</v>
      </c>
      <c r="L38" s="126">
        <f t="shared" si="2"/>
        <v>0</v>
      </c>
      <c r="M38" s="126">
        <f t="shared" si="3"/>
        <v>2.7687500000000003</v>
      </c>
      <c r="N38" s="114" t="s">
        <v>853</v>
      </c>
      <c r="O38" s="122" t="s">
        <v>854</v>
      </c>
      <c r="P38" s="127" t="s">
        <v>1034</v>
      </c>
      <c r="Q38" s="128" t="s">
        <v>855</v>
      </c>
      <c r="R38" s="129" t="s">
        <v>1035</v>
      </c>
      <c r="S38" s="129" t="s">
        <v>1036</v>
      </c>
      <c r="T38" s="130"/>
      <c r="U38" s="130"/>
    </row>
    <row r="39" spans="1:21" s="131" customFormat="1" ht="56.25" customHeight="1">
      <c r="A39" s="108">
        <v>34</v>
      </c>
      <c r="B39" s="122">
        <v>708034</v>
      </c>
      <c r="C39" s="123" t="s">
        <v>213</v>
      </c>
      <c r="D39" s="122" t="s">
        <v>852</v>
      </c>
      <c r="E39" s="109">
        <v>0</v>
      </c>
      <c r="F39" s="124">
        <v>43690</v>
      </c>
      <c r="G39" s="125">
        <v>0.78611111111111109</v>
      </c>
      <c r="H39" s="124">
        <v>43690</v>
      </c>
      <c r="I39" s="125">
        <v>0.80833333333333324</v>
      </c>
      <c r="J39" s="126">
        <f t="shared" si="0"/>
        <v>2.2222222222222143E-2</v>
      </c>
      <c r="K39" s="126">
        <f t="shared" si="1"/>
        <v>0</v>
      </c>
      <c r="L39" s="126">
        <f t="shared" si="2"/>
        <v>0</v>
      </c>
      <c r="M39" s="126">
        <f t="shared" si="3"/>
        <v>0</v>
      </c>
      <c r="N39" s="114" t="s">
        <v>860</v>
      </c>
      <c r="O39" s="122" t="s">
        <v>854</v>
      </c>
      <c r="P39" s="127" t="s">
        <v>1037</v>
      </c>
      <c r="Q39" s="128" t="s">
        <v>874</v>
      </c>
      <c r="R39" s="129" t="s">
        <v>861</v>
      </c>
      <c r="S39" s="129" t="s">
        <v>861</v>
      </c>
      <c r="T39" s="130"/>
      <c r="U39" s="130"/>
    </row>
    <row r="40" spans="1:21" s="131" customFormat="1" ht="30">
      <c r="A40" s="108">
        <v>35</v>
      </c>
      <c r="B40" s="122">
        <v>708035</v>
      </c>
      <c r="C40" s="123" t="s">
        <v>213</v>
      </c>
      <c r="D40" s="122" t="s">
        <v>852</v>
      </c>
      <c r="E40" s="109">
        <v>0</v>
      </c>
      <c r="F40" s="124">
        <v>43690</v>
      </c>
      <c r="G40" s="125">
        <v>0.80833333333333324</v>
      </c>
      <c r="H40" s="124">
        <v>43690</v>
      </c>
      <c r="I40" s="125">
        <v>0.94374999999999998</v>
      </c>
      <c r="J40" s="126">
        <f t="shared" si="0"/>
        <v>0</v>
      </c>
      <c r="K40" s="126">
        <f t="shared" si="1"/>
        <v>0</v>
      </c>
      <c r="L40" s="126">
        <f t="shared" si="2"/>
        <v>0</v>
      </c>
      <c r="M40" s="126">
        <f t="shared" si="3"/>
        <v>0.13541666666666674</v>
      </c>
      <c r="N40" s="114" t="s">
        <v>853</v>
      </c>
      <c r="O40" s="122" t="s">
        <v>854</v>
      </c>
      <c r="P40" s="127" t="s">
        <v>1038</v>
      </c>
      <c r="Q40" s="128" t="s">
        <v>855</v>
      </c>
      <c r="R40" s="129" t="s">
        <v>861</v>
      </c>
      <c r="S40" s="129" t="s">
        <v>1039</v>
      </c>
      <c r="T40" s="130"/>
      <c r="U40" s="130" t="s">
        <v>1040</v>
      </c>
    </row>
    <row r="41" spans="1:21" s="131" customFormat="1" ht="60">
      <c r="A41" s="108">
        <v>36</v>
      </c>
      <c r="B41" s="122">
        <v>708036</v>
      </c>
      <c r="C41" s="63" t="s">
        <v>38</v>
      </c>
      <c r="D41" s="122" t="s">
        <v>852</v>
      </c>
      <c r="E41" s="109">
        <v>0</v>
      </c>
      <c r="F41" s="124">
        <v>43690</v>
      </c>
      <c r="G41" s="125">
        <v>0.88611111111111107</v>
      </c>
      <c r="H41" s="124">
        <v>43693</v>
      </c>
      <c r="I41" s="125">
        <v>0.41388888888888892</v>
      </c>
      <c r="J41" s="126">
        <f t="shared" si="0"/>
        <v>0</v>
      </c>
      <c r="K41" s="126">
        <f t="shared" si="1"/>
        <v>0</v>
      </c>
      <c r="L41" s="126">
        <f t="shared" si="2"/>
        <v>0</v>
      </c>
      <c r="M41" s="126">
        <f t="shared" si="3"/>
        <v>2.5277777777777777</v>
      </c>
      <c r="N41" s="114" t="s">
        <v>853</v>
      </c>
      <c r="O41" s="122" t="s">
        <v>854</v>
      </c>
      <c r="P41" s="127" t="s">
        <v>1041</v>
      </c>
      <c r="Q41" s="128" t="s">
        <v>855</v>
      </c>
      <c r="R41" s="129" t="s">
        <v>1042</v>
      </c>
      <c r="S41" s="129" t="s">
        <v>1043</v>
      </c>
      <c r="T41" s="130"/>
      <c r="U41" s="130"/>
    </row>
    <row r="42" spans="1:21" s="131" customFormat="1" ht="45">
      <c r="A42" s="108">
        <v>37</v>
      </c>
      <c r="B42" s="122">
        <v>708037</v>
      </c>
      <c r="C42" s="123" t="s">
        <v>204</v>
      </c>
      <c r="D42" s="122" t="s">
        <v>852</v>
      </c>
      <c r="E42" s="109">
        <v>0</v>
      </c>
      <c r="F42" s="124">
        <v>43691</v>
      </c>
      <c r="G42" s="125">
        <v>0.42499999999999999</v>
      </c>
      <c r="H42" s="124">
        <v>43691</v>
      </c>
      <c r="I42" s="125">
        <v>0.84236111111111101</v>
      </c>
      <c r="J42" s="126">
        <f t="shared" si="0"/>
        <v>0</v>
      </c>
      <c r="K42" s="126">
        <f t="shared" si="1"/>
        <v>0</v>
      </c>
      <c r="L42" s="126">
        <f t="shared" si="2"/>
        <v>0</v>
      </c>
      <c r="M42" s="126">
        <f t="shared" si="3"/>
        <v>0.41736111111111102</v>
      </c>
      <c r="N42" s="114" t="s">
        <v>853</v>
      </c>
      <c r="O42" s="122" t="s">
        <v>854</v>
      </c>
      <c r="P42" s="127" t="s">
        <v>1044</v>
      </c>
      <c r="Q42" s="128" t="s">
        <v>856</v>
      </c>
      <c r="R42" s="129" t="s">
        <v>1045</v>
      </c>
      <c r="S42" s="129" t="s">
        <v>1046</v>
      </c>
      <c r="T42" s="130"/>
      <c r="U42" s="130"/>
    </row>
    <row r="43" spans="1:21" s="131" customFormat="1" ht="30">
      <c r="A43" s="108">
        <v>38</v>
      </c>
      <c r="B43" s="122">
        <v>708038</v>
      </c>
      <c r="C43" s="132" t="s">
        <v>889</v>
      </c>
      <c r="D43" s="122" t="s">
        <v>852</v>
      </c>
      <c r="E43" s="109">
        <v>0</v>
      </c>
      <c r="F43" s="124">
        <v>43691</v>
      </c>
      <c r="G43" s="125">
        <v>0.61875000000000002</v>
      </c>
      <c r="H43" s="124">
        <v>43691</v>
      </c>
      <c r="I43" s="125">
        <v>0.75486111111111109</v>
      </c>
      <c r="J43" s="126">
        <f t="shared" si="0"/>
        <v>0</v>
      </c>
      <c r="K43" s="126">
        <f t="shared" si="1"/>
        <v>0.13611111111111107</v>
      </c>
      <c r="L43" s="126">
        <f t="shared" si="2"/>
        <v>0</v>
      </c>
      <c r="M43" s="126">
        <f t="shared" si="3"/>
        <v>0</v>
      </c>
      <c r="N43" s="114" t="s">
        <v>863</v>
      </c>
      <c r="O43" s="122" t="s">
        <v>854</v>
      </c>
      <c r="P43" s="127" t="s">
        <v>1047</v>
      </c>
      <c r="Q43" s="128" t="s">
        <v>864</v>
      </c>
      <c r="R43" s="129" t="s">
        <v>1048</v>
      </c>
      <c r="S43" s="129" t="s">
        <v>1049</v>
      </c>
      <c r="T43" s="130"/>
      <c r="U43" s="130"/>
    </row>
    <row r="44" spans="1:21" s="131" customFormat="1" ht="60">
      <c r="A44" s="108">
        <v>39</v>
      </c>
      <c r="B44" s="122">
        <v>708039</v>
      </c>
      <c r="C44" s="123" t="s">
        <v>24</v>
      </c>
      <c r="D44" s="122" t="s">
        <v>852</v>
      </c>
      <c r="E44" s="109">
        <v>0</v>
      </c>
      <c r="F44" s="124">
        <v>43692</v>
      </c>
      <c r="G44" s="125">
        <v>0.40902777777777777</v>
      </c>
      <c r="H44" s="124">
        <v>43694</v>
      </c>
      <c r="I44" s="125">
        <v>0.30277777777777776</v>
      </c>
      <c r="J44" s="126">
        <f t="shared" si="0"/>
        <v>0</v>
      </c>
      <c r="K44" s="126">
        <f t="shared" si="1"/>
        <v>0</v>
      </c>
      <c r="L44" s="126">
        <f t="shared" si="2"/>
        <v>0</v>
      </c>
      <c r="M44" s="126">
        <f t="shared" si="3"/>
        <v>1.8937499999999998</v>
      </c>
      <c r="N44" s="114" t="s">
        <v>853</v>
      </c>
      <c r="O44" s="122" t="s">
        <v>854</v>
      </c>
      <c r="P44" s="127" t="s">
        <v>1050</v>
      </c>
      <c r="Q44" s="128" t="s">
        <v>855</v>
      </c>
      <c r="R44" s="129" t="s">
        <v>1051</v>
      </c>
      <c r="S44" s="129" t="s">
        <v>1052</v>
      </c>
      <c r="T44" s="130"/>
      <c r="U44" s="130"/>
    </row>
    <row r="45" spans="1:21" s="131" customFormat="1" ht="60">
      <c r="A45" s="108">
        <v>40</v>
      </c>
      <c r="B45" s="122">
        <v>708040</v>
      </c>
      <c r="C45" s="123" t="s">
        <v>85</v>
      </c>
      <c r="D45" s="122" t="s">
        <v>852</v>
      </c>
      <c r="E45" s="109">
        <v>0</v>
      </c>
      <c r="F45" s="124">
        <v>43692</v>
      </c>
      <c r="G45" s="125">
        <v>0.42152777777777778</v>
      </c>
      <c r="H45" s="124">
        <v>43692</v>
      </c>
      <c r="I45" s="125">
        <v>0.4284722222222222</v>
      </c>
      <c r="J45" s="126">
        <f t="shared" si="0"/>
        <v>0</v>
      </c>
      <c r="K45" s="126">
        <f t="shared" si="1"/>
        <v>0</v>
      </c>
      <c r="L45" s="126">
        <f t="shared" si="2"/>
        <v>6.9444444444444198E-3</v>
      </c>
      <c r="M45" s="126">
        <f t="shared" si="3"/>
        <v>0</v>
      </c>
      <c r="N45" s="114" t="s">
        <v>858</v>
      </c>
      <c r="O45" s="122" t="s">
        <v>854</v>
      </c>
      <c r="P45" s="127" t="s">
        <v>1053</v>
      </c>
      <c r="Q45" s="128" t="s">
        <v>865</v>
      </c>
      <c r="R45" s="129" t="s">
        <v>861</v>
      </c>
      <c r="S45" s="129" t="s">
        <v>861</v>
      </c>
      <c r="T45" s="130"/>
      <c r="U45" s="130" t="s">
        <v>1054</v>
      </c>
    </row>
    <row r="46" spans="1:21" s="131" customFormat="1" ht="30">
      <c r="A46" s="108">
        <v>41</v>
      </c>
      <c r="B46" s="122">
        <v>708041</v>
      </c>
      <c r="C46" s="123" t="s">
        <v>85</v>
      </c>
      <c r="D46" s="122" t="s">
        <v>852</v>
      </c>
      <c r="E46" s="109">
        <v>0</v>
      </c>
      <c r="F46" s="124">
        <v>43692</v>
      </c>
      <c r="G46" s="125">
        <v>0.4284722222222222</v>
      </c>
      <c r="H46" s="124">
        <v>43695</v>
      </c>
      <c r="I46" s="125">
        <v>0.24027777777777778</v>
      </c>
      <c r="J46" s="126">
        <f t="shared" si="0"/>
        <v>0</v>
      </c>
      <c r="K46" s="126">
        <f t="shared" si="1"/>
        <v>0</v>
      </c>
      <c r="L46" s="126">
        <f t="shared" si="2"/>
        <v>0</v>
      </c>
      <c r="M46" s="126">
        <f t="shared" si="3"/>
        <v>2.8118055555555554</v>
      </c>
      <c r="N46" s="114" t="s">
        <v>853</v>
      </c>
      <c r="O46" s="122" t="s">
        <v>854</v>
      </c>
      <c r="P46" s="127" t="s">
        <v>1055</v>
      </c>
      <c r="Q46" s="128" t="s">
        <v>855</v>
      </c>
      <c r="R46" s="129" t="s">
        <v>1056</v>
      </c>
      <c r="S46" s="129" t="s">
        <v>1057</v>
      </c>
      <c r="T46" s="130"/>
      <c r="U46" s="130"/>
    </row>
    <row r="47" spans="1:21" s="131" customFormat="1" ht="45">
      <c r="A47" s="108">
        <v>42</v>
      </c>
      <c r="B47" s="122">
        <v>708042</v>
      </c>
      <c r="C47" s="45" t="s">
        <v>851</v>
      </c>
      <c r="D47" s="122" t="s">
        <v>852</v>
      </c>
      <c r="E47" s="109">
        <v>0</v>
      </c>
      <c r="F47" s="124">
        <v>43692</v>
      </c>
      <c r="G47" s="125">
        <v>0.70277777777777783</v>
      </c>
      <c r="H47" s="124">
        <v>43693</v>
      </c>
      <c r="I47" s="125">
        <v>0.30069444444444443</v>
      </c>
      <c r="J47" s="126">
        <f t="shared" si="0"/>
        <v>0</v>
      </c>
      <c r="K47" s="126">
        <f t="shared" si="1"/>
        <v>0</v>
      </c>
      <c r="L47" s="126">
        <f t="shared" si="2"/>
        <v>0</v>
      </c>
      <c r="M47" s="126">
        <f t="shared" si="3"/>
        <v>0.59791666666666654</v>
      </c>
      <c r="N47" s="114" t="s">
        <v>853</v>
      </c>
      <c r="O47" s="122" t="s">
        <v>854</v>
      </c>
      <c r="P47" s="127" t="s">
        <v>1058</v>
      </c>
      <c r="Q47" s="128" t="s">
        <v>855</v>
      </c>
      <c r="R47" s="129" t="s">
        <v>1059</v>
      </c>
      <c r="S47" s="129" t="s">
        <v>1060</v>
      </c>
      <c r="T47" s="130"/>
      <c r="U47" s="130"/>
    </row>
    <row r="48" spans="1:21" s="131" customFormat="1" ht="60">
      <c r="A48" s="108">
        <v>43</v>
      </c>
      <c r="B48" s="122">
        <v>708043</v>
      </c>
      <c r="C48" s="45" t="s">
        <v>851</v>
      </c>
      <c r="D48" s="122" t="s">
        <v>852</v>
      </c>
      <c r="E48" s="109">
        <v>0</v>
      </c>
      <c r="F48" s="124">
        <v>43693</v>
      </c>
      <c r="G48" s="125">
        <v>0.30069444444444443</v>
      </c>
      <c r="H48" s="124">
        <v>43700</v>
      </c>
      <c r="I48" s="125">
        <v>0.74791666666666667</v>
      </c>
      <c r="J48" s="126">
        <f t="shared" si="0"/>
        <v>0</v>
      </c>
      <c r="K48" s="126">
        <f t="shared" si="1"/>
        <v>0</v>
      </c>
      <c r="L48" s="126">
        <f t="shared" si="2"/>
        <v>0</v>
      </c>
      <c r="M48" s="126">
        <f t="shared" si="3"/>
        <v>7.447222222222222</v>
      </c>
      <c r="N48" s="114" t="s">
        <v>853</v>
      </c>
      <c r="O48" s="122" t="s">
        <v>854</v>
      </c>
      <c r="P48" s="127" t="s">
        <v>1061</v>
      </c>
      <c r="Q48" s="128" t="s">
        <v>857</v>
      </c>
      <c r="R48" s="129" t="s">
        <v>1060</v>
      </c>
      <c r="S48" s="129" t="s">
        <v>861</v>
      </c>
      <c r="T48" s="130"/>
      <c r="U48" s="130"/>
    </row>
    <row r="49" spans="1:21" s="131" customFormat="1" ht="105">
      <c r="A49" s="108">
        <v>44</v>
      </c>
      <c r="B49" s="122">
        <v>708044</v>
      </c>
      <c r="C49" s="123" t="s">
        <v>1062</v>
      </c>
      <c r="D49" s="122" t="s">
        <v>852</v>
      </c>
      <c r="E49" s="109">
        <v>0</v>
      </c>
      <c r="F49" s="124">
        <v>43693</v>
      </c>
      <c r="G49" s="125">
        <v>0.39374999999999999</v>
      </c>
      <c r="H49" s="124">
        <v>43693</v>
      </c>
      <c r="I49" s="125">
        <v>0.88958333333333339</v>
      </c>
      <c r="J49" s="126">
        <f t="shared" si="0"/>
        <v>0</v>
      </c>
      <c r="K49" s="126">
        <f t="shared" si="1"/>
        <v>0</v>
      </c>
      <c r="L49" s="126">
        <f t="shared" si="2"/>
        <v>0.4958333333333334</v>
      </c>
      <c r="M49" s="126">
        <f t="shared" si="3"/>
        <v>0</v>
      </c>
      <c r="N49" s="114" t="s">
        <v>858</v>
      </c>
      <c r="O49" s="122" t="s">
        <v>854</v>
      </c>
      <c r="P49" s="127" t="s">
        <v>1063</v>
      </c>
      <c r="Q49" s="128" t="s">
        <v>859</v>
      </c>
      <c r="R49" s="129" t="s">
        <v>1064</v>
      </c>
      <c r="S49" s="129" t="s">
        <v>1065</v>
      </c>
      <c r="T49" s="130"/>
      <c r="U49" s="130" t="s">
        <v>1066</v>
      </c>
    </row>
    <row r="50" spans="1:21" s="131" customFormat="1" ht="105">
      <c r="A50" s="108">
        <v>45</v>
      </c>
      <c r="B50" s="122">
        <v>708045</v>
      </c>
      <c r="C50" s="123" t="s">
        <v>1067</v>
      </c>
      <c r="D50" s="122" t="s">
        <v>852</v>
      </c>
      <c r="E50" s="109">
        <v>0</v>
      </c>
      <c r="F50" s="124">
        <v>43693</v>
      </c>
      <c r="G50" s="125">
        <v>0.40069444444444446</v>
      </c>
      <c r="H50" s="124">
        <v>43693</v>
      </c>
      <c r="I50" s="125">
        <v>0.86805555555555547</v>
      </c>
      <c r="J50" s="126">
        <f t="shared" si="0"/>
        <v>0</v>
      </c>
      <c r="K50" s="126">
        <f t="shared" si="1"/>
        <v>0</v>
      </c>
      <c r="L50" s="126">
        <f t="shared" si="2"/>
        <v>0.46736111111111101</v>
      </c>
      <c r="M50" s="126">
        <f t="shared" si="3"/>
        <v>0</v>
      </c>
      <c r="N50" s="114" t="s">
        <v>858</v>
      </c>
      <c r="O50" s="122" t="s">
        <v>854</v>
      </c>
      <c r="P50" s="127" t="s">
        <v>1063</v>
      </c>
      <c r="Q50" s="128" t="s">
        <v>859</v>
      </c>
      <c r="R50" s="129" t="s">
        <v>1068</v>
      </c>
      <c r="S50" s="129" t="s">
        <v>1069</v>
      </c>
      <c r="T50" s="130"/>
      <c r="U50" s="130" t="s">
        <v>1066</v>
      </c>
    </row>
    <row r="51" spans="1:21" s="131" customFormat="1" ht="60">
      <c r="A51" s="108">
        <v>46</v>
      </c>
      <c r="B51" s="122">
        <v>708046</v>
      </c>
      <c r="C51" s="63" t="s">
        <v>38</v>
      </c>
      <c r="D51" s="122" t="s">
        <v>852</v>
      </c>
      <c r="E51" s="109">
        <v>0</v>
      </c>
      <c r="F51" s="124">
        <v>43693</v>
      </c>
      <c r="G51" s="125">
        <v>0.97569444444444453</v>
      </c>
      <c r="H51" s="124">
        <v>43698</v>
      </c>
      <c r="I51" s="125">
        <v>0.48749999999999999</v>
      </c>
      <c r="J51" s="126">
        <f t="shared" si="0"/>
        <v>0</v>
      </c>
      <c r="K51" s="126">
        <f t="shared" si="1"/>
        <v>0</v>
      </c>
      <c r="L51" s="126">
        <f t="shared" si="2"/>
        <v>0</v>
      </c>
      <c r="M51" s="126">
        <f t="shared" si="3"/>
        <v>4.5118055555555552</v>
      </c>
      <c r="N51" s="114" t="s">
        <v>853</v>
      </c>
      <c r="O51" s="122" t="s">
        <v>854</v>
      </c>
      <c r="P51" s="127" t="s">
        <v>1041</v>
      </c>
      <c r="Q51" s="128" t="s">
        <v>855</v>
      </c>
      <c r="R51" s="129" t="s">
        <v>1070</v>
      </c>
      <c r="S51" s="129" t="s">
        <v>1071</v>
      </c>
      <c r="T51" s="130"/>
      <c r="U51" s="130"/>
    </row>
    <row r="52" spans="1:21" s="131" customFormat="1" ht="45">
      <c r="A52" s="108">
        <v>47</v>
      </c>
      <c r="B52" s="122">
        <v>708048</v>
      </c>
      <c r="C52" s="110" t="s">
        <v>781</v>
      </c>
      <c r="D52" s="122" t="s">
        <v>852</v>
      </c>
      <c r="E52" s="109">
        <v>0</v>
      </c>
      <c r="F52" s="124">
        <v>43694</v>
      </c>
      <c r="G52" s="125">
        <v>0.93194444444444446</v>
      </c>
      <c r="H52" s="124">
        <v>43705</v>
      </c>
      <c r="I52" s="125">
        <v>0.3666666666666667</v>
      </c>
      <c r="J52" s="126">
        <f t="shared" si="0"/>
        <v>0</v>
      </c>
      <c r="K52" s="126">
        <f t="shared" si="1"/>
        <v>0</v>
      </c>
      <c r="L52" s="126">
        <f t="shared" si="2"/>
        <v>0</v>
      </c>
      <c r="M52" s="126">
        <f t="shared" si="3"/>
        <v>10.434722222222224</v>
      </c>
      <c r="N52" s="114" t="s">
        <v>853</v>
      </c>
      <c r="O52" s="122" t="s">
        <v>854</v>
      </c>
      <c r="P52" s="127" t="s">
        <v>1072</v>
      </c>
      <c r="Q52" s="128" t="s">
        <v>855</v>
      </c>
      <c r="R52" s="129" t="s">
        <v>1073</v>
      </c>
      <c r="S52" s="129" t="s">
        <v>1074</v>
      </c>
      <c r="T52" s="130"/>
      <c r="U52" s="130"/>
    </row>
    <row r="53" spans="1:21" s="131" customFormat="1" ht="120" customHeight="1">
      <c r="A53" s="108">
        <v>48</v>
      </c>
      <c r="B53" s="122">
        <v>708050</v>
      </c>
      <c r="C53" s="123" t="s">
        <v>769</v>
      </c>
      <c r="D53" s="122" t="s">
        <v>852</v>
      </c>
      <c r="E53" s="109">
        <v>0</v>
      </c>
      <c r="F53" s="124">
        <v>43695</v>
      </c>
      <c r="G53" s="125">
        <v>9.7916666666666666E-2</v>
      </c>
      <c r="H53" s="124">
        <v>43695</v>
      </c>
      <c r="I53" s="125">
        <v>0.11041666666666666</v>
      </c>
      <c r="J53" s="126">
        <f t="shared" si="0"/>
        <v>1.2499999999999997E-2</v>
      </c>
      <c r="K53" s="126">
        <f t="shared" si="1"/>
        <v>0</v>
      </c>
      <c r="L53" s="126">
        <f t="shared" si="2"/>
        <v>0</v>
      </c>
      <c r="M53" s="126">
        <f t="shared" si="3"/>
        <v>0</v>
      </c>
      <c r="N53" s="114" t="s">
        <v>860</v>
      </c>
      <c r="O53" s="122" t="s">
        <v>854</v>
      </c>
      <c r="P53" s="127" t="s">
        <v>1075</v>
      </c>
      <c r="Q53" s="128" t="s">
        <v>831</v>
      </c>
      <c r="R53" s="129" t="s">
        <v>1076</v>
      </c>
      <c r="S53" s="129" t="s">
        <v>861</v>
      </c>
      <c r="T53" s="130"/>
      <c r="U53" s="130"/>
    </row>
    <row r="54" spans="1:21" s="131" customFormat="1" ht="86.25" customHeight="1">
      <c r="A54" s="108">
        <v>49</v>
      </c>
      <c r="B54" s="122"/>
      <c r="C54" s="123" t="s">
        <v>823</v>
      </c>
      <c r="D54" s="122" t="s">
        <v>852</v>
      </c>
      <c r="E54" s="109">
        <v>0</v>
      </c>
      <c r="F54" s="124">
        <v>43695</v>
      </c>
      <c r="G54" s="125">
        <v>0.11944444444444445</v>
      </c>
      <c r="H54" s="124">
        <v>43695</v>
      </c>
      <c r="I54" s="125">
        <v>0.33333333333333331</v>
      </c>
      <c r="J54" s="126">
        <f t="shared" si="0"/>
        <v>0</v>
      </c>
      <c r="K54" s="126">
        <f t="shared" si="1"/>
        <v>0</v>
      </c>
      <c r="L54" s="126">
        <f t="shared" si="2"/>
        <v>0.21388888888888885</v>
      </c>
      <c r="M54" s="126">
        <f t="shared" si="3"/>
        <v>0</v>
      </c>
      <c r="N54" s="114" t="s">
        <v>858</v>
      </c>
      <c r="O54" s="122" t="s">
        <v>854</v>
      </c>
      <c r="P54" s="127" t="s">
        <v>1077</v>
      </c>
      <c r="Q54" s="128" t="s">
        <v>862</v>
      </c>
      <c r="R54" s="129"/>
      <c r="S54" s="129"/>
      <c r="T54" s="130"/>
      <c r="U54" s="130"/>
    </row>
    <row r="55" spans="1:21" s="131" customFormat="1" ht="75">
      <c r="A55" s="108">
        <v>50</v>
      </c>
      <c r="B55" s="122">
        <v>708051</v>
      </c>
      <c r="C55" s="123" t="s">
        <v>823</v>
      </c>
      <c r="D55" s="122" t="s">
        <v>852</v>
      </c>
      <c r="E55" s="109">
        <v>0</v>
      </c>
      <c r="F55" s="124">
        <v>43695</v>
      </c>
      <c r="G55" s="125">
        <v>0.33333333333333331</v>
      </c>
      <c r="H55" s="124">
        <v>43695</v>
      </c>
      <c r="I55" s="125">
        <v>0.60069444444444442</v>
      </c>
      <c r="J55" s="126">
        <f t="shared" si="0"/>
        <v>0.2673611111111111</v>
      </c>
      <c r="K55" s="126">
        <f t="shared" si="1"/>
        <v>0</v>
      </c>
      <c r="L55" s="126">
        <f t="shared" si="2"/>
        <v>0</v>
      </c>
      <c r="M55" s="126">
        <f t="shared" si="3"/>
        <v>0</v>
      </c>
      <c r="N55" s="114" t="s">
        <v>860</v>
      </c>
      <c r="O55" s="122" t="s">
        <v>854</v>
      </c>
      <c r="P55" s="127" t="s">
        <v>1078</v>
      </c>
      <c r="Q55" s="128" t="s">
        <v>874</v>
      </c>
      <c r="R55" s="129" t="s">
        <v>861</v>
      </c>
      <c r="S55" s="129" t="s">
        <v>861</v>
      </c>
      <c r="T55" s="130"/>
      <c r="U55" s="130"/>
    </row>
    <row r="56" spans="1:21" s="119" customFormat="1" ht="30">
      <c r="A56" s="108">
        <v>51</v>
      </c>
      <c r="B56" s="109">
        <v>708052</v>
      </c>
      <c r="C56" s="120" t="s">
        <v>769</v>
      </c>
      <c r="D56" s="109" t="s">
        <v>852</v>
      </c>
      <c r="E56" s="109">
        <v>0</v>
      </c>
      <c r="F56" s="111">
        <v>43695</v>
      </c>
      <c r="G56" s="112">
        <v>0.26250000000000001</v>
      </c>
      <c r="H56" s="111">
        <v>43695</v>
      </c>
      <c r="I56" s="112">
        <v>0.26250000000000001</v>
      </c>
      <c r="J56" s="113">
        <f t="shared" si="0"/>
        <v>0</v>
      </c>
      <c r="K56" s="113">
        <f t="shared" si="1"/>
        <v>0</v>
      </c>
      <c r="L56" s="113">
        <f t="shared" si="2"/>
        <v>0</v>
      </c>
      <c r="M56" s="113">
        <f t="shared" si="3"/>
        <v>0</v>
      </c>
      <c r="N56" s="114" t="s">
        <v>860</v>
      </c>
      <c r="O56" s="109" t="s">
        <v>854</v>
      </c>
      <c r="P56" s="115" t="s">
        <v>1079</v>
      </c>
      <c r="Q56" s="116" t="s">
        <v>873</v>
      </c>
      <c r="R56" s="117" t="s">
        <v>861</v>
      </c>
      <c r="S56" s="117" t="s">
        <v>861</v>
      </c>
      <c r="T56" s="118"/>
      <c r="U56" s="118"/>
    </row>
    <row r="57" spans="1:21" s="119" customFormat="1" ht="75">
      <c r="A57" s="108">
        <v>52</v>
      </c>
      <c r="B57" s="109"/>
      <c r="C57" s="120" t="s">
        <v>806</v>
      </c>
      <c r="D57" s="109" t="s">
        <v>852</v>
      </c>
      <c r="E57" s="109">
        <v>0</v>
      </c>
      <c r="F57" s="111">
        <v>43695</v>
      </c>
      <c r="G57" s="112">
        <v>0.24444444444444446</v>
      </c>
      <c r="H57" s="111">
        <v>43695</v>
      </c>
      <c r="I57" s="112">
        <v>0.30069444444444443</v>
      </c>
      <c r="J57" s="113">
        <f t="shared" si="0"/>
        <v>0</v>
      </c>
      <c r="K57" s="113">
        <f t="shared" si="1"/>
        <v>0</v>
      </c>
      <c r="L57" s="113">
        <f t="shared" si="2"/>
        <v>5.6249999999999967E-2</v>
      </c>
      <c r="M57" s="113">
        <f t="shared" si="3"/>
        <v>0</v>
      </c>
      <c r="N57" s="133" t="s">
        <v>858</v>
      </c>
      <c r="O57" s="109" t="s">
        <v>854</v>
      </c>
      <c r="P57" s="115" t="s">
        <v>1080</v>
      </c>
      <c r="Q57" s="134" t="s">
        <v>862</v>
      </c>
      <c r="R57" s="117" t="s">
        <v>1081</v>
      </c>
      <c r="S57" s="117" t="s">
        <v>861</v>
      </c>
      <c r="T57" s="118" t="s">
        <v>1082</v>
      </c>
      <c r="U57" s="118"/>
    </row>
    <row r="58" spans="1:21" s="119" customFormat="1" ht="60">
      <c r="A58" s="108">
        <v>53</v>
      </c>
      <c r="B58" s="109">
        <v>708053</v>
      </c>
      <c r="C58" s="121" t="s">
        <v>6</v>
      </c>
      <c r="D58" s="109" t="s">
        <v>852</v>
      </c>
      <c r="E58" s="109">
        <v>0</v>
      </c>
      <c r="F58" s="111">
        <v>43695</v>
      </c>
      <c r="G58" s="112">
        <v>0.62430555555555556</v>
      </c>
      <c r="H58" s="111">
        <v>43700</v>
      </c>
      <c r="I58" s="112">
        <v>0.51736111111111105</v>
      </c>
      <c r="J58" s="113">
        <f t="shared" si="0"/>
        <v>0</v>
      </c>
      <c r="K58" s="113">
        <f t="shared" si="1"/>
        <v>0</v>
      </c>
      <c r="L58" s="113">
        <f t="shared" si="2"/>
        <v>0</v>
      </c>
      <c r="M58" s="113">
        <f t="shared" si="3"/>
        <v>4.8930555555555548</v>
      </c>
      <c r="N58" s="114" t="s">
        <v>853</v>
      </c>
      <c r="O58" s="109" t="s">
        <v>854</v>
      </c>
      <c r="P58" s="115" t="s">
        <v>1083</v>
      </c>
      <c r="Q58" s="116" t="s">
        <v>855</v>
      </c>
      <c r="R58" s="117" t="s">
        <v>1084</v>
      </c>
      <c r="S58" s="117" t="s">
        <v>1085</v>
      </c>
      <c r="T58" s="118"/>
      <c r="U58" s="118"/>
    </row>
    <row r="59" spans="1:21" s="119" customFormat="1" ht="45">
      <c r="A59" s="108">
        <v>54</v>
      </c>
      <c r="B59" s="109">
        <v>708054</v>
      </c>
      <c r="C59" s="120" t="s">
        <v>11</v>
      </c>
      <c r="D59" s="109" t="s">
        <v>852</v>
      </c>
      <c r="E59" s="109">
        <v>0</v>
      </c>
      <c r="F59" s="111">
        <v>43697</v>
      </c>
      <c r="G59" s="112">
        <v>0.4548611111111111</v>
      </c>
      <c r="H59" s="111">
        <v>43699</v>
      </c>
      <c r="I59" s="112">
        <v>0.54791666666666672</v>
      </c>
      <c r="J59" s="113">
        <f t="shared" si="0"/>
        <v>0</v>
      </c>
      <c r="K59" s="113">
        <f t="shared" si="1"/>
        <v>0</v>
      </c>
      <c r="L59" s="113">
        <f t="shared" si="2"/>
        <v>0</v>
      </c>
      <c r="M59" s="113">
        <f t="shared" si="3"/>
        <v>2.0930555555555554</v>
      </c>
      <c r="N59" s="114" t="s">
        <v>853</v>
      </c>
      <c r="O59" s="109" t="s">
        <v>854</v>
      </c>
      <c r="P59" s="115" t="s">
        <v>1086</v>
      </c>
      <c r="Q59" s="116" t="s">
        <v>856</v>
      </c>
      <c r="R59" s="117" t="s">
        <v>1087</v>
      </c>
      <c r="S59" s="117" t="s">
        <v>1088</v>
      </c>
      <c r="T59" s="118"/>
      <c r="U59" s="118"/>
    </row>
    <row r="60" spans="1:21" s="119" customFormat="1" ht="45">
      <c r="A60" s="108">
        <v>55</v>
      </c>
      <c r="B60" s="109">
        <v>708055</v>
      </c>
      <c r="C60" s="120" t="s">
        <v>223</v>
      </c>
      <c r="D60" s="109" t="s">
        <v>852</v>
      </c>
      <c r="E60" s="109">
        <v>0</v>
      </c>
      <c r="F60" s="111">
        <v>43697</v>
      </c>
      <c r="G60" s="112">
        <v>0.56111111111111112</v>
      </c>
      <c r="H60" s="111">
        <v>43697</v>
      </c>
      <c r="I60" s="112">
        <v>0.78472222222222221</v>
      </c>
      <c r="J60" s="113">
        <f t="shared" si="0"/>
        <v>0.22361111111111109</v>
      </c>
      <c r="K60" s="113">
        <f t="shared" si="1"/>
        <v>0</v>
      </c>
      <c r="L60" s="113">
        <f t="shared" si="2"/>
        <v>0</v>
      </c>
      <c r="M60" s="113">
        <f t="shared" si="3"/>
        <v>0</v>
      </c>
      <c r="N60" s="114" t="s">
        <v>860</v>
      </c>
      <c r="O60" s="109" t="s">
        <v>854</v>
      </c>
      <c r="P60" s="115" t="s">
        <v>1089</v>
      </c>
      <c r="Q60" s="116" t="s">
        <v>240</v>
      </c>
      <c r="R60" s="117" t="s">
        <v>1090</v>
      </c>
      <c r="S60" s="117" t="s">
        <v>1091</v>
      </c>
      <c r="T60" s="118"/>
      <c r="U60" s="118"/>
    </row>
    <row r="61" spans="1:21" s="119" customFormat="1" ht="30">
      <c r="A61" s="108">
        <v>56</v>
      </c>
      <c r="B61" s="109">
        <v>708056</v>
      </c>
      <c r="C61" s="120" t="s">
        <v>119</v>
      </c>
      <c r="D61" s="109" t="s">
        <v>852</v>
      </c>
      <c r="E61" s="109">
        <v>0</v>
      </c>
      <c r="F61" s="111">
        <v>43697</v>
      </c>
      <c r="G61" s="112">
        <v>0.69027777777777777</v>
      </c>
      <c r="H61" s="111">
        <v>43697</v>
      </c>
      <c r="I61" s="112">
        <v>0.83124999999999993</v>
      </c>
      <c r="J61" s="113">
        <f t="shared" si="0"/>
        <v>0.14097222222222217</v>
      </c>
      <c r="K61" s="113">
        <f t="shared" si="1"/>
        <v>0</v>
      </c>
      <c r="L61" s="113">
        <f t="shared" si="2"/>
        <v>0</v>
      </c>
      <c r="M61" s="113">
        <f t="shared" si="3"/>
        <v>0</v>
      </c>
      <c r="N61" s="114" t="s">
        <v>860</v>
      </c>
      <c r="O61" s="109" t="s">
        <v>854</v>
      </c>
      <c r="P61" s="115" t="s">
        <v>1092</v>
      </c>
      <c r="Q61" s="116" t="s">
        <v>244</v>
      </c>
      <c r="R61" s="117" t="s">
        <v>1093</v>
      </c>
      <c r="S61" s="117" t="s">
        <v>861</v>
      </c>
      <c r="T61" s="118"/>
      <c r="U61" s="118"/>
    </row>
    <row r="62" spans="1:21" s="119" customFormat="1" ht="30">
      <c r="A62" s="108">
        <v>57</v>
      </c>
      <c r="B62" s="109">
        <v>708057</v>
      </c>
      <c r="C62" s="120" t="s">
        <v>120</v>
      </c>
      <c r="D62" s="109" t="s">
        <v>852</v>
      </c>
      <c r="E62" s="109">
        <v>0</v>
      </c>
      <c r="F62" s="111">
        <v>43697</v>
      </c>
      <c r="G62" s="112">
        <v>0.69930555555555562</v>
      </c>
      <c r="H62" s="111">
        <v>43697</v>
      </c>
      <c r="I62" s="112">
        <v>0.83263888888888893</v>
      </c>
      <c r="J62" s="113">
        <f t="shared" si="0"/>
        <v>0.1333333333333333</v>
      </c>
      <c r="K62" s="113">
        <f t="shared" si="1"/>
        <v>0</v>
      </c>
      <c r="L62" s="113">
        <f t="shared" si="2"/>
        <v>0</v>
      </c>
      <c r="M62" s="113">
        <f t="shared" si="3"/>
        <v>0</v>
      </c>
      <c r="N62" s="114" t="s">
        <v>860</v>
      </c>
      <c r="O62" s="109" t="s">
        <v>854</v>
      </c>
      <c r="P62" s="115" t="s">
        <v>1092</v>
      </c>
      <c r="Q62" s="116" t="s">
        <v>244</v>
      </c>
      <c r="R62" s="117" t="s">
        <v>1094</v>
      </c>
      <c r="S62" s="117" t="s">
        <v>861</v>
      </c>
      <c r="T62" s="118"/>
      <c r="U62" s="118"/>
    </row>
    <row r="63" spans="1:21" s="119" customFormat="1" ht="75">
      <c r="A63" s="108">
        <v>58</v>
      </c>
      <c r="B63" s="109">
        <v>708058</v>
      </c>
      <c r="C63" s="120" t="s">
        <v>22</v>
      </c>
      <c r="D63" s="109" t="s">
        <v>852</v>
      </c>
      <c r="E63" s="109">
        <v>0</v>
      </c>
      <c r="F63" s="111">
        <v>43697</v>
      </c>
      <c r="G63" s="112">
        <v>0.7090277777777777</v>
      </c>
      <c r="H63" s="111">
        <v>43697</v>
      </c>
      <c r="I63" s="112">
        <v>0.83819444444444446</v>
      </c>
      <c r="J63" s="113">
        <f t="shared" si="0"/>
        <v>0</v>
      </c>
      <c r="K63" s="113">
        <f t="shared" si="1"/>
        <v>0</v>
      </c>
      <c r="L63" s="113">
        <f t="shared" si="2"/>
        <v>0</v>
      </c>
      <c r="M63" s="113">
        <f t="shared" si="3"/>
        <v>0.12916666666666676</v>
      </c>
      <c r="N63" s="114" t="s">
        <v>853</v>
      </c>
      <c r="O63" s="109" t="s">
        <v>854</v>
      </c>
      <c r="P63" s="118" t="s">
        <v>1095</v>
      </c>
      <c r="Q63" s="116" t="s">
        <v>871</v>
      </c>
      <c r="R63" s="117" t="s">
        <v>1096</v>
      </c>
      <c r="S63" s="117" t="s">
        <v>1097</v>
      </c>
      <c r="T63" s="118"/>
      <c r="U63" s="118"/>
    </row>
    <row r="64" spans="1:21" s="119" customFormat="1" ht="75">
      <c r="A64" s="108">
        <v>59</v>
      </c>
      <c r="B64" s="109">
        <v>708059</v>
      </c>
      <c r="C64" s="120" t="s">
        <v>22</v>
      </c>
      <c r="D64" s="109" t="s">
        <v>852</v>
      </c>
      <c r="E64" s="109">
        <v>0</v>
      </c>
      <c r="F64" s="111">
        <v>43697</v>
      </c>
      <c r="G64" s="112">
        <v>0.83819444444444446</v>
      </c>
      <c r="H64" s="111">
        <v>43703</v>
      </c>
      <c r="I64" s="112">
        <v>0.42291666666666666</v>
      </c>
      <c r="J64" s="113">
        <f t="shared" si="0"/>
        <v>0</v>
      </c>
      <c r="K64" s="113">
        <f t="shared" si="1"/>
        <v>0</v>
      </c>
      <c r="L64" s="113">
        <f t="shared" si="2"/>
        <v>0</v>
      </c>
      <c r="M64" s="113">
        <f t="shared" si="3"/>
        <v>5.5847222222222221</v>
      </c>
      <c r="N64" s="114" t="s">
        <v>853</v>
      </c>
      <c r="O64" s="109" t="s">
        <v>854</v>
      </c>
      <c r="P64" s="115" t="s">
        <v>1098</v>
      </c>
      <c r="Q64" s="116" t="s">
        <v>855</v>
      </c>
      <c r="R64" s="117" t="s">
        <v>1097</v>
      </c>
      <c r="S64" s="117" t="s">
        <v>1099</v>
      </c>
      <c r="T64" s="118"/>
      <c r="U64" s="118"/>
    </row>
    <row r="65" spans="1:21" s="119" customFormat="1" ht="30">
      <c r="A65" s="108">
        <v>60</v>
      </c>
      <c r="B65" s="109">
        <v>708060</v>
      </c>
      <c r="C65" s="120" t="s">
        <v>746</v>
      </c>
      <c r="D65" s="109" t="s">
        <v>852</v>
      </c>
      <c r="E65" s="109">
        <v>0</v>
      </c>
      <c r="F65" s="111">
        <v>43698</v>
      </c>
      <c r="G65" s="112">
        <v>0.39861111111111108</v>
      </c>
      <c r="H65" s="111">
        <v>43698</v>
      </c>
      <c r="I65" s="112">
        <v>0.92361111111111116</v>
      </c>
      <c r="J65" s="113">
        <f t="shared" si="0"/>
        <v>0</v>
      </c>
      <c r="K65" s="113">
        <f t="shared" si="1"/>
        <v>0.52500000000000013</v>
      </c>
      <c r="L65" s="113">
        <f t="shared" si="2"/>
        <v>0</v>
      </c>
      <c r="M65" s="113">
        <f t="shared" si="3"/>
        <v>0</v>
      </c>
      <c r="N65" s="114" t="s">
        <v>863</v>
      </c>
      <c r="O65" s="109" t="s">
        <v>854</v>
      </c>
      <c r="P65" s="115" t="s">
        <v>1100</v>
      </c>
      <c r="Q65" s="116" t="s">
        <v>864</v>
      </c>
      <c r="R65" s="117" t="s">
        <v>1101</v>
      </c>
      <c r="S65" s="117" t="s">
        <v>1102</v>
      </c>
      <c r="T65" s="118"/>
      <c r="U65" s="118"/>
    </row>
    <row r="66" spans="1:21" s="119" customFormat="1" ht="45">
      <c r="A66" s="108">
        <v>61</v>
      </c>
      <c r="B66" s="109">
        <v>708061</v>
      </c>
      <c r="C66" s="120" t="s">
        <v>204</v>
      </c>
      <c r="D66" s="109" t="s">
        <v>852</v>
      </c>
      <c r="E66" s="109">
        <v>0</v>
      </c>
      <c r="F66" s="111">
        <v>43698</v>
      </c>
      <c r="G66" s="112">
        <v>0.41944444444444445</v>
      </c>
      <c r="H66" s="111">
        <v>43698</v>
      </c>
      <c r="I66" s="112">
        <v>0.78611111111111109</v>
      </c>
      <c r="J66" s="113">
        <f t="shared" si="0"/>
        <v>0</v>
      </c>
      <c r="K66" s="113">
        <f t="shared" si="1"/>
        <v>0</v>
      </c>
      <c r="L66" s="113">
        <f t="shared" si="2"/>
        <v>0</v>
      </c>
      <c r="M66" s="113">
        <f t="shared" si="3"/>
        <v>0.36666666666666664</v>
      </c>
      <c r="N66" s="114" t="s">
        <v>853</v>
      </c>
      <c r="O66" s="109" t="s">
        <v>854</v>
      </c>
      <c r="P66" s="115" t="s">
        <v>1086</v>
      </c>
      <c r="Q66" s="116" t="s">
        <v>856</v>
      </c>
      <c r="R66" s="117" t="s">
        <v>1103</v>
      </c>
      <c r="S66" s="117" t="s">
        <v>1104</v>
      </c>
      <c r="T66" s="118"/>
      <c r="U66" s="118"/>
    </row>
    <row r="67" spans="1:21" s="119" customFormat="1" ht="45">
      <c r="A67" s="108">
        <v>62</v>
      </c>
      <c r="B67" s="109">
        <v>708062</v>
      </c>
      <c r="C67" s="120" t="s">
        <v>15</v>
      </c>
      <c r="D67" s="109" t="s">
        <v>852</v>
      </c>
      <c r="E67" s="109">
        <v>0</v>
      </c>
      <c r="F67" s="111">
        <v>43698</v>
      </c>
      <c r="G67" s="112">
        <v>0.47361111111111115</v>
      </c>
      <c r="H67" s="111">
        <v>43698</v>
      </c>
      <c r="I67" s="112">
        <v>0.7583333333333333</v>
      </c>
      <c r="J67" s="113">
        <f t="shared" si="0"/>
        <v>0</v>
      </c>
      <c r="K67" s="113">
        <f t="shared" si="1"/>
        <v>0</v>
      </c>
      <c r="L67" s="113">
        <f t="shared" si="2"/>
        <v>0</v>
      </c>
      <c r="M67" s="113">
        <f t="shared" si="3"/>
        <v>0.28472222222222215</v>
      </c>
      <c r="N67" s="114" t="s">
        <v>853</v>
      </c>
      <c r="O67" s="109" t="s">
        <v>854</v>
      </c>
      <c r="P67" s="115" t="s">
        <v>1086</v>
      </c>
      <c r="Q67" s="116" t="s">
        <v>856</v>
      </c>
      <c r="R67" s="117" t="s">
        <v>1105</v>
      </c>
      <c r="S67" s="117" t="s">
        <v>1106</v>
      </c>
      <c r="T67" s="118"/>
      <c r="U67" s="118"/>
    </row>
    <row r="68" spans="1:21" s="119" customFormat="1" ht="45">
      <c r="A68" s="108">
        <v>63</v>
      </c>
      <c r="B68" s="109">
        <v>708063</v>
      </c>
      <c r="C68" s="63" t="s">
        <v>33</v>
      </c>
      <c r="D68" s="109" t="s">
        <v>852</v>
      </c>
      <c r="E68" s="109">
        <v>0</v>
      </c>
      <c r="F68" s="111">
        <v>43698</v>
      </c>
      <c r="G68" s="112">
        <v>0.69166666666666676</v>
      </c>
      <c r="H68" s="111">
        <v>43708</v>
      </c>
      <c r="I68" s="112">
        <v>1</v>
      </c>
      <c r="J68" s="113">
        <f t="shared" si="0"/>
        <v>0</v>
      </c>
      <c r="K68" s="113">
        <f t="shared" si="1"/>
        <v>0</v>
      </c>
      <c r="L68" s="113">
        <f t="shared" si="2"/>
        <v>0</v>
      </c>
      <c r="M68" s="113">
        <f t="shared" si="3"/>
        <v>10.308333333333334</v>
      </c>
      <c r="N68" s="114" t="s">
        <v>853</v>
      </c>
      <c r="O68" s="109" t="s">
        <v>854</v>
      </c>
      <c r="P68" s="115" t="s">
        <v>1107</v>
      </c>
      <c r="Q68" s="116" t="s">
        <v>855</v>
      </c>
      <c r="R68" s="117" t="s">
        <v>1108</v>
      </c>
      <c r="S68" s="117" t="s">
        <v>861</v>
      </c>
      <c r="T68" s="118"/>
      <c r="U68" s="118"/>
    </row>
    <row r="69" spans="1:21" s="119" customFormat="1" ht="60">
      <c r="A69" s="108">
        <v>64</v>
      </c>
      <c r="B69" s="109">
        <v>708065</v>
      </c>
      <c r="C69" s="63" t="s">
        <v>38</v>
      </c>
      <c r="D69" s="109" t="s">
        <v>852</v>
      </c>
      <c r="E69" s="109">
        <v>0</v>
      </c>
      <c r="F69" s="111">
        <v>43698</v>
      </c>
      <c r="G69" s="112">
        <v>0.84652777777777777</v>
      </c>
      <c r="H69" s="111">
        <v>43706</v>
      </c>
      <c r="I69" s="112">
        <v>0.4375</v>
      </c>
      <c r="J69" s="113">
        <f t="shared" si="0"/>
        <v>0</v>
      </c>
      <c r="K69" s="113">
        <f t="shared" si="1"/>
        <v>0</v>
      </c>
      <c r="L69" s="113">
        <f t="shared" si="2"/>
        <v>0</v>
      </c>
      <c r="M69" s="113">
        <f t="shared" si="3"/>
        <v>7.5909722222222218</v>
      </c>
      <c r="N69" s="114" t="s">
        <v>853</v>
      </c>
      <c r="O69" s="109" t="s">
        <v>854</v>
      </c>
      <c r="P69" s="115" t="s">
        <v>1109</v>
      </c>
      <c r="Q69" s="116" t="s">
        <v>855</v>
      </c>
      <c r="R69" s="117" t="s">
        <v>1110</v>
      </c>
      <c r="S69" s="117" t="s">
        <v>1111</v>
      </c>
      <c r="T69" s="118"/>
      <c r="U69" s="118"/>
    </row>
    <row r="70" spans="1:21" s="119" customFormat="1" ht="30">
      <c r="A70" s="108">
        <v>65</v>
      </c>
      <c r="B70" s="109" t="s">
        <v>1112</v>
      </c>
      <c r="C70" s="24" t="s">
        <v>195</v>
      </c>
      <c r="D70" s="109" t="s">
        <v>852</v>
      </c>
      <c r="E70" s="109"/>
      <c r="F70" s="111">
        <v>43698</v>
      </c>
      <c r="G70" s="112">
        <v>0.53472222222222221</v>
      </c>
      <c r="H70" s="111">
        <v>43699</v>
      </c>
      <c r="I70" s="112">
        <v>0.56666666666666665</v>
      </c>
      <c r="J70" s="113">
        <f t="shared" si="0"/>
        <v>0</v>
      </c>
      <c r="K70" s="113">
        <f t="shared" si="1"/>
        <v>0</v>
      </c>
      <c r="L70" s="113">
        <f t="shared" si="2"/>
        <v>0</v>
      </c>
      <c r="M70" s="113">
        <f t="shared" si="3"/>
        <v>1.0319444444444446</v>
      </c>
      <c r="N70" s="114" t="s">
        <v>853</v>
      </c>
      <c r="O70" s="109" t="s">
        <v>854</v>
      </c>
      <c r="P70" s="115" t="s">
        <v>1113</v>
      </c>
      <c r="Q70" s="116" t="s">
        <v>868</v>
      </c>
      <c r="R70" s="117"/>
      <c r="S70" s="117"/>
      <c r="T70" s="118"/>
      <c r="U70" s="118"/>
    </row>
    <row r="71" spans="1:21" s="131" customFormat="1" ht="45">
      <c r="A71" s="108">
        <v>66</v>
      </c>
      <c r="B71" s="122">
        <v>708066</v>
      </c>
      <c r="C71" s="123" t="s">
        <v>204</v>
      </c>
      <c r="D71" s="122" t="s">
        <v>852</v>
      </c>
      <c r="E71" s="109">
        <v>0</v>
      </c>
      <c r="F71" s="124">
        <v>43699</v>
      </c>
      <c r="G71" s="125">
        <v>0.46527777777777773</v>
      </c>
      <c r="H71" s="124">
        <v>43699</v>
      </c>
      <c r="I71" s="125">
        <v>0.72430555555555554</v>
      </c>
      <c r="J71" s="126">
        <f t="shared" si="0"/>
        <v>0</v>
      </c>
      <c r="K71" s="126">
        <f t="shared" si="1"/>
        <v>0</v>
      </c>
      <c r="L71" s="126">
        <f t="shared" si="2"/>
        <v>0</v>
      </c>
      <c r="M71" s="126">
        <f t="shared" si="3"/>
        <v>0.2590277777777778</v>
      </c>
      <c r="N71" s="114" t="s">
        <v>853</v>
      </c>
      <c r="O71" s="122" t="s">
        <v>854</v>
      </c>
      <c r="P71" s="127" t="s">
        <v>1114</v>
      </c>
      <c r="Q71" s="128" t="s">
        <v>856</v>
      </c>
      <c r="R71" s="129" t="s">
        <v>1115</v>
      </c>
      <c r="S71" s="129" t="s">
        <v>1116</v>
      </c>
      <c r="T71" s="130"/>
      <c r="U71" s="130"/>
    </row>
    <row r="72" spans="1:21" s="131" customFormat="1" ht="60">
      <c r="A72" s="108">
        <v>67</v>
      </c>
      <c r="B72" s="122">
        <v>708067</v>
      </c>
      <c r="C72" s="123" t="s">
        <v>1117</v>
      </c>
      <c r="D72" s="122" t="s">
        <v>852</v>
      </c>
      <c r="E72" s="109">
        <v>0</v>
      </c>
      <c r="F72" s="124" t="s">
        <v>861</v>
      </c>
      <c r="G72" s="125" t="s">
        <v>861</v>
      </c>
      <c r="H72" s="124">
        <v>43699</v>
      </c>
      <c r="I72" s="125">
        <v>0.56666666666666665</v>
      </c>
      <c r="J72" s="126">
        <f t="shared" si="0"/>
        <v>0</v>
      </c>
      <c r="K72" s="126">
        <f t="shared" si="1"/>
        <v>0</v>
      </c>
      <c r="L72" s="126">
        <f t="shared" si="2"/>
        <v>0</v>
      </c>
      <c r="M72" s="126">
        <f t="shared" si="3"/>
        <v>0</v>
      </c>
      <c r="N72" s="114"/>
      <c r="O72" s="122" t="s">
        <v>854</v>
      </c>
      <c r="P72" s="127" t="s">
        <v>1118</v>
      </c>
      <c r="Q72" s="128" t="s">
        <v>861</v>
      </c>
      <c r="R72" s="129" t="s">
        <v>861</v>
      </c>
      <c r="S72" s="129" t="s">
        <v>1119</v>
      </c>
      <c r="T72" s="130"/>
      <c r="U72" s="130"/>
    </row>
    <row r="73" spans="1:21" s="119" customFormat="1" ht="155.25" customHeight="1">
      <c r="A73" s="108">
        <v>68</v>
      </c>
      <c r="B73" s="109">
        <v>708070</v>
      </c>
      <c r="C73" s="120" t="s">
        <v>86</v>
      </c>
      <c r="D73" s="109" t="s">
        <v>852</v>
      </c>
      <c r="E73" s="109">
        <v>0</v>
      </c>
      <c r="F73" s="111">
        <v>43700</v>
      </c>
      <c r="G73" s="112">
        <v>0.47430555555555554</v>
      </c>
      <c r="H73" s="111">
        <v>43700</v>
      </c>
      <c r="I73" s="112">
        <v>0.88055555555555554</v>
      </c>
      <c r="J73" s="113">
        <f t="shared" ref="J73:J109" si="4">IF($N73="L",IF(MONTH($E$4)+1=MONTH($H73),TEXT(EOMONTH($E$4,0),"DD-MMM-YY"),$H73) - IF(MONTH($E$4)-1=MONTH($F73),TEXT(EOMONTH($E$4,-1)+1,"DD-MMM-YY"),$F73) + IF(MONTH($E$4)+1=MONTH($H73),"24:00",$I73) - IF(MONTH($E$4)-1=MONTH($F73),"00:00",$G73) + IF($E73&gt;2,TIME(12,0,0),TIME(0,0,0)),0)</f>
        <v>0</v>
      </c>
      <c r="K73" s="113">
        <f t="shared" ref="K73:K109" si="5">IF($N73="O",IF(MONTH($E$4)+1=MONTH($H73),TEXT(EOMONTH($E$4,0),"DD-MMM-YY"),$H73) - IF(MONTH($E$4)-1=MONTH($F73),TEXT(EOMONTH($E$4,-1)+1,"DD-MMM-YY"),$F73) + IF(MONTH($E$4)+1=MONTH($H73),"24:00",$I73) - IF(MONTH($E$4)-1=MONTH($F73),"00:00",$G73) + IF($E73&gt;2,TIME(12,0,0),TIME(0,0,0)),0)</f>
        <v>0.40625</v>
      </c>
      <c r="L73" s="113">
        <f t="shared" ref="L73:L109" si="6">IF($N73="S",IF(MONTH($E$4)+1=MONTH($H73),TEXT(EOMONTH($E$4,0),"DD-MMM-YY"),$H73) - IF(MONTH($E$4)-1=MONTH($F73),TEXT(EOMONTH($E$4,-1)+1,"DD-MMM-YY"),$F73) + IF(MONTH($E$4)+1=MONTH($H73),"24:00",$I73) - IF(MONTH($E$4)-1=MONTH($F73),"00:00",$G73) + IF($E73&gt;2,TIME(12,0,0),TIME(0,0,0)),0)</f>
        <v>0</v>
      </c>
      <c r="M73" s="113">
        <f t="shared" ref="M73:M109" si="7">IF($N73="D",IF(MONTH($E$4)+1=MONTH($H73),TEXT(EOMONTH($E$4,0),"DD-MMM-YY"),$H73) - IF(MONTH($E$4)-1=MONTH($F73),TEXT(EOMONTH($E$4,-1)+1,"DD-MMM-YY"),$F73) + IF(MONTH($E$4)+1=MONTH($H73),"24:00",$I73) - IF(MONTH($E$4)-1=MONTH($F73),"00:00",$G73) + IF($E73&gt;2,TIME(12,0,0),TIME(0,0,0)),0)</f>
        <v>0</v>
      </c>
      <c r="N73" s="114" t="s">
        <v>863</v>
      </c>
      <c r="O73" s="109" t="s">
        <v>854</v>
      </c>
      <c r="P73" s="115" t="s">
        <v>1120</v>
      </c>
      <c r="Q73" s="116" t="s">
        <v>864</v>
      </c>
      <c r="R73" s="117" t="s">
        <v>1121</v>
      </c>
      <c r="S73" s="117" t="s">
        <v>1122</v>
      </c>
      <c r="T73" s="115"/>
      <c r="U73" s="118"/>
    </row>
    <row r="74" spans="1:21" s="119" customFormat="1" ht="30">
      <c r="A74" s="108">
        <v>69</v>
      </c>
      <c r="B74" s="109">
        <v>708071</v>
      </c>
      <c r="C74" s="120" t="s">
        <v>92</v>
      </c>
      <c r="D74" s="109" t="s">
        <v>852</v>
      </c>
      <c r="E74" s="109">
        <v>0</v>
      </c>
      <c r="F74" s="111">
        <v>43700</v>
      </c>
      <c r="G74" s="112">
        <v>0.4826388888888889</v>
      </c>
      <c r="H74" s="111">
        <v>43700</v>
      </c>
      <c r="I74" s="112">
        <v>0.49861111111111112</v>
      </c>
      <c r="J74" s="113">
        <f t="shared" si="4"/>
        <v>0</v>
      </c>
      <c r="K74" s="113">
        <f t="shared" si="5"/>
        <v>1.5972222222222221E-2</v>
      </c>
      <c r="L74" s="113">
        <f t="shared" si="6"/>
        <v>0</v>
      </c>
      <c r="M74" s="113">
        <f t="shared" si="7"/>
        <v>0</v>
      </c>
      <c r="N74" s="114" t="s">
        <v>863</v>
      </c>
      <c r="O74" s="109" t="s">
        <v>854</v>
      </c>
      <c r="P74" s="115" t="s">
        <v>1123</v>
      </c>
      <c r="Q74" s="116" t="s">
        <v>864</v>
      </c>
      <c r="R74" s="117" t="s">
        <v>1124</v>
      </c>
      <c r="S74" s="117" t="s">
        <v>1125</v>
      </c>
      <c r="T74" s="118"/>
      <c r="U74" s="118"/>
    </row>
    <row r="75" spans="1:21" s="119" customFormat="1" ht="60">
      <c r="A75" s="108">
        <v>70</v>
      </c>
      <c r="B75" s="109">
        <v>708072</v>
      </c>
      <c r="C75" s="63" t="s">
        <v>115</v>
      </c>
      <c r="D75" s="109" t="s">
        <v>852</v>
      </c>
      <c r="E75" s="109">
        <v>0</v>
      </c>
      <c r="F75" s="111">
        <v>43700</v>
      </c>
      <c r="G75" s="112">
        <v>0.56180555555555556</v>
      </c>
      <c r="H75" s="111">
        <v>43700</v>
      </c>
      <c r="I75" s="112">
        <v>0.71875</v>
      </c>
      <c r="J75" s="113">
        <f t="shared" si="4"/>
        <v>0.15694444444444444</v>
      </c>
      <c r="K75" s="113">
        <f t="shared" si="5"/>
        <v>0</v>
      </c>
      <c r="L75" s="113">
        <f t="shared" si="6"/>
        <v>0</v>
      </c>
      <c r="M75" s="113">
        <f t="shared" si="7"/>
        <v>0</v>
      </c>
      <c r="N75" s="114" t="s">
        <v>860</v>
      </c>
      <c r="O75" s="109" t="s">
        <v>854</v>
      </c>
      <c r="P75" s="115" t="s">
        <v>1126</v>
      </c>
      <c r="Q75" s="116" t="s">
        <v>244</v>
      </c>
      <c r="R75" s="117" t="s">
        <v>1127</v>
      </c>
      <c r="S75" s="117" t="s">
        <v>861</v>
      </c>
      <c r="T75" s="118"/>
      <c r="U75" s="118"/>
    </row>
    <row r="76" spans="1:21" s="145" customFormat="1" ht="75">
      <c r="A76" s="108">
        <v>71</v>
      </c>
      <c r="B76" s="135">
        <v>708073</v>
      </c>
      <c r="C76" s="136" t="s">
        <v>902</v>
      </c>
      <c r="D76" s="135" t="s">
        <v>852</v>
      </c>
      <c r="E76" s="135">
        <v>0</v>
      </c>
      <c r="F76" s="137">
        <v>43700</v>
      </c>
      <c r="G76" s="138">
        <v>0.59583333333333333</v>
      </c>
      <c r="H76" s="137">
        <v>43700</v>
      </c>
      <c r="I76" s="138">
        <v>0.65</v>
      </c>
      <c r="J76" s="139">
        <f t="shared" si="4"/>
        <v>0</v>
      </c>
      <c r="K76" s="139">
        <f t="shared" si="5"/>
        <v>0</v>
      </c>
      <c r="L76" s="139">
        <f t="shared" si="6"/>
        <v>5.4166666666666696E-2</v>
      </c>
      <c r="M76" s="139">
        <f t="shared" si="7"/>
        <v>0</v>
      </c>
      <c r="N76" s="140" t="s">
        <v>858</v>
      </c>
      <c r="O76" s="135" t="s">
        <v>854</v>
      </c>
      <c r="P76" s="141" t="s">
        <v>1128</v>
      </c>
      <c r="Q76" s="142" t="s">
        <v>862</v>
      </c>
      <c r="R76" s="143" t="s">
        <v>861</v>
      </c>
      <c r="S76" s="143" t="s">
        <v>1129</v>
      </c>
      <c r="T76" s="144"/>
      <c r="U76" s="144"/>
    </row>
    <row r="77" spans="1:21" s="119" customFormat="1" ht="30">
      <c r="A77" s="108">
        <v>72</v>
      </c>
      <c r="B77" s="109">
        <v>708074</v>
      </c>
      <c r="C77" s="63" t="s">
        <v>115</v>
      </c>
      <c r="D77" s="109" t="s">
        <v>852</v>
      </c>
      <c r="E77" s="109">
        <v>0</v>
      </c>
      <c r="F77" s="111">
        <v>43700</v>
      </c>
      <c r="G77" s="112">
        <v>0.71875</v>
      </c>
      <c r="H77" s="111">
        <v>43700</v>
      </c>
      <c r="I77" s="112">
        <v>0.80833333333333324</v>
      </c>
      <c r="J77" s="113">
        <f t="shared" si="4"/>
        <v>0</v>
      </c>
      <c r="K77" s="113">
        <f t="shared" si="5"/>
        <v>0</v>
      </c>
      <c r="L77" s="113">
        <f t="shared" si="6"/>
        <v>0</v>
      </c>
      <c r="M77" s="113">
        <f t="shared" si="7"/>
        <v>8.9583333333333237E-2</v>
      </c>
      <c r="N77" s="146" t="s">
        <v>853</v>
      </c>
      <c r="O77" s="109" t="s">
        <v>854</v>
      </c>
      <c r="P77" s="115" t="s">
        <v>1130</v>
      </c>
      <c r="Q77" s="116" t="s">
        <v>855</v>
      </c>
      <c r="R77" s="117" t="s">
        <v>861</v>
      </c>
      <c r="S77" s="117" t="s">
        <v>1131</v>
      </c>
      <c r="T77" s="118"/>
      <c r="U77" s="118" t="s">
        <v>1040</v>
      </c>
    </row>
    <row r="78" spans="1:21" s="119" customFormat="1" ht="45">
      <c r="A78" s="108">
        <v>73</v>
      </c>
      <c r="B78" s="109">
        <v>708075</v>
      </c>
      <c r="C78" s="45" t="s">
        <v>866</v>
      </c>
      <c r="D78" s="109" t="s">
        <v>852</v>
      </c>
      <c r="E78" s="109">
        <v>0</v>
      </c>
      <c r="F78" s="111">
        <v>43700</v>
      </c>
      <c r="G78" s="112">
        <v>0.79583333333333339</v>
      </c>
      <c r="H78" s="111">
        <v>43701</v>
      </c>
      <c r="I78" s="112">
        <v>0.51944444444444449</v>
      </c>
      <c r="J78" s="113">
        <f t="shared" si="4"/>
        <v>0</v>
      </c>
      <c r="K78" s="113">
        <f t="shared" si="5"/>
        <v>0</v>
      </c>
      <c r="L78" s="113">
        <f t="shared" si="6"/>
        <v>0</v>
      </c>
      <c r="M78" s="113">
        <f t="shared" si="7"/>
        <v>0.72361111111111098</v>
      </c>
      <c r="N78" s="146" t="s">
        <v>853</v>
      </c>
      <c r="O78" s="109" t="s">
        <v>854</v>
      </c>
      <c r="P78" s="115" t="s">
        <v>1132</v>
      </c>
      <c r="Q78" s="116" t="s">
        <v>855</v>
      </c>
      <c r="R78" s="117" t="s">
        <v>1133</v>
      </c>
      <c r="S78" s="117" t="s">
        <v>861</v>
      </c>
      <c r="T78" s="118"/>
      <c r="U78" s="118"/>
    </row>
    <row r="79" spans="1:21" s="119" customFormat="1" ht="30">
      <c r="A79" s="108">
        <v>74</v>
      </c>
      <c r="B79" s="109">
        <v>708076</v>
      </c>
      <c r="C79" s="120" t="s">
        <v>1134</v>
      </c>
      <c r="D79" s="109" t="s">
        <v>852</v>
      </c>
      <c r="E79" s="109">
        <v>0</v>
      </c>
      <c r="F79" s="111" t="s">
        <v>861</v>
      </c>
      <c r="G79" s="112" t="s">
        <v>861</v>
      </c>
      <c r="H79" s="111">
        <v>43700</v>
      </c>
      <c r="I79" s="112">
        <v>0.74791666666666667</v>
      </c>
      <c r="J79" s="113">
        <f t="shared" si="4"/>
        <v>0</v>
      </c>
      <c r="K79" s="113">
        <f t="shared" si="5"/>
        <v>0</v>
      </c>
      <c r="L79" s="113">
        <f t="shared" si="6"/>
        <v>0</v>
      </c>
      <c r="M79" s="113">
        <f t="shared" si="7"/>
        <v>0</v>
      </c>
      <c r="N79" s="146"/>
      <c r="O79" s="109" t="s">
        <v>854</v>
      </c>
      <c r="P79" s="115" t="s">
        <v>1135</v>
      </c>
      <c r="Q79" s="116" t="s">
        <v>861</v>
      </c>
      <c r="R79" s="117" t="s">
        <v>861</v>
      </c>
      <c r="S79" s="117" t="s">
        <v>1136</v>
      </c>
      <c r="T79" s="118"/>
      <c r="U79" s="118"/>
    </row>
    <row r="80" spans="1:21" s="119" customFormat="1" ht="60">
      <c r="A80" s="108">
        <v>75</v>
      </c>
      <c r="B80" s="109">
        <v>708077</v>
      </c>
      <c r="C80" s="120" t="s">
        <v>56</v>
      </c>
      <c r="D80" s="109" t="s">
        <v>852</v>
      </c>
      <c r="E80" s="109">
        <v>0</v>
      </c>
      <c r="F80" s="111">
        <v>43701</v>
      </c>
      <c r="G80" s="112">
        <v>0.44930555555555557</v>
      </c>
      <c r="H80" s="111">
        <v>43701</v>
      </c>
      <c r="I80" s="112">
        <v>0.65</v>
      </c>
      <c r="J80" s="113">
        <f t="shared" si="4"/>
        <v>0.20069444444444445</v>
      </c>
      <c r="K80" s="113">
        <f t="shared" si="5"/>
        <v>0</v>
      </c>
      <c r="L80" s="113">
        <f t="shared" si="6"/>
        <v>0</v>
      </c>
      <c r="M80" s="113">
        <f t="shared" si="7"/>
        <v>0</v>
      </c>
      <c r="N80" s="146" t="s">
        <v>860</v>
      </c>
      <c r="O80" s="109" t="s">
        <v>854</v>
      </c>
      <c r="P80" s="115" t="s">
        <v>1137</v>
      </c>
      <c r="Q80" s="116" t="s">
        <v>244</v>
      </c>
      <c r="R80" s="117" t="s">
        <v>1138</v>
      </c>
      <c r="S80" s="117" t="s">
        <v>1139</v>
      </c>
      <c r="T80" s="118"/>
      <c r="U80" s="118"/>
    </row>
    <row r="81" spans="1:21" s="119" customFormat="1" ht="45">
      <c r="A81" s="108">
        <v>76</v>
      </c>
      <c r="B81" s="109">
        <v>708078</v>
      </c>
      <c r="C81" s="120" t="s">
        <v>1140</v>
      </c>
      <c r="D81" s="109" t="s">
        <v>852</v>
      </c>
      <c r="E81" s="109">
        <v>0</v>
      </c>
      <c r="F81" s="111">
        <v>43701</v>
      </c>
      <c r="G81" s="112">
        <v>0.89583333333333337</v>
      </c>
      <c r="H81" s="111">
        <v>43708</v>
      </c>
      <c r="I81" s="112">
        <v>0.4284722222222222</v>
      </c>
      <c r="J81" s="113">
        <f t="shared" si="4"/>
        <v>0</v>
      </c>
      <c r="K81" s="113">
        <f t="shared" si="5"/>
        <v>0</v>
      </c>
      <c r="L81" s="113">
        <f t="shared" si="6"/>
        <v>0</v>
      </c>
      <c r="M81" s="113">
        <f t="shared" si="7"/>
        <v>6.5326388888888891</v>
      </c>
      <c r="N81" s="146" t="s">
        <v>853</v>
      </c>
      <c r="O81" s="109" t="s">
        <v>854</v>
      </c>
      <c r="P81" s="115" t="s">
        <v>1141</v>
      </c>
      <c r="Q81" s="116" t="s">
        <v>855</v>
      </c>
      <c r="R81" s="117" t="s">
        <v>1142</v>
      </c>
      <c r="S81" s="117" t="s">
        <v>1143</v>
      </c>
      <c r="T81" s="118"/>
      <c r="U81" s="118"/>
    </row>
    <row r="82" spans="1:21" s="145" customFormat="1" ht="30">
      <c r="A82" s="108">
        <v>77</v>
      </c>
      <c r="B82" s="135">
        <v>708079</v>
      </c>
      <c r="C82" s="136" t="s">
        <v>119</v>
      </c>
      <c r="D82" s="135" t="s">
        <v>852</v>
      </c>
      <c r="E82" s="135">
        <v>0</v>
      </c>
      <c r="F82" s="137">
        <v>43702</v>
      </c>
      <c r="G82" s="138">
        <v>0.4069444444444445</v>
      </c>
      <c r="H82" s="137">
        <v>43702</v>
      </c>
      <c r="I82" s="138">
        <v>0.56736111111111109</v>
      </c>
      <c r="J82" s="139">
        <f t="shared" si="4"/>
        <v>0.1604166666666666</v>
      </c>
      <c r="K82" s="139">
        <f t="shared" si="5"/>
        <v>0</v>
      </c>
      <c r="L82" s="139">
        <f t="shared" si="6"/>
        <v>0</v>
      </c>
      <c r="M82" s="139">
        <f t="shared" si="7"/>
        <v>0</v>
      </c>
      <c r="N82" s="140" t="s">
        <v>860</v>
      </c>
      <c r="O82" s="135" t="s">
        <v>854</v>
      </c>
      <c r="P82" s="141" t="s">
        <v>1144</v>
      </c>
      <c r="Q82" s="142" t="s">
        <v>240</v>
      </c>
      <c r="R82" s="143" t="s">
        <v>1145</v>
      </c>
      <c r="S82" s="143" t="s">
        <v>1146</v>
      </c>
      <c r="T82" s="144"/>
      <c r="U82" s="144"/>
    </row>
    <row r="83" spans="1:21" s="119" customFormat="1" ht="45">
      <c r="A83" s="108">
        <v>78</v>
      </c>
      <c r="B83" s="109">
        <v>708080</v>
      </c>
      <c r="C83" s="120" t="s">
        <v>11</v>
      </c>
      <c r="D83" s="109" t="s">
        <v>852</v>
      </c>
      <c r="E83" s="109">
        <v>0</v>
      </c>
      <c r="F83" s="111">
        <v>43702</v>
      </c>
      <c r="G83" s="112">
        <v>0.4777777777777778</v>
      </c>
      <c r="H83" s="111">
        <v>43702</v>
      </c>
      <c r="I83" s="112">
        <v>0.83333333333333337</v>
      </c>
      <c r="J83" s="113">
        <f t="shared" si="4"/>
        <v>0</v>
      </c>
      <c r="K83" s="113">
        <f t="shared" si="5"/>
        <v>0</v>
      </c>
      <c r="L83" s="113">
        <f t="shared" si="6"/>
        <v>0</v>
      </c>
      <c r="M83" s="113">
        <f t="shared" si="7"/>
        <v>0.35555555555555557</v>
      </c>
      <c r="N83" s="146" t="s">
        <v>853</v>
      </c>
      <c r="O83" s="109" t="s">
        <v>854</v>
      </c>
      <c r="P83" s="115" t="s">
        <v>1147</v>
      </c>
      <c r="Q83" s="116" t="s">
        <v>856</v>
      </c>
      <c r="R83" s="117" t="s">
        <v>1148</v>
      </c>
      <c r="S83" s="117" t="s">
        <v>1149</v>
      </c>
      <c r="T83" s="118"/>
      <c r="U83" s="118"/>
    </row>
    <row r="84" spans="1:21" s="119" customFormat="1" ht="76.5" customHeight="1">
      <c r="A84" s="108">
        <v>79</v>
      </c>
      <c r="B84" s="109">
        <v>708081</v>
      </c>
      <c r="C84" s="120" t="s">
        <v>229</v>
      </c>
      <c r="D84" s="109" t="s">
        <v>852</v>
      </c>
      <c r="E84" s="109">
        <v>0</v>
      </c>
      <c r="F84" s="111">
        <v>43702</v>
      </c>
      <c r="G84" s="112">
        <v>0.55763888888888891</v>
      </c>
      <c r="H84" s="111">
        <v>43702</v>
      </c>
      <c r="I84" s="112">
        <v>0.55763888888888891</v>
      </c>
      <c r="J84" s="113">
        <f t="shared" si="4"/>
        <v>0</v>
      </c>
      <c r="K84" s="113">
        <f t="shared" si="5"/>
        <v>0</v>
      </c>
      <c r="L84" s="113">
        <f t="shared" si="6"/>
        <v>0</v>
      </c>
      <c r="M84" s="113">
        <f t="shared" si="7"/>
        <v>0</v>
      </c>
      <c r="N84" s="146" t="s">
        <v>860</v>
      </c>
      <c r="O84" s="109" t="s">
        <v>854</v>
      </c>
      <c r="P84" s="115" t="s">
        <v>1150</v>
      </c>
      <c r="Q84" s="116" t="s">
        <v>873</v>
      </c>
      <c r="R84" s="117" t="s">
        <v>861</v>
      </c>
      <c r="S84" s="117" t="s">
        <v>861</v>
      </c>
      <c r="T84" s="118"/>
      <c r="U84" s="118"/>
    </row>
    <row r="85" spans="1:21" s="119" customFormat="1" ht="114" customHeight="1">
      <c r="A85" s="108">
        <v>80</v>
      </c>
      <c r="B85" s="109">
        <v>708082</v>
      </c>
      <c r="C85" s="120" t="s">
        <v>228</v>
      </c>
      <c r="D85" s="109" t="s">
        <v>852</v>
      </c>
      <c r="E85" s="109">
        <v>0</v>
      </c>
      <c r="F85" s="111">
        <v>43702</v>
      </c>
      <c r="G85" s="112">
        <v>0.55763888888888891</v>
      </c>
      <c r="H85" s="111">
        <v>43703</v>
      </c>
      <c r="I85" s="112">
        <v>0.54791666666666705</v>
      </c>
      <c r="J85" s="113">
        <f t="shared" si="4"/>
        <v>0</v>
      </c>
      <c r="K85" s="113">
        <f t="shared" si="5"/>
        <v>0</v>
      </c>
      <c r="L85" s="113">
        <f t="shared" si="6"/>
        <v>0.99027777777777815</v>
      </c>
      <c r="M85" s="113">
        <f t="shared" si="7"/>
        <v>0</v>
      </c>
      <c r="N85" s="147" t="s">
        <v>858</v>
      </c>
      <c r="O85" s="109" t="s">
        <v>854</v>
      </c>
      <c r="P85" s="8" t="s">
        <v>1151</v>
      </c>
      <c r="Q85" s="134" t="s">
        <v>862</v>
      </c>
      <c r="R85" s="117" t="s">
        <v>861</v>
      </c>
      <c r="S85" s="117" t="s">
        <v>1152</v>
      </c>
      <c r="T85" s="118" t="s">
        <v>1082</v>
      </c>
      <c r="U85" s="118"/>
    </row>
    <row r="86" spans="1:21" s="131" customFormat="1" ht="45">
      <c r="A86" s="108">
        <v>81</v>
      </c>
      <c r="B86" s="122">
        <v>708083</v>
      </c>
      <c r="C86" s="123" t="s">
        <v>15</v>
      </c>
      <c r="D86" s="122" t="s">
        <v>852</v>
      </c>
      <c r="E86" s="109">
        <v>0</v>
      </c>
      <c r="F86" s="124">
        <v>43703</v>
      </c>
      <c r="G86" s="125">
        <v>0.4069444444444445</v>
      </c>
      <c r="H86" s="124">
        <v>43703</v>
      </c>
      <c r="I86" s="125">
        <v>0.75624999999999998</v>
      </c>
      <c r="J86" s="126">
        <f t="shared" si="4"/>
        <v>0</v>
      </c>
      <c r="K86" s="126">
        <f t="shared" si="5"/>
        <v>0</v>
      </c>
      <c r="L86" s="126">
        <f t="shared" si="6"/>
        <v>0</v>
      </c>
      <c r="M86" s="126">
        <f t="shared" si="7"/>
        <v>0.34930555555555548</v>
      </c>
      <c r="N86" s="146" t="s">
        <v>853</v>
      </c>
      <c r="O86" s="122" t="s">
        <v>854</v>
      </c>
      <c r="P86" s="127" t="s">
        <v>1153</v>
      </c>
      <c r="Q86" s="128" t="s">
        <v>856</v>
      </c>
      <c r="R86" s="129" t="s">
        <v>1154</v>
      </c>
      <c r="S86" s="129" t="s">
        <v>1155</v>
      </c>
      <c r="T86" s="130"/>
      <c r="U86" s="130"/>
    </row>
    <row r="87" spans="1:21" s="119" customFormat="1" ht="45">
      <c r="A87" s="108">
        <v>82</v>
      </c>
      <c r="B87" s="109">
        <v>708084</v>
      </c>
      <c r="C87" s="120" t="s">
        <v>1062</v>
      </c>
      <c r="D87" s="109" t="s">
        <v>852</v>
      </c>
      <c r="E87" s="109">
        <v>0</v>
      </c>
      <c r="F87" s="111">
        <v>43703</v>
      </c>
      <c r="G87" s="112">
        <v>0.51458333333333328</v>
      </c>
      <c r="H87" s="111">
        <v>43703</v>
      </c>
      <c r="I87" s="112">
        <v>0.78055555555555556</v>
      </c>
      <c r="J87" s="113">
        <f t="shared" si="4"/>
        <v>0</v>
      </c>
      <c r="K87" s="113">
        <f t="shared" si="5"/>
        <v>0.26597222222222228</v>
      </c>
      <c r="L87" s="113">
        <f t="shared" si="6"/>
        <v>0</v>
      </c>
      <c r="M87" s="113">
        <f t="shared" si="7"/>
        <v>0</v>
      </c>
      <c r="N87" s="146" t="s">
        <v>863</v>
      </c>
      <c r="O87" s="109" t="s">
        <v>854</v>
      </c>
      <c r="P87" s="115" t="s">
        <v>1156</v>
      </c>
      <c r="Q87" s="116" t="s">
        <v>864</v>
      </c>
      <c r="R87" s="117" t="s">
        <v>1157</v>
      </c>
      <c r="S87" s="117" t="s">
        <v>1158</v>
      </c>
      <c r="T87" s="118"/>
      <c r="U87" s="118"/>
    </row>
    <row r="88" spans="1:21" s="119" customFormat="1" ht="45">
      <c r="A88" s="108">
        <v>83</v>
      </c>
      <c r="B88" s="109">
        <v>708085</v>
      </c>
      <c r="C88" s="120" t="s">
        <v>22</v>
      </c>
      <c r="D88" s="109" t="s">
        <v>852</v>
      </c>
      <c r="E88" s="109">
        <v>0</v>
      </c>
      <c r="F88" s="111">
        <v>43704</v>
      </c>
      <c r="G88" s="112">
        <v>5.5555555555555552E-2</v>
      </c>
      <c r="H88" s="111">
        <v>43708</v>
      </c>
      <c r="I88" s="112">
        <v>1</v>
      </c>
      <c r="J88" s="113">
        <f t="shared" si="4"/>
        <v>0</v>
      </c>
      <c r="K88" s="113">
        <f t="shared" si="5"/>
        <v>0</v>
      </c>
      <c r="L88" s="113">
        <f t="shared" si="6"/>
        <v>0</v>
      </c>
      <c r="M88" s="113">
        <f t="shared" si="7"/>
        <v>4.9444444444444446</v>
      </c>
      <c r="N88" s="146" t="s">
        <v>853</v>
      </c>
      <c r="O88" s="109" t="s">
        <v>854</v>
      </c>
      <c r="P88" s="115" t="s">
        <v>1159</v>
      </c>
      <c r="Q88" s="116" t="s">
        <v>855</v>
      </c>
      <c r="R88" s="117" t="s">
        <v>1160</v>
      </c>
      <c r="S88" s="117" t="s">
        <v>861</v>
      </c>
      <c r="T88" s="118"/>
      <c r="U88" s="118"/>
    </row>
    <row r="89" spans="1:21" s="119" customFormat="1" ht="15.75">
      <c r="A89" s="108">
        <v>84</v>
      </c>
      <c r="B89" s="109">
        <v>708086</v>
      </c>
      <c r="C89" s="120" t="s">
        <v>105</v>
      </c>
      <c r="D89" s="109" t="s">
        <v>852</v>
      </c>
      <c r="E89" s="109">
        <v>0</v>
      </c>
      <c r="F89" s="111">
        <v>43704</v>
      </c>
      <c r="G89" s="112">
        <v>0.37291666666666662</v>
      </c>
      <c r="H89" s="111">
        <v>43704</v>
      </c>
      <c r="I89" s="112">
        <v>0.8222222222222223</v>
      </c>
      <c r="J89" s="113">
        <f t="shared" si="4"/>
        <v>0</v>
      </c>
      <c r="K89" s="113">
        <f t="shared" si="5"/>
        <v>0.44930555555555568</v>
      </c>
      <c r="L89" s="113">
        <f t="shared" si="6"/>
        <v>0</v>
      </c>
      <c r="M89" s="113">
        <f t="shared" si="7"/>
        <v>0</v>
      </c>
      <c r="N89" s="146" t="s">
        <v>863</v>
      </c>
      <c r="O89" s="109" t="s">
        <v>854</v>
      </c>
      <c r="P89" s="115" t="s">
        <v>1161</v>
      </c>
      <c r="Q89" s="116" t="s">
        <v>864</v>
      </c>
      <c r="R89" s="117" t="s">
        <v>1162</v>
      </c>
      <c r="S89" s="117" t="s">
        <v>1163</v>
      </c>
      <c r="T89" s="118"/>
      <c r="U89" s="118"/>
    </row>
    <row r="90" spans="1:21" s="119" customFormat="1" ht="45">
      <c r="A90" s="108">
        <v>85</v>
      </c>
      <c r="B90" s="109">
        <v>708087</v>
      </c>
      <c r="C90" s="120" t="s">
        <v>204</v>
      </c>
      <c r="D90" s="109" t="s">
        <v>852</v>
      </c>
      <c r="E90" s="109">
        <v>0</v>
      </c>
      <c r="F90" s="111">
        <v>43704</v>
      </c>
      <c r="G90" s="112">
        <v>0.41388888888888892</v>
      </c>
      <c r="H90" s="111">
        <v>43704</v>
      </c>
      <c r="I90" s="112">
        <v>0.85069444444444453</v>
      </c>
      <c r="J90" s="113">
        <f t="shared" si="4"/>
        <v>0</v>
      </c>
      <c r="K90" s="113">
        <f t="shared" si="5"/>
        <v>0</v>
      </c>
      <c r="L90" s="113">
        <f t="shared" si="6"/>
        <v>0</v>
      </c>
      <c r="M90" s="113">
        <f t="shared" si="7"/>
        <v>0.43680555555555561</v>
      </c>
      <c r="N90" s="146" t="s">
        <v>853</v>
      </c>
      <c r="O90" s="109" t="s">
        <v>854</v>
      </c>
      <c r="P90" s="115" t="s">
        <v>1164</v>
      </c>
      <c r="Q90" s="116" t="s">
        <v>856</v>
      </c>
      <c r="R90" s="117" t="s">
        <v>1165</v>
      </c>
      <c r="S90" s="117" t="s">
        <v>1166</v>
      </c>
      <c r="T90" s="118"/>
      <c r="U90" s="118"/>
    </row>
    <row r="91" spans="1:21" s="119" customFormat="1" ht="45">
      <c r="A91" s="108">
        <v>86</v>
      </c>
      <c r="B91" s="109">
        <v>708088</v>
      </c>
      <c r="C91" s="120" t="s">
        <v>11</v>
      </c>
      <c r="D91" s="109" t="s">
        <v>852</v>
      </c>
      <c r="E91" s="109">
        <v>0</v>
      </c>
      <c r="F91" s="111">
        <v>43704</v>
      </c>
      <c r="G91" s="112">
        <v>0.48680555555555555</v>
      </c>
      <c r="H91" s="111">
        <v>43705</v>
      </c>
      <c r="I91" s="112">
        <v>0.90555555555555556</v>
      </c>
      <c r="J91" s="113">
        <f t="shared" si="4"/>
        <v>0</v>
      </c>
      <c r="K91" s="113">
        <f t="shared" si="5"/>
        <v>0</v>
      </c>
      <c r="L91" s="113">
        <f t="shared" si="6"/>
        <v>0</v>
      </c>
      <c r="M91" s="113">
        <f t="shared" si="7"/>
        <v>1.41875</v>
      </c>
      <c r="N91" s="146" t="s">
        <v>853</v>
      </c>
      <c r="O91" s="109" t="s">
        <v>854</v>
      </c>
      <c r="P91" s="115" t="s">
        <v>1167</v>
      </c>
      <c r="Q91" s="116" t="s">
        <v>856</v>
      </c>
      <c r="R91" s="117" t="s">
        <v>1168</v>
      </c>
      <c r="S91" s="117" t="s">
        <v>1169</v>
      </c>
      <c r="T91" s="118"/>
      <c r="U91" s="118"/>
    </row>
    <row r="92" spans="1:21" s="119" customFormat="1" ht="45">
      <c r="A92" s="108">
        <v>87</v>
      </c>
      <c r="B92" s="109">
        <v>708089</v>
      </c>
      <c r="C92" s="120" t="s">
        <v>77</v>
      </c>
      <c r="D92" s="109" t="s">
        <v>852</v>
      </c>
      <c r="E92" s="109">
        <v>0</v>
      </c>
      <c r="F92" s="111">
        <v>43704</v>
      </c>
      <c r="G92" s="112">
        <v>0.56736111111111109</v>
      </c>
      <c r="H92" s="111">
        <v>43705</v>
      </c>
      <c r="I92" s="112">
        <v>0.79305555555555562</v>
      </c>
      <c r="J92" s="113">
        <f t="shared" si="4"/>
        <v>1.2256944444444446</v>
      </c>
      <c r="K92" s="113">
        <f t="shared" si="5"/>
        <v>0</v>
      </c>
      <c r="L92" s="113">
        <f t="shared" si="6"/>
        <v>0</v>
      </c>
      <c r="M92" s="113">
        <f t="shared" si="7"/>
        <v>0</v>
      </c>
      <c r="N92" s="146" t="s">
        <v>860</v>
      </c>
      <c r="O92" s="109" t="s">
        <v>854</v>
      </c>
      <c r="P92" s="115" t="s">
        <v>1170</v>
      </c>
      <c r="Q92" s="116" t="s">
        <v>820</v>
      </c>
      <c r="R92" s="117" t="s">
        <v>1171</v>
      </c>
      <c r="S92" s="117" t="s">
        <v>1172</v>
      </c>
      <c r="T92" s="118"/>
      <c r="U92" s="118"/>
    </row>
    <row r="93" spans="1:21" s="119" customFormat="1" ht="45">
      <c r="A93" s="108">
        <v>88</v>
      </c>
      <c r="B93" s="109">
        <v>708090</v>
      </c>
      <c r="C93" s="110" t="s">
        <v>777</v>
      </c>
      <c r="D93" s="109" t="s">
        <v>852</v>
      </c>
      <c r="E93" s="109">
        <v>0</v>
      </c>
      <c r="F93" s="111">
        <v>43705</v>
      </c>
      <c r="G93" s="112">
        <v>0.59513888888888888</v>
      </c>
      <c r="H93" s="111">
        <v>43708</v>
      </c>
      <c r="I93" s="112">
        <v>1</v>
      </c>
      <c r="J93" s="113">
        <f t="shared" si="4"/>
        <v>0</v>
      </c>
      <c r="K93" s="113">
        <f t="shared" si="5"/>
        <v>0</v>
      </c>
      <c r="L93" s="113">
        <f t="shared" si="6"/>
        <v>0</v>
      </c>
      <c r="M93" s="113">
        <f t="shared" si="7"/>
        <v>3.4048611111111109</v>
      </c>
      <c r="N93" s="146" t="s">
        <v>853</v>
      </c>
      <c r="O93" s="109" t="s">
        <v>854</v>
      </c>
      <c r="P93" s="115" t="s">
        <v>1173</v>
      </c>
      <c r="Q93" s="116" t="s">
        <v>855</v>
      </c>
      <c r="R93" s="117" t="s">
        <v>1174</v>
      </c>
      <c r="S93" s="117" t="s">
        <v>861</v>
      </c>
      <c r="T93" s="118"/>
      <c r="U93" s="118"/>
    </row>
    <row r="94" spans="1:21" s="119" customFormat="1" ht="120">
      <c r="A94" s="108">
        <v>89</v>
      </c>
      <c r="B94" s="109">
        <v>708091</v>
      </c>
      <c r="C94" s="121" t="s">
        <v>6</v>
      </c>
      <c r="D94" s="109" t="s">
        <v>852</v>
      </c>
      <c r="E94" s="109">
        <v>0</v>
      </c>
      <c r="F94" s="111">
        <v>43705</v>
      </c>
      <c r="G94" s="112">
        <v>0.72013888888888899</v>
      </c>
      <c r="H94" s="111">
        <v>43705</v>
      </c>
      <c r="I94" s="112">
        <v>0.8340277777777777</v>
      </c>
      <c r="J94" s="113">
        <f t="shared" si="4"/>
        <v>0</v>
      </c>
      <c r="K94" s="113">
        <f t="shared" si="5"/>
        <v>0</v>
      </c>
      <c r="L94" s="113">
        <f t="shared" si="6"/>
        <v>0.11388888888888871</v>
      </c>
      <c r="M94" s="113">
        <f t="shared" si="7"/>
        <v>0</v>
      </c>
      <c r="N94" s="147" t="s">
        <v>858</v>
      </c>
      <c r="O94" s="109" t="s">
        <v>854</v>
      </c>
      <c r="P94" s="115" t="s">
        <v>1175</v>
      </c>
      <c r="Q94" s="134" t="s">
        <v>862</v>
      </c>
      <c r="R94" s="117"/>
      <c r="S94" s="117"/>
      <c r="T94" s="118" t="s">
        <v>1082</v>
      </c>
      <c r="U94" s="118"/>
    </row>
    <row r="95" spans="1:21" s="119" customFormat="1" ht="30">
      <c r="A95" s="108">
        <v>90</v>
      </c>
      <c r="B95" s="109">
        <v>708092</v>
      </c>
      <c r="C95" s="121" t="s">
        <v>6</v>
      </c>
      <c r="D95" s="109" t="s">
        <v>852</v>
      </c>
      <c r="E95" s="109">
        <v>0</v>
      </c>
      <c r="F95" s="111">
        <v>43705</v>
      </c>
      <c r="G95" s="112">
        <v>0.8340277777777777</v>
      </c>
      <c r="H95" s="111">
        <v>43708</v>
      </c>
      <c r="I95" s="112">
        <v>1</v>
      </c>
      <c r="J95" s="113">
        <f t="shared" si="4"/>
        <v>0</v>
      </c>
      <c r="K95" s="113">
        <f t="shared" si="5"/>
        <v>0</v>
      </c>
      <c r="L95" s="113">
        <f t="shared" si="6"/>
        <v>0</v>
      </c>
      <c r="M95" s="113">
        <f t="shared" si="7"/>
        <v>3.1659722222222224</v>
      </c>
      <c r="N95" s="146" t="s">
        <v>853</v>
      </c>
      <c r="O95" s="109" t="s">
        <v>854</v>
      </c>
      <c r="P95" s="115" t="s">
        <v>1176</v>
      </c>
      <c r="Q95" s="116" t="s">
        <v>855</v>
      </c>
      <c r="R95" s="117" t="s">
        <v>1177</v>
      </c>
      <c r="S95" s="117"/>
      <c r="T95" s="118"/>
      <c r="U95" s="118"/>
    </row>
    <row r="96" spans="1:21" s="119" customFormat="1" ht="30">
      <c r="A96" s="108">
        <v>91</v>
      </c>
      <c r="B96" s="109">
        <v>708093</v>
      </c>
      <c r="C96" s="120" t="s">
        <v>77</v>
      </c>
      <c r="D96" s="109" t="s">
        <v>852</v>
      </c>
      <c r="E96" s="109">
        <v>0</v>
      </c>
      <c r="F96" s="111">
        <v>43705</v>
      </c>
      <c r="G96" s="112">
        <v>0.80763888888888891</v>
      </c>
      <c r="H96" s="111">
        <v>43705</v>
      </c>
      <c r="I96" s="112">
        <v>0.8354166666666667</v>
      </c>
      <c r="J96" s="113">
        <f t="shared" si="4"/>
        <v>2.777777777777779E-2</v>
      </c>
      <c r="K96" s="113">
        <f t="shared" si="5"/>
        <v>0</v>
      </c>
      <c r="L96" s="113">
        <f t="shared" si="6"/>
        <v>0</v>
      </c>
      <c r="M96" s="113">
        <f t="shared" si="7"/>
        <v>0</v>
      </c>
      <c r="N96" s="146" t="s">
        <v>860</v>
      </c>
      <c r="O96" s="109" t="s">
        <v>854</v>
      </c>
      <c r="P96" s="115" t="s">
        <v>1178</v>
      </c>
      <c r="Q96" s="116" t="s">
        <v>820</v>
      </c>
      <c r="R96" s="117" t="s">
        <v>1179</v>
      </c>
      <c r="S96" s="117"/>
      <c r="T96" s="118"/>
      <c r="U96" s="118"/>
    </row>
    <row r="97" spans="1:21" s="119" customFormat="1" ht="45">
      <c r="A97" s="108">
        <v>92</v>
      </c>
      <c r="B97" s="109">
        <v>708094</v>
      </c>
      <c r="C97" s="120" t="s">
        <v>219</v>
      </c>
      <c r="D97" s="109" t="s">
        <v>852</v>
      </c>
      <c r="E97" s="109">
        <v>0</v>
      </c>
      <c r="F97" s="111">
        <v>43706</v>
      </c>
      <c r="G97" s="112">
        <v>0.40208333333333335</v>
      </c>
      <c r="H97" s="111">
        <v>43706</v>
      </c>
      <c r="I97" s="112">
        <v>0.73541666666666661</v>
      </c>
      <c r="J97" s="113">
        <f t="shared" si="4"/>
        <v>0.33333333333333326</v>
      </c>
      <c r="K97" s="113">
        <f t="shared" si="5"/>
        <v>0</v>
      </c>
      <c r="L97" s="113">
        <f t="shared" si="6"/>
        <v>0</v>
      </c>
      <c r="M97" s="113">
        <f t="shared" si="7"/>
        <v>0</v>
      </c>
      <c r="N97" s="146" t="s">
        <v>860</v>
      </c>
      <c r="O97" s="109" t="s">
        <v>854</v>
      </c>
      <c r="P97" s="115" t="s">
        <v>1180</v>
      </c>
      <c r="Q97" s="116" t="s">
        <v>240</v>
      </c>
      <c r="R97" s="117" t="s">
        <v>1181</v>
      </c>
      <c r="S97" s="117" t="s">
        <v>1182</v>
      </c>
      <c r="T97" s="118"/>
      <c r="U97" s="118"/>
    </row>
    <row r="98" spans="1:21" s="119" customFormat="1" ht="60">
      <c r="A98" s="108">
        <v>93</v>
      </c>
      <c r="B98" s="109">
        <v>708095</v>
      </c>
      <c r="C98" s="120" t="s">
        <v>93</v>
      </c>
      <c r="D98" s="109" t="s">
        <v>852</v>
      </c>
      <c r="E98" s="109">
        <v>0</v>
      </c>
      <c r="F98" s="111">
        <v>43706</v>
      </c>
      <c r="G98" s="112">
        <v>0.44444444444444442</v>
      </c>
      <c r="H98" s="111">
        <v>43706</v>
      </c>
      <c r="I98" s="112">
        <v>0.80902777777777779</v>
      </c>
      <c r="J98" s="113">
        <f t="shared" si="4"/>
        <v>0</v>
      </c>
      <c r="K98" s="113">
        <f t="shared" si="5"/>
        <v>0.36458333333333337</v>
      </c>
      <c r="L98" s="113">
        <f t="shared" si="6"/>
        <v>0</v>
      </c>
      <c r="M98" s="113">
        <f t="shared" si="7"/>
        <v>0</v>
      </c>
      <c r="N98" s="148" t="s">
        <v>863</v>
      </c>
      <c r="O98" s="109" t="s">
        <v>854</v>
      </c>
      <c r="P98" s="115" t="s">
        <v>1183</v>
      </c>
      <c r="Q98" s="116" t="s">
        <v>864</v>
      </c>
      <c r="R98" s="117" t="s">
        <v>1184</v>
      </c>
      <c r="S98" s="117" t="s">
        <v>1185</v>
      </c>
      <c r="T98" s="118"/>
      <c r="U98" s="118"/>
    </row>
    <row r="99" spans="1:21" s="119" customFormat="1" ht="45">
      <c r="A99" s="108">
        <v>94</v>
      </c>
      <c r="B99" s="109">
        <v>708096</v>
      </c>
      <c r="C99" s="149" t="s">
        <v>935</v>
      </c>
      <c r="D99" s="109" t="s">
        <v>852</v>
      </c>
      <c r="E99" s="109">
        <v>0</v>
      </c>
      <c r="F99" s="111">
        <v>43706</v>
      </c>
      <c r="G99" s="112">
        <v>0.45</v>
      </c>
      <c r="H99" s="150">
        <v>43706</v>
      </c>
      <c r="I99" s="112">
        <v>0.77361111111111114</v>
      </c>
      <c r="J99" s="113">
        <f t="shared" si="4"/>
        <v>0</v>
      </c>
      <c r="K99" s="113">
        <f t="shared" si="5"/>
        <v>0</v>
      </c>
      <c r="L99" s="113">
        <f t="shared" si="6"/>
        <v>0</v>
      </c>
      <c r="M99" s="113">
        <f t="shared" si="7"/>
        <v>0.32361111111111113</v>
      </c>
      <c r="N99" s="148" t="s">
        <v>853</v>
      </c>
      <c r="O99" s="109" t="s">
        <v>854</v>
      </c>
      <c r="P99" s="115" t="s">
        <v>1186</v>
      </c>
      <c r="Q99" s="116" t="s">
        <v>856</v>
      </c>
      <c r="R99" s="117" t="s">
        <v>1187</v>
      </c>
      <c r="S99" s="117" t="s">
        <v>1188</v>
      </c>
      <c r="T99" s="118"/>
      <c r="U99" s="118"/>
    </row>
    <row r="100" spans="1:21" s="119" customFormat="1" ht="45">
      <c r="A100" s="108">
        <v>95</v>
      </c>
      <c r="B100" s="109">
        <v>708097</v>
      </c>
      <c r="C100" s="120" t="s">
        <v>76</v>
      </c>
      <c r="D100" s="109" t="s">
        <v>852</v>
      </c>
      <c r="E100" s="109">
        <v>0</v>
      </c>
      <c r="F100" s="111">
        <v>43706</v>
      </c>
      <c r="G100" s="112">
        <v>0.48541666666666666</v>
      </c>
      <c r="H100" s="150">
        <v>43706</v>
      </c>
      <c r="I100" s="112">
        <v>0.50763888888888886</v>
      </c>
      <c r="J100" s="113">
        <f t="shared" si="4"/>
        <v>0</v>
      </c>
      <c r="K100" s="113">
        <f t="shared" si="5"/>
        <v>2.2222222222222199E-2</v>
      </c>
      <c r="L100" s="113">
        <f t="shared" si="6"/>
        <v>0</v>
      </c>
      <c r="M100" s="113">
        <f t="shared" si="7"/>
        <v>0</v>
      </c>
      <c r="N100" s="148" t="s">
        <v>863</v>
      </c>
      <c r="O100" s="109" t="s">
        <v>854</v>
      </c>
      <c r="P100" s="115" t="s">
        <v>1189</v>
      </c>
      <c r="Q100" s="116" t="s">
        <v>864</v>
      </c>
      <c r="R100" s="117" t="s">
        <v>1190</v>
      </c>
      <c r="S100" s="117" t="s">
        <v>1190</v>
      </c>
      <c r="T100" s="118"/>
      <c r="U100" s="118"/>
    </row>
    <row r="101" spans="1:21" s="119" customFormat="1" ht="60">
      <c r="A101" s="108">
        <v>96</v>
      </c>
      <c r="B101" s="109">
        <v>708098</v>
      </c>
      <c r="C101" s="149" t="s">
        <v>106</v>
      </c>
      <c r="D101" s="109" t="s">
        <v>852</v>
      </c>
      <c r="E101" s="109">
        <v>0</v>
      </c>
      <c r="F101" s="111">
        <v>43706</v>
      </c>
      <c r="G101" s="112">
        <v>0.71319444444444446</v>
      </c>
      <c r="H101" s="111">
        <v>43706</v>
      </c>
      <c r="I101" s="112">
        <v>0.79375000000000007</v>
      </c>
      <c r="J101" s="113">
        <f t="shared" si="4"/>
        <v>0</v>
      </c>
      <c r="K101" s="113">
        <f t="shared" si="5"/>
        <v>0</v>
      </c>
      <c r="L101" s="113">
        <f t="shared" si="6"/>
        <v>8.0555555555555602E-2</v>
      </c>
      <c r="M101" s="113">
        <f t="shared" si="7"/>
        <v>0</v>
      </c>
      <c r="N101" s="151" t="s">
        <v>858</v>
      </c>
      <c r="O101" s="109" t="s">
        <v>854</v>
      </c>
      <c r="P101" s="115" t="s">
        <v>1191</v>
      </c>
      <c r="Q101" s="134" t="s">
        <v>862</v>
      </c>
      <c r="R101" s="117" t="s">
        <v>861</v>
      </c>
      <c r="S101" s="117" t="s">
        <v>1192</v>
      </c>
      <c r="T101" s="118" t="s">
        <v>1082</v>
      </c>
      <c r="U101" s="118"/>
    </row>
    <row r="102" spans="1:21" s="119" customFormat="1" ht="90">
      <c r="A102" s="108">
        <v>97</v>
      </c>
      <c r="B102" s="109">
        <v>708100</v>
      </c>
      <c r="C102" s="149" t="s">
        <v>93</v>
      </c>
      <c r="D102" s="109" t="s">
        <v>852</v>
      </c>
      <c r="E102" s="109">
        <v>0</v>
      </c>
      <c r="F102" s="150">
        <v>43706</v>
      </c>
      <c r="G102" s="112">
        <v>0.80902777777777779</v>
      </c>
      <c r="H102" s="111">
        <v>43706</v>
      </c>
      <c r="I102" s="112">
        <v>0.8979166666666667</v>
      </c>
      <c r="J102" s="113">
        <f t="shared" si="4"/>
        <v>0</v>
      </c>
      <c r="K102" s="113">
        <f t="shared" si="5"/>
        <v>0</v>
      </c>
      <c r="L102" s="113">
        <f t="shared" si="6"/>
        <v>8.8888888888888906E-2</v>
      </c>
      <c r="M102" s="113">
        <f t="shared" si="7"/>
        <v>0</v>
      </c>
      <c r="N102" s="148" t="s">
        <v>858</v>
      </c>
      <c r="O102" s="109" t="s">
        <v>854</v>
      </c>
      <c r="P102" s="115" t="s">
        <v>1193</v>
      </c>
      <c r="Q102" s="116" t="s">
        <v>865</v>
      </c>
      <c r="R102" s="117" t="s">
        <v>1185</v>
      </c>
      <c r="S102" s="117" t="s">
        <v>1194</v>
      </c>
      <c r="T102" s="118"/>
      <c r="U102" s="118"/>
    </row>
    <row r="103" spans="1:21" s="119" customFormat="1" ht="30">
      <c r="A103" s="108">
        <v>98</v>
      </c>
      <c r="B103" s="109">
        <v>708101</v>
      </c>
      <c r="C103" s="120" t="s">
        <v>1195</v>
      </c>
      <c r="D103" s="109" t="s">
        <v>852</v>
      </c>
      <c r="E103" s="109">
        <v>0</v>
      </c>
      <c r="F103" s="150">
        <v>43707</v>
      </c>
      <c r="G103" s="112">
        <v>0.37013888888888885</v>
      </c>
      <c r="H103" s="150">
        <v>43707</v>
      </c>
      <c r="I103" s="112">
        <v>0.82847222222222217</v>
      </c>
      <c r="J103" s="113">
        <f t="shared" si="4"/>
        <v>0.45833333333333331</v>
      </c>
      <c r="K103" s="113">
        <f t="shared" si="5"/>
        <v>0</v>
      </c>
      <c r="L103" s="113">
        <f t="shared" si="6"/>
        <v>0</v>
      </c>
      <c r="M103" s="113">
        <f t="shared" si="7"/>
        <v>0</v>
      </c>
      <c r="N103" s="148" t="s">
        <v>860</v>
      </c>
      <c r="O103" s="109" t="s">
        <v>854</v>
      </c>
      <c r="P103" s="115" t="s">
        <v>1196</v>
      </c>
      <c r="Q103" s="116" t="s">
        <v>240</v>
      </c>
      <c r="R103" s="117" t="s">
        <v>1197</v>
      </c>
      <c r="S103" s="117" t="s">
        <v>1198</v>
      </c>
      <c r="T103" s="118"/>
      <c r="U103" s="118"/>
    </row>
    <row r="104" spans="1:21" s="119" customFormat="1" ht="50.25" customHeight="1">
      <c r="A104" s="108">
        <v>99</v>
      </c>
      <c r="B104" s="109">
        <v>708102</v>
      </c>
      <c r="C104" s="120" t="s">
        <v>23</v>
      </c>
      <c r="D104" s="109" t="s">
        <v>852</v>
      </c>
      <c r="E104" s="109">
        <v>0</v>
      </c>
      <c r="F104" s="150">
        <v>43707</v>
      </c>
      <c r="G104" s="112">
        <v>0.52500000000000002</v>
      </c>
      <c r="H104" s="150">
        <v>43707</v>
      </c>
      <c r="I104" s="112">
        <v>0.52500000000000002</v>
      </c>
      <c r="J104" s="113">
        <f t="shared" si="4"/>
        <v>0</v>
      </c>
      <c r="K104" s="113">
        <f t="shared" si="5"/>
        <v>0</v>
      </c>
      <c r="L104" s="113">
        <f t="shared" si="6"/>
        <v>0</v>
      </c>
      <c r="M104" s="113">
        <f t="shared" si="7"/>
        <v>0</v>
      </c>
      <c r="N104" s="152" t="s">
        <v>860</v>
      </c>
      <c r="O104" s="153" t="s">
        <v>854</v>
      </c>
      <c r="P104" s="115" t="s">
        <v>1199</v>
      </c>
      <c r="Q104" s="116" t="s">
        <v>873</v>
      </c>
      <c r="R104" s="117" t="s">
        <v>861</v>
      </c>
      <c r="S104" s="117" t="s">
        <v>861</v>
      </c>
      <c r="T104" s="118"/>
      <c r="U104" s="118"/>
    </row>
    <row r="105" spans="1:21" s="145" customFormat="1" ht="34.5" customHeight="1">
      <c r="A105" s="108">
        <v>100</v>
      </c>
      <c r="B105" s="135">
        <v>708103</v>
      </c>
      <c r="C105" s="136" t="s">
        <v>1200</v>
      </c>
      <c r="D105" s="135" t="s">
        <v>852</v>
      </c>
      <c r="E105" s="135">
        <v>0</v>
      </c>
      <c r="F105" s="154">
        <v>43708</v>
      </c>
      <c r="G105" s="138">
        <v>0.37083333333333335</v>
      </c>
      <c r="H105" s="154">
        <v>43708</v>
      </c>
      <c r="I105" s="138">
        <v>0.84166666666666667</v>
      </c>
      <c r="J105" s="139">
        <f t="shared" si="4"/>
        <v>0.47083333333333333</v>
      </c>
      <c r="K105" s="139">
        <f t="shared" si="5"/>
        <v>0</v>
      </c>
      <c r="L105" s="139">
        <f t="shared" si="6"/>
        <v>0</v>
      </c>
      <c r="M105" s="139">
        <f t="shared" si="7"/>
        <v>0</v>
      </c>
      <c r="N105" s="155" t="s">
        <v>860</v>
      </c>
      <c r="O105" s="156" t="s">
        <v>854</v>
      </c>
      <c r="P105" s="141" t="s">
        <v>1201</v>
      </c>
      <c r="Q105" s="142" t="s">
        <v>240</v>
      </c>
      <c r="R105" s="143" t="s">
        <v>1202</v>
      </c>
      <c r="S105" s="143" t="s">
        <v>1203</v>
      </c>
      <c r="T105" s="144"/>
      <c r="U105" s="144"/>
    </row>
    <row r="106" spans="1:21" s="119" customFormat="1" ht="61.5" customHeight="1">
      <c r="A106" s="108">
        <v>101</v>
      </c>
      <c r="B106" s="109">
        <v>708104</v>
      </c>
      <c r="C106" s="45" t="s">
        <v>866</v>
      </c>
      <c r="D106" s="109" t="s">
        <v>852</v>
      </c>
      <c r="E106" s="109">
        <v>0</v>
      </c>
      <c r="F106" s="150">
        <v>43708</v>
      </c>
      <c r="G106" s="112">
        <v>0.73888888888888893</v>
      </c>
      <c r="H106" s="150">
        <v>43708</v>
      </c>
      <c r="I106" s="112">
        <v>1</v>
      </c>
      <c r="J106" s="113">
        <f t="shared" si="4"/>
        <v>0</v>
      </c>
      <c r="K106" s="113">
        <f t="shared" si="5"/>
        <v>0</v>
      </c>
      <c r="L106" s="113">
        <f t="shared" si="6"/>
        <v>0</v>
      </c>
      <c r="M106" s="113">
        <f t="shared" si="7"/>
        <v>0.26111111111111107</v>
      </c>
      <c r="N106" s="152" t="s">
        <v>853</v>
      </c>
      <c r="O106" s="153" t="s">
        <v>854</v>
      </c>
      <c r="P106" s="115" t="s">
        <v>1204</v>
      </c>
      <c r="Q106" s="116" t="s">
        <v>855</v>
      </c>
      <c r="R106" s="117" t="s">
        <v>1205</v>
      </c>
      <c r="S106" s="117" t="s">
        <v>861</v>
      </c>
      <c r="T106" s="118"/>
      <c r="U106" s="118"/>
    </row>
    <row r="107" spans="1:21" s="119" customFormat="1" ht="15.75">
      <c r="A107" s="108">
        <v>102</v>
      </c>
      <c r="B107" s="109" t="s">
        <v>1112</v>
      </c>
      <c r="C107" s="120" t="s">
        <v>1206</v>
      </c>
      <c r="D107" s="109" t="s">
        <v>852</v>
      </c>
      <c r="E107" s="109">
        <v>0</v>
      </c>
      <c r="F107" s="150">
        <v>43708</v>
      </c>
      <c r="G107" s="112">
        <v>0.67083333333333339</v>
      </c>
      <c r="H107" s="150">
        <v>43708</v>
      </c>
      <c r="I107" s="112">
        <v>0.67847222222222225</v>
      </c>
      <c r="J107" s="113">
        <f t="shared" si="4"/>
        <v>7.6388888888888618E-3</v>
      </c>
      <c r="K107" s="113">
        <f t="shared" si="5"/>
        <v>0</v>
      </c>
      <c r="L107" s="113">
        <f t="shared" si="6"/>
        <v>0</v>
      </c>
      <c r="M107" s="113">
        <f t="shared" si="7"/>
        <v>0</v>
      </c>
      <c r="N107" s="148" t="s">
        <v>860</v>
      </c>
      <c r="O107" s="109" t="s">
        <v>854</v>
      </c>
      <c r="P107" s="115" t="s">
        <v>1207</v>
      </c>
      <c r="Q107" s="116" t="s">
        <v>820</v>
      </c>
      <c r="R107" s="117"/>
      <c r="S107" s="117"/>
      <c r="T107" s="118"/>
      <c r="U107" s="118"/>
    </row>
    <row r="108" spans="1:21" s="119" customFormat="1" ht="90">
      <c r="A108" s="108">
        <v>103</v>
      </c>
      <c r="B108" s="109" t="s">
        <v>1112</v>
      </c>
      <c r="C108" s="120" t="s">
        <v>80</v>
      </c>
      <c r="D108" s="109" t="s">
        <v>852</v>
      </c>
      <c r="E108" s="109">
        <v>0</v>
      </c>
      <c r="F108" s="150">
        <v>43700</v>
      </c>
      <c r="G108" s="112">
        <v>0.78472222222222221</v>
      </c>
      <c r="H108" s="150">
        <v>43700</v>
      </c>
      <c r="I108" s="112">
        <v>0.84236111111111101</v>
      </c>
      <c r="J108" s="113">
        <f t="shared" si="4"/>
        <v>0</v>
      </c>
      <c r="K108" s="113">
        <f t="shared" si="5"/>
        <v>0</v>
      </c>
      <c r="L108" s="113">
        <f t="shared" si="6"/>
        <v>5.7638888888888795E-2</v>
      </c>
      <c r="M108" s="113">
        <f t="shared" si="7"/>
        <v>0</v>
      </c>
      <c r="N108" s="151" t="s">
        <v>858</v>
      </c>
      <c r="O108" s="109" t="s">
        <v>854</v>
      </c>
      <c r="P108" s="115" t="s">
        <v>1208</v>
      </c>
      <c r="Q108" s="134" t="s">
        <v>862</v>
      </c>
      <c r="R108" s="117"/>
      <c r="S108" s="117"/>
      <c r="T108" s="118" t="s">
        <v>1209</v>
      </c>
      <c r="U108" s="118"/>
    </row>
    <row r="109" spans="1:21" s="119" customFormat="1" ht="45">
      <c r="A109" s="108">
        <v>104</v>
      </c>
      <c r="B109" s="109" t="s">
        <v>1112</v>
      </c>
      <c r="C109" s="120" t="s">
        <v>80</v>
      </c>
      <c r="D109" s="109" t="s">
        <v>852</v>
      </c>
      <c r="E109" s="109">
        <v>0</v>
      </c>
      <c r="F109" s="150">
        <v>43707</v>
      </c>
      <c r="G109" s="112">
        <v>0.16250000000000001</v>
      </c>
      <c r="H109" s="150">
        <v>43707</v>
      </c>
      <c r="I109" s="112">
        <v>0.2076388888888889</v>
      </c>
      <c r="J109" s="113">
        <f t="shared" si="4"/>
        <v>0</v>
      </c>
      <c r="K109" s="113">
        <f t="shared" si="5"/>
        <v>0</v>
      </c>
      <c r="L109" s="113">
        <f t="shared" si="6"/>
        <v>4.5138888888888895E-2</v>
      </c>
      <c r="M109" s="113">
        <f t="shared" si="7"/>
        <v>0</v>
      </c>
      <c r="N109" s="151" t="s">
        <v>858</v>
      </c>
      <c r="O109" s="157" t="s">
        <v>854</v>
      </c>
      <c r="P109" s="115" t="s">
        <v>1210</v>
      </c>
      <c r="Q109" s="134" t="s">
        <v>862</v>
      </c>
      <c r="R109" s="117"/>
      <c r="S109" s="117"/>
      <c r="T109" s="118" t="s">
        <v>1209</v>
      </c>
      <c r="U109" s="158"/>
    </row>
    <row r="110" spans="1:21" s="107" customFormat="1" ht="48" customHeight="1">
      <c r="A110" s="108" t="s">
        <v>875</v>
      </c>
      <c r="B110" s="159" t="s">
        <v>876</v>
      </c>
      <c r="C110" s="160" t="s">
        <v>877</v>
      </c>
      <c r="D110" s="159"/>
      <c r="E110" s="159"/>
      <c r="F110" s="159"/>
      <c r="G110" s="159"/>
      <c r="H110" s="159"/>
      <c r="I110" s="159"/>
      <c r="J110" s="161">
        <f>SUM(J6:J109)</f>
        <v>6.1791666666666654</v>
      </c>
      <c r="K110" s="161">
        <f>SUM(K6:K109)</f>
        <v>4.084027777777778</v>
      </c>
      <c r="L110" s="161">
        <f>SUM(L6:L109)</f>
        <v>2.6708333333333338</v>
      </c>
      <c r="M110" s="161">
        <f>SUM(M6:M109)</f>
        <v>184.76458333333335</v>
      </c>
      <c r="N110" s="162"/>
      <c r="O110" s="159"/>
      <c r="P110" s="163"/>
      <c r="Q110" s="159"/>
      <c r="R110" s="159"/>
      <c r="S110" s="159"/>
      <c r="T110" s="163"/>
      <c r="U110" s="163"/>
    </row>
    <row r="111" spans="1:21" ht="26.25" customHeight="1">
      <c r="H111" s="165" t="s">
        <v>1211</v>
      </c>
      <c r="I111" s="166"/>
      <c r="J111" s="167">
        <f>INT(J110)*24+HOUR(J110)+ROUND(MINUTE(J110)/60,2)</f>
        <v>148.30000000000001</v>
      </c>
      <c r="K111" s="167">
        <f>INT(K110)*24+HOUR(K110)+ROUND(MINUTE(K110)/60,2)</f>
        <v>98.02</v>
      </c>
      <c r="L111" s="167">
        <f>INT(L110)*24+HOUR(L110)+ROUND(MINUTE(L110)/60,2)</f>
        <v>64.099999999999994</v>
      </c>
      <c r="M111" s="167">
        <f>INT(M110)*24+HOUR(M110)+ROUND(MINUTE(M110)/60,2)</f>
        <v>4434.3500000000004</v>
      </c>
    </row>
    <row r="112" spans="1:21" ht="48" customHeight="1">
      <c r="H112" s="264" t="s">
        <v>1212</v>
      </c>
      <c r="I112" s="264"/>
      <c r="J112" s="264"/>
      <c r="K112" s="264"/>
      <c r="L112" s="264"/>
      <c r="M112" s="167">
        <v>0</v>
      </c>
      <c r="P112" s="170"/>
      <c r="Q112" s="171"/>
      <c r="R112" s="172"/>
    </row>
    <row r="113" spans="8:18" ht="36" customHeight="1">
      <c r="H113" s="264" t="s">
        <v>1213</v>
      </c>
      <c r="I113" s="264"/>
      <c r="J113" s="264"/>
      <c r="K113" s="264"/>
      <c r="L113" s="264"/>
      <c r="M113" s="167">
        <f>J111-M112</f>
        <v>148.30000000000001</v>
      </c>
      <c r="P113" s="173"/>
      <c r="Q113" s="173"/>
      <c r="R113" s="173"/>
    </row>
    <row r="114" spans="8:18" ht="77.25" customHeight="1">
      <c r="H114" s="265" t="s">
        <v>1214</v>
      </c>
      <c r="I114" s="265"/>
      <c r="J114" s="265"/>
      <c r="K114" s="265"/>
      <c r="L114" s="265"/>
      <c r="M114" s="167">
        <f>J111</f>
        <v>148.30000000000001</v>
      </c>
      <c r="P114" s="174"/>
      <c r="Q114" s="175"/>
      <c r="R114" s="176"/>
    </row>
  </sheetData>
  <autoFilter ref="A5:U114"/>
  <mergeCells count="4">
    <mergeCell ref="J4:M4"/>
    <mergeCell ref="H112:L112"/>
    <mergeCell ref="H113:L113"/>
    <mergeCell ref="H114:L114"/>
  </mergeCells>
  <conditionalFormatting sqref="J27:M97">
    <cfRule type="timePeriod" dxfId="130" priority="25" stopIfTrue="1" timePeriod="lastWeek">
      <formula>AND(TODAY()-ROUNDDOWN(J27,0)&gt;=(WEEKDAY(TODAY())),TODAY()-ROUNDDOWN(J27,0)&lt;(WEEKDAY(TODAY())+7))</formula>
    </cfRule>
  </conditionalFormatting>
  <conditionalFormatting sqref="J27:M97">
    <cfRule type="cellIs" dxfId="129" priority="24" operator="greaterThan">
      <formula>0</formula>
    </cfRule>
  </conditionalFormatting>
  <conditionalFormatting sqref="Q98:Q109">
    <cfRule type="expression" dxfId="128" priority="28">
      <formula>Q98&lt;&gt;#REF!</formula>
    </cfRule>
  </conditionalFormatting>
  <conditionalFormatting sqref="J98:M109">
    <cfRule type="timePeriod" dxfId="127" priority="27" stopIfTrue="1" timePeriod="lastWeek">
      <formula>AND(TODAY()-ROUNDDOWN(J98,0)&gt;=(WEEKDAY(TODAY())),TODAY()-ROUNDDOWN(J98,0)&lt;(WEEKDAY(TODAY())+7))</formula>
    </cfRule>
  </conditionalFormatting>
  <conditionalFormatting sqref="J98:M109">
    <cfRule type="cellIs" dxfId="126" priority="26" operator="greaterThan">
      <formula>0</formula>
    </cfRule>
  </conditionalFormatting>
  <conditionalFormatting sqref="J111:M111">
    <cfRule type="cellIs" dxfId="125" priority="16" stopIfTrue="1" operator="greaterThan">
      <formula>0</formula>
    </cfRule>
  </conditionalFormatting>
  <conditionalFormatting sqref="M112:M114">
    <cfRule type="cellIs" dxfId="124" priority="20" stopIfTrue="1" operator="greaterThan">
      <formula>0</formula>
    </cfRule>
  </conditionalFormatting>
  <conditionalFormatting sqref="M112:M114">
    <cfRule type="cellIs" dxfId="123" priority="23" stopIfTrue="1" operator="greaterThan">
      <formula>0</formula>
    </cfRule>
  </conditionalFormatting>
  <conditionalFormatting sqref="M112:M114">
    <cfRule type="cellIs" dxfId="122" priority="22" stopIfTrue="1" operator="greaterThan">
      <formula>0</formula>
    </cfRule>
  </conditionalFormatting>
  <conditionalFormatting sqref="M112:M114">
    <cfRule type="cellIs" dxfId="121" priority="21" stopIfTrue="1" operator="greaterThan">
      <formula>0</formula>
    </cfRule>
  </conditionalFormatting>
  <conditionalFormatting sqref="J111:M111">
    <cfRule type="cellIs" dxfId="120" priority="19" stopIfTrue="1" operator="greaterThan">
      <formula>0</formula>
    </cfRule>
  </conditionalFormatting>
  <conditionalFormatting sqref="J111:M111">
    <cfRule type="cellIs" dxfId="119" priority="18" stopIfTrue="1" operator="greaterThan">
      <formula>0</formula>
    </cfRule>
  </conditionalFormatting>
  <conditionalFormatting sqref="J111:M111">
    <cfRule type="cellIs" dxfId="118" priority="17" stopIfTrue="1" operator="greaterThan">
      <formula>0</formula>
    </cfRule>
  </conditionalFormatting>
  <conditionalFormatting sqref="Q6">
    <cfRule type="expression" dxfId="117" priority="15">
      <formula>Q6&lt;&gt;#REF!</formula>
    </cfRule>
  </conditionalFormatting>
  <conditionalFormatting sqref="Q7:Q25 Q27:Q97">
    <cfRule type="expression" dxfId="116" priority="14">
      <formula>Q7&lt;&gt;#REF!</formula>
    </cfRule>
  </conditionalFormatting>
  <conditionalFormatting sqref="J6:M25">
    <cfRule type="timePeriod" dxfId="115" priority="13" stopIfTrue="1" timePeriod="lastWeek">
      <formula>AND(TODAY()-ROUNDDOWN(J6,0)&gt;=(WEEKDAY(TODAY())),TODAY()-ROUNDDOWN(J6,0)&lt;(WEEKDAY(TODAY())+7))</formula>
    </cfRule>
  </conditionalFormatting>
  <conditionalFormatting sqref="J6:M25">
    <cfRule type="cellIs" dxfId="114" priority="12" operator="greaterThan">
      <formula>0</formula>
    </cfRule>
  </conditionalFormatting>
  <conditionalFormatting sqref="Q113:R113">
    <cfRule type="cellIs" dxfId="113" priority="8" stopIfTrue="1" operator="greaterThan">
      <formula>0</formula>
    </cfRule>
  </conditionalFormatting>
  <conditionalFormatting sqref="Q113:R113">
    <cfRule type="cellIs" dxfId="112" priority="11" stopIfTrue="1" operator="greaterThan">
      <formula>0</formula>
    </cfRule>
  </conditionalFormatting>
  <conditionalFormatting sqref="Q113:R113">
    <cfRule type="cellIs" dxfId="111" priority="10" stopIfTrue="1" operator="greaterThan">
      <formula>0</formula>
    </cfRule>
  </conditionalFormatting>
  <conditionalFormatting sqref="Q113:R113">
    <cfRule type="cellIs" dxfId="110" priority="9" stopIfTrue="1" operator="greaterThan">
      <formula>0</formula>
    </cfRule>
  </conditionalFormatting>
  <conditionalFormatting sqref="J26:M26">
    <cfRule type="timePeriod" dxfId="109" priority="7" stopIfTrue="1" timePeriod="lastWeek">
      <formula>AND(TODAY()-ROUNDDOWN(J26,0)&gt;=(WEEKDAY(TODAY())),TODAY()-ROUNDDOWN(J26,0)&lt;(WEEKDAY(TODAY())+7))</formula>
    </cfRule>
  </conditionalFormatting>
  <conditionalFormatting sqref="J26:M26">
    <cfRule type="cellIs" dxfId="108" priority="6" operator="greaterThan">
      <formula>0</formula>
    </cfRule>
  </conditionalFormatting>
  <conditionalFormatting sqref="Q26">
    <cfRule type="expression" dxfId="107" priority="5">
      <formula>Q26&lt;&gt;#REF!</formula>
    </cfRule>
  </conditionalFormatting>
  <conditionalFormatting sqref="P113">
    <cfRule type="cellIs" dxfId="106" priority="1" stopIfTrue="1" operator="greaterThan">
      <formula>0</formula>
    </cfRule>
  </conditionalFormatting>
  <conditionalFormatting sqref="P113">
    <cfRule type="cellIs" dxfId="105" priority="4" stopIfTrue="1" operator="greaterThan">
      <formula>0</formula>
    </cfRule>
  </conditionalFormatting>
  <conditionalFormatting sqref="P113">
    <cfRule type="cellIs" dxfId="104" priority="3" stopIfTrue="1" operator="greaterThan">
      <formula>0</formula>
    </cfRule>
  </conditionalFormatting>
  <conditionalFormatting sqref="P113">
    <cfRule type="cellIs" dxfId="103" priority="2" stopIfTrue="1" operator="greaterThan">
      <formula>0</formula>
    </cfRule>
  </conditionalFormatting>
  <dataValidations count="1">
    <dataValidation showDropDown="1" sqref="O4 N5"/>
  </dataValidations>
  <printOptions horizontalCentered="1" verticalCentered="1"/>
  <pageMargins left="0.25" right="0.25" top="0.75" bottom="0.75" header="0.3" footer="0.3"/>
  <pageSetup paperSize="9"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626"/>
  <sheetViews>
    <sheetView tabSelected="1" view="pageBreakPreview" topLeftCell="A517" zoomScale="55" zoomScaleNormal="78" zoomScaleSheetLayoutView="55" workbookViewId="0">
      <selection activeCell="E539" sqref="E539"/>
    </sheetView>
  </sheetViews>
  <sheetFormatPr defaultRowHeight="12.75" outlineLevelRow="2"/>
  <cols>
    <col min="1" max="1" width="6.5703125" style="222" customWidth="1"/>
    <col min="2" max="2" width="15.7109375" style="222" customWidth="1"/>
    <col min="3" max="3" width="42.28515625" style="223" customWidth="1"/>
    <col min="4" max="4" width="12.85546875" style="223" customWidth="1"/>
    <col min="5" max="5" width="11.85546875" style="222" customWidth="1"/>
    <col min="6" max="6" width="7.28515625" style="222" customWidth="1"/>
    <col min="7" max="7" width="14.5703125" style="224" customWidth="1"/>
    <col min="8" max="8" width="10.85546875" style="224" customWidth="1"/>
    <col min="9" max="9" width="12.85546875" style="224" customWidth="1"/>
    <col min="10" max="10" width="9.85546875" style="224" customWidth="1"/>
    <col min="11" max="11" width="16" style="224" customWidth="1"/>
    <col min="12" max="12" width="11.7109375" style="224" customWidth="1"/>
    <col min="13" max="13" width="11.42578125" style="224" customWidth="1"/>
    <col min="14" max="14" width="7.5703125" style="224" customWidth="1"/>
    <col min="15" max="15" width="9.85546875" style="224" customWidth="1"/>
    <col min="16" max="16" width="15.42578125" style="224" customWidth="1"/>
    <col min="17" max="17" width="10.7109375" style="224" customWidth="1"/>
    <col min="18" max="18" width="12.85546875" style="183" customWidth="1"/>
    <col min="19" max="19" width="11.5703125" style="183" customWidth="1"/>
    <col min="20" max="20" width="13" style="183" customWidth="1"/>
    <col min="21" max="21" width="37.5703125" style="222" customWidth="1"/>
    <col min="22" max="22" width="14.42578125" style="226" customWidth="1"/>
    <col min="23" max="23" width="13" style="226" customWidth="1"/>
    <col min="24" max="24" width="3.42578125" style="183" hidden="1" customWidth="1"/>
    <col min="25" max="25" width="48" style="183" customWidth="1"/>
    <col min="26" max="16384" width="9.140625" style="183"/>
  </cols>
  <sheetData>
    <row r="1" spans="1:25" ht="20.25">
      <c r="A1" s="266" t="s">
        <v>1215</v>
      </c>
      <c r="B1" s="266"/>
      <c r="C1" s="266"/>
      <c r="D1" s="266"/>
      <c r="E1" s="266"/>
      <c r="F1" s="266"/>
      <c r="G1" s="266"/>
      <c r="H1" s="266"/>
      <c r="I1" s="266"/>
      <c r="J1" s="266"/>
      <c r="K1" s="266"/>
      <c r="L1" s="266"/>
      <c r="M1" s="266"/>
      <c r="N1" s="266"/>
      <c r="O1" s="266"/>
      <c r="P1" s="266"/>
      <c r="Q1" s="266"/>
      <c r="R1" s="266"/>
      <c r="S1" s="266"/>
      <c r="T1" s="266"/>
      <c r="U1" s="266"/>
      <c r="V1" s="267"/>
      <c r="W1" s="181"/>
      <c r="X1" s="182"/>
    </row>
    <row r="2" spans="1:25" ht="20.25">
      <c r="A2" s="268" t="s">
        <v>1217</v>
      </c>
      <c r="B2" s="269"/>
      <c r="C2" s="269"/>
      <c r="D2" s="269"/>
      <c r="E2" s="269"/>
      <c r="F2" s="269"/>
      <c r="G2" s="269"/>
      <c r="H2" s="269"/>
      <c r="I2" s="269"/>
      <c r="J2" s="269"/>
      <c r="K2" s="269"/>
      <c r="L2" s="269"/>
      <c r="M2" s="269"/>
      <c r="N2" s="269"/>
      <c r="O2" s="269"/>
      <c r="P2" s="269"/>
      <c r="Q2" s="269"/>
      <c r="R2" s="269"/>
      <c r="S2" s="269"/>
      <c r="T2" s="269"/>
      <c r="U2" s="269"/>
      <c r="V2" s="270"/>
      <c r="W2" s="184">
        <f>31*24</f>
        <v>744</v>
      </c>
      <c r="X2" s="182"/>
    </row>
    <row r="3" spans="1:25" s="190" customFormat="1" ht="20.25">
      <c r="A3" s="185"/>
      <c r="B3" s="185"/>
      <c r="C3" s="186"/>
      <c r="D3" s="185"/>
      <c r="E3" s="185"/>
      <c r="F3" s="185"/>
      <c r="G3" s="185"/>
      <c r="H3" s="185"/>
      <c r="I3" s="187"/>
      <c r="J3" s="188"/>
      <c r="K3" s="188"/>
      <c r="L3" s="188"/>
      <c r="M3" s="188"/>
      <c r="N3" s="185"/>
      <c r="O3" s="185"/>
      <c r="P3" s="185"/>
      <c r="Q3" s="185"/>
      <c r="R3" s="186"/>
      <c r="S3" s="186"/>
      <c r="T3" s="186"/>
      <c r="U3" s="189"/>
      <c r="V3" s="271" t="s">
        <v>1216</v>
      </c>
      <c r="W3" s="271"/>
      <c r="X3" s="185"/>
    </row>
    <row r="4" spans="1:25" s="227" customFormat="1" ht="60" customHeight="1">
      <c r="A4" s="272" t="s">
        <v>0</v>
      </c>
      <c r="B4" s="272" t="s">
        <v>260</v>
      </c>
      <c r="C4" s="273" t="s">
        <v>1</v>
      </c>
      <c r="D4" s="272" t="s">
        <v>261</v>
      </c>
      <c r="E4" s="272" t="s">
        <v>262</v>
      </c>
      <c r="F4" s="272" t="s">
        <v>263</v>
      </c>
      <c r="G4" s="276" t="s">
        <v>264</v>
      </c>
      <c r="H4" s="276"/>
      <c r="I4" s="277" t="s">
        <v>265</v>
      </c>
      <c r="J4" s="277"/>
      <c r="K4" s="278" t="s">
        <v>266</v>
      </c>
      <c r="L4" s="278"/>
      <c r="M4" s="278" t="s">
        <v>267</v>
      </c>
      <c r="N4" s="279" t="s">
        <v>750</v>
      </c>
      <c r="O4" s="280"/>
      <c r="P4" s="280"/>
      <c r="Q4" s="281"/>
      <c r="R4" s="272" t="s">
        <v>268</v>
      </c>
      <c r="S4" s="272" t="s">
        <v>269</v>
      </c>
      <c r="T4" s="272" t="s">
        <v>270</v>
      </c>
      <c r="U4" s="272" t="s">
        <v>271</v>
      </c>
      <c r="V4" s="272" t="s">
        <v>272</v>
      </c>
      <c r="W4" s="272" t="s">
        <v>830</v>
      </c>
      <c r="X4" s="275" t="s">
        <v>273</v>
      </c>
    </row>
    <row r="5" spans="1:25" s="227" customFormat="1" ht="103.5" customHeight="1" outlineLevel="1">
      <c r="A5" s="272"/>
      <c r="B5" s="272"/>
      <c r="C5" s="273"/>
      <c r="D5" s="272"/>
      <c r="E5" s="272"/>
      <c r="F5" s="272"/>
      <c r="G5" s="228" t="s">
        <v>274</v>
      </c>
      <c r="H5" s="229" t="s">
        <v>275</v>
      </c>
      <c r="I5" s="229" t="s">
        <v>276</v>
      </c>
      <c r="J5" s="229" t="s">
        <v>275</v>
      </c>
      <c r="K5" s="229" t="s">
        <v>277</v>
      </c>
      <c r="L5" s="229" t="s">
        <v>278</v>
      </c>
      <c r="M5" s="278"/>
      <c r="N5" s="229" t="s">
        <v>279</v>
      </c>
      <c r="O5" s="229" t="s">
        <v>280</v>
      </c>
      <c r="P5" s="229" t="s">
        <v>281</v>
      </c>
      <c r="Q5" s="229" t="s">
        <v>282</v>
      </c>
      <c r="R5" s="272"/>
      <c r="S5" s="272"/>
      <c r="T5" s="272"/>
      <c r="U5" s="272"/>
      <c r="V5" s="272"/>
      <c r="W5" s="272"/>
      <c r="X5" s="272"/>
    </row>
    <row r="6" spans="1:25" ht="15.75" outlineLevel="2">
      <c r="A6" s="240">
        <v>1</v>
      </c>
      <c r="B6" s="240" t="s">
        <v>503</v>
      </c>
      <c r="C6" s="241" t="s">
        <v>64</v>
      </c>
      <c r="D6" s="240">
        <v>14</v>
      </c>
      <c r="E6" s="240" t="s">
        <v>211</v>
      </c>
      <c r="F6" s="238"/>
      <c r="G6" s="247"/>
      <c r="H6" s="248"/>
      <c r="I6" s="249"/>
      <c r="J6" s="248"/>
      <c r="K6" s="238"/>
      <c r="L6" s="238"/>
      <c r="M6" s="238"/>
      <c r="N6" s="221"/>
      <c r="O6" s="221"/>
      <c r="P6" s="221"/>
      <c r="Q6" s="221"/>
      <c r="R6" s="220"/>
      <c r="S6" s="220"/>
      <c r="T6" s="220"/>
      <c r="U6" s="204"/>
      <c r="V6" s="274" t="s">
        <v>1220</v>
      </c>
      <c r="W6" s="274">
        <f>($W$2-O7-P7-N7)/($W$2-O7-P7)</f>
        <v>1</v>
      </c>
      <c r="X6" s="191"/>
      <c r="Y6" s="192"/>
    </row>
    <row r="7" spans="1:25" ht="15.75" outlineLevel="1">
      <c r="A7" s="240"/>
      <c r="B7" s="240"/>
      <c r="C7" s="258" t="s">
        <v>283</v>
      </c>
      <c r="D7" s="240"/>
      <c r="E7" s="240"/>
      <c r="F7" s="238"/>
      <c r="G7" s="238"/>
      <c r="H7" s="238"/>
      <c r="I7" s="238"/>
      <c r="J7" s="238"/>
      <c r="K7" s="238"/>
      <c r="L7" s="238"/>
      <c r="M7" s="238"/>
      <c r="N7" s="221"/>
      <c r="O7" s="221"/>
      <c r="P7" s="221"/>
      <c r="Q7" s="221"/>
      <c r="R7" s="220"/>
      <c r="S7" s="220"/>
      <c r="T7" s="220"/>
      <c r="U7" s="238"/>
      <c r="V7" s="274"/>
      <c r="W7" s="274"/>
      <c r="X7" s="193"/>
      <c r="Y7" s="192"/>
    </row>
    <row r="8" spans="1:25" ht="15.75" outlineLevel="2">
      <c r="A8" s="240">
        <v>2</v>
      </c>
      <c r="B8" s="240" t="s">
        <v>504</v>
      </c>
      <c r="C8" s="241" t="s">
        <v>66</v>
      </c>
      <c r="D8" s="240">
        <v>197</v>
      </c>
      <c r="E8" s="240" t="s">
        <v>211</v>
      </c>
      <c r="F8" s="238"/>
      <c r="G8" s="239"/>
      <c r="H8" s="230"/>
      <c r="I8" s="239"/>
      <c r="J8" s="230"/>
      <c r="K8" s="238"/>
      <c r="L8" s="238"/>
      <c r="M8" s="238"/>
      <c r="N8" s="221"/>
      <c r="O8" s="221"/>
      <c r="P8" s="221"/>
      <c r="Q8" s="221"/>
      <c r="R8" s="220"/>
      <c r="S8" s="220"/>
      <c r="T8" s="220"/>
      <c r="U8" s="250"/>
      <c r="V8" s="274" t="s">
        <v>1220</v>
      </c>
      <c r="W8" s="274">
        <f t="shared" ref="W8" si="0">($W$2-O9-P9-N9)/($W$2-O9-P9)</f>
        <v>1</v>
      </c>
      <c r="X8" s="180"/>
      <c r="Y8" s="192"/>
    </row>
    <row r="9" spans="1:25" ht="15.75" outlineLevel="1">
      <c r="A9" s="240"/>
      <c r="B9" s="240"/>
      <c r="C9" s="241" t="s">
        <v>284</v>
      </c>
      <c r="D9" s="240"/>
      <c r="E9" s="240"/>
      <c r="F9" s="238"/>
      <c r="G9" s="238"/>
      <c r="H9" s="238"/>
      <c r="I9" s="238"/>
      <c r="J9" s="238"/>
      <c r="K9" s="238"/>
      <c r="L9" s="238"/>
      <c r="M9" s="238"/>
      <c r="N9" s="221"/>
      <c r="O9" s="221"/>
      <c r="P9" s="221"/>
      <c r="Q9" s="221"/>
      <c r="R9" s="220"/>
      <c r="S9" s="220"/>
      <c r="T9" s="220"/>
      <c r="U9" s="238"/>
      <c r="V9" s="274"/>
      <c r="W9" s="274"/>
      <c r="X9" s="193"/>
      <c r="Y9" s="192"/>
    </row>
    <row r="10" spans="1:25" ht="15.75" outlineLevel="2">
      <c r="A10" s="240">
        <v>3</v>
      </c>
      <c r="B10" s="240" t="s">
        <v>505</v>
      </c>
      <c r="C10" s="241" t="s">
        <v>67</v>
      </c>
      <c r="D10" s="240">
        <v>192</v>
      </c>
      <c r="E10" s="240" t="s">
        <v>211</v>
      </c>
      <c r="F10" s="238"/>
      <c r="G10" s="231"/>
      <c r="H10" s="211"/>
      <c r="I10" s="231"/>
      <c r="J10" s="211"/>
      <c r="K10" s="238"/>
      <c r="L10" s="238"/>
      <c r="M10" s="238"/>
      <c r="N10" s="221"/>
      <c r="O10" s="221"/>
      <c r="P10" s="221"/>
      <c r="Q10" s="221"/>
      <c r="R10" s="220"/>
      <c r="S10" s="220"/>
      <c r="T10" s="220"/>
      <c r="U10" s="204"/>
      <c r="V10" s="274" t="s">
        <v>1220</v>
      </c>
      <c r="W10" s="274">
        <f t="shared" ref="W10" si="1">($W$2-O11-P11-N11)/($W$2-O11-P11)</f>
        <v>1</v>
      </c>
      <c r="X10" s="194"/>
      <c r="Y10" s="192"/>
    </row>
    <row r="11" spans="1:25" ht="15.75" outlineLevel="1">
      <c r="A11" s="240"/>
      <c r="B11" s="240"/>
      <c r="C11" s="241" t="s">
        <v>285</v>
      </c>
      <c r="D11" s="240"/>
      <c r="E11" s="240"/>
      <c r="F11" s="238"/>
      <c r="G11" s="238"/>
      <c r="H11" s="238"/>
      <c r="I11" s="238"/>
      <c r="J11" s="238"/>
      <c r="K11" s="238"/>
      <c r="L11" s="238"/>
      <c r="M11" s="238"/>
      <c r="N11" s="221"/>
      <c r="O11" s="221"/>
      <c r="P11" s="221"/>
      <c r="Q11" s="221"/>
      <c r="R11" s="220"/>
      <c r="S11" s="220"/>
      <c r="T11" s="220"/>
      <c r="U11" s="238"/>
      <c r="V11" s="274"/>
      <c r="W11" s="274"/>
      <c r="X11" s="193"/>
      <c r="Y11" s="192"/>
    </row>
    <row r="12" spans="1:25" s="196" customFormat="1" ht="15.75" outlineLevel="2">
      <c r="A12" s="240">
        <v>4</v>
      </c>
      <c r="B12" s="240" t="s">
        <v>506</v>
      </c>
      <c r="C12" s="241" t="s">
        <v>68</v>
      </c>
      <c r="D12" s="240">
        <v>272</v>
      </c>
      <c r="E12" s="240" t="s">
        <v>211</v>
      </c>
      <c r="F12" s="238"/>
      <c r="G12" s="239"/>
      <c r="H12" s="200"/>
      <c r="I12" s="239"/>
      <c r="J12" s="200"/>
      <c r="K12" s="238"/>
      <c r="L12" s="238"/>
      <c r="M12" s="238"/>
      <c r="N12" s="234"/>
      <c r="O12" s="234"/>
      <c r="P12" s="234"/>
      <c r="Q12" s="234"/>
      <c r="R12" s="220"/>
      <c r="S12" s="220"/>
      <c r="T12" s="220"/>
      <c r="U12" s="204"/>
      <c r="V12" s="274" t="s">
        <v>1220</v>
      </c>
      <c r="W12" s="274">
        <f t="shared" ref="W12" si="2">($W$2-O13-P13-N13)/($W$2-O13-P13)</f>
        <v>1</v>
      </c>
      <c r="X12" s="195"/>
      <c r="Y12" s="192"/>
    </row>
    <row r="13" spans="1:25" s="196" customFormat="1" ht="15.75" outlineLevel="1">
      <c r="A13" s="240"/>
      <c r="B13" s="240"/>
      <c r="C13" s="241" t="s">
        <v>286</v>
      </c>
      <c r="D13" s="240"/>
      <c r="E13" s="240"/>
      <c r="F13" s="238"/>
      <c r="G13" s="238"/>
      <c r="H13" s="238"/>
      <c r="I13" s="238"/>
      <c r="J13" s="238"/>
      <c r="K13" s="238"/>
      <c r="L13" s="238"/>
      <c r="M13" s="238"/>
      <c r="N13" s="221"/>
      <c r="O13" s="221"/>
      <c r="P13" s="221"/>
      <c r="Q13" s="221"/>
      <c r="R13" s="220"/>
      <c r="S13" s="220"/>
      <c r="T13" s="220"/>
      <c r="U13" s="238"/>
      <c r="V13" s="274"/>
      <c r="W13" s="274"/>
      <c r="X13" s="193"/>
      <c r="Y13" s="192"/>
    </row>
    <row r="14" spans="1:25" s="196" customFormat="1" ht="15.75" outlineLevel="2">
      <c r="A14" s="240">
        <v>5</v>
      </c>
      <c r="B14" s="240" t="s">
        <v>507</v>
      </c>
      <c r="C14" s="241" t="s">
        <v>70</v>
      </c>
      <c r="D14" s="240">
        <v>149</v>
      </c>
      <c r="E14" s="240" t="s">
        <v>211</v>
      </c>
      <c r="F14" s="238"/>
      <c r="G14" s="231"/>
      <c r="H14" s="211"/>
      <c r="I14" s="231"/>
      <c r="J14" s="211"/>
      <c r="K14" s="238"/>
      <c r="L14" s="238"/>
      <c r="M14" s="238"/>
      <c r="N14" s="221"/>
      <c r="O14" s="221"/>
      <c r="P14" s="221"/>
      <c r="Q14" s="221"/>
      <c r="R14" s="220"/>
      <c r="S14" s="220"/>
      <c r="T14" s="220"/>
      <c r="U14" s="204"/>
      <c r="V14" s="274" t="s">
        <v>1220</v>
      </c>
      <c r="W14" s="274">
        <f t="shared" ref="W14" si="3">($W$2-O15-P15-N15)/($W$2-O15-P15)</f>
        <v>1</v>
      </c>
      <c r="X14" s="197"/>
      <c r="Y14" s="192"/>
    </row>
    <row r="15" spans="1:25" s="196" customFormat="1" ht="15.75" outlineLevel="1">
      <c r="A15" s="240"/>
      <c r="B15" s="240"/>
      <c r="C15" s="241" t="s">
        <v>287</v>
      </c>
      <c r="D15" s="240"/>
      <c r="E15" s="240"/>
      <c r="F15" s="238"/>
      <c r="G15" s="238"/>
      <c r="H15" s="238"/>
      <c r="I15" s="238"/>
      <c r="J15" s="238"/>
      <c r="K15" s="238"/>
      <c r="L15" s="238"/>
      <c r="M15" s="238"/>
      <c r="N15" s="221"/>
      <c r="O15" s="221"/>
      <c r="P15" s="221"/>
      <c r="Q15" s="221"/>
      <c r="R15" s="220"/>
      <c r="S15" s="220"/>
      <c r="T15" s="220"/>
      <c r="U15" s="238"/>
      <c r="V15" s="274"/>
      <c r="W15" s="274"/>
      <c r="X15" s="193"/>
      <c r="Y15" s="192"/>
    </row>
    <row r="16" spans="1:25" s="196" customFormat="1" ht="15.75" outlineLevel="2">
      <c r="A16" s="240">
        <v>6</v>
      </c>
      <c r="B16" s="240" t="s">
        <v>508</v>
      </c>
      <c r="C16" s="241" t="s">
        <v>71</v>
      </c>
      <c r="D16" s="240">
        <v>13</v>
      </c>
      <c r="E16" s="240" t="s">
        <v>211</v>
      </c>
      <c r="F16" s="238"/>
      <c r="G16" s="239"/>
      <c r="H16" s="230"/>
      <c r="I16" s="239"/>
      <c r="J16" s="230"/>
      <c r="K16" s="238"/>
      <c r="L16" s="238"/>
      <c r="M16" s="238"/>
      <c r="N16" s="221"/>
      <c r="O16" s="221"/>
      <c r="P16" s="221"/>
      <c r="Q16" s="221"/>
      <c r="R16" s="220"/>
      <c r="S16" s="220"/>
      <c r="T16" s="220"/>
      <c r="U16" s="251"/>
      <c r="V16" s="274" t="s">
        <v>1220</v>
      </c>
      <c r="W16" s="274">
        <f t="shared" ref="W16" si="4">($W$2-O17-P17-N17)/($W$2-O17-P17)</f>
        <v>1</v>
      </c>
      <c r="X16" s="198"/>
      <c r="Y16" s="192"/>
    </row>
    <row r="17" spans="1:25" s="196" customFormat="1" ht="15.75" outlineLevel="1">
      <c r="A17" s="240"/>
      <c r="B17" s="240"/>
      <c r="C17" s="241" t="s">
        <v>288</v>
      </c>
      <c r="D17" s="240"/>
      <c r="E17" s="240"/>
      <c r="F17" s="238"/>
      <c r="G17" s="238"/>
      <c r="H17" s="238"/>
      <c r="I17" s="238"/>
      <c r="J17" s="238"/>
      <c r="K17" s="238"/>
      <c r="L17" s="238"/>
      <c r="M17" s="238"/>
      <c r="N17" s="221"/>
      <c r="O17" s="221"/>
      <c r="P17" s="221"/>
      <c r="Q17" s="221"/>
      <c r="R17" s="220"/>
      <c r="S17" s="220"/>
      <c r="T17" s="220"/>
      <c r="U17" s="238"/>
      <c r="V17" s="274"/>
      <c r="W17" s="274"/>
      <c r="X17" s="193"/>
      <c r="Y17" s="192"/>
    </row>
    <row r="18" spans="1:25" s="196" customFormat="1" ht="15.75" outlineLevel="2">
      <c r="A18" s="240">
        <v>7</v>
      </c>
      <c r="B18" s="240" t="s">
        <v>509</v>
      </c>
      <c r="C18" s="241" t="s">
        <v>72</v>
      </c>
      <c r="D18" s="240">
        <v>322</v>
      </c>
      <c r="E18" s="240" t="s">
        <v>211</v>
      </c>
      <c r="F18" s="238"/>
      <c r="G18" s="239"/>
      <c r="H18" s="200"/>
      <c r="I18" s="239"/>
      <c r="J18" s="200"/>
      <c r="K18" s="200"/>
      <c r="L18" s="238"/>
      <c r="M18" s="238"/>
      <c r="N18" s="221"/>
      <c r="O18" s="221"/>
      <c r="P18" s="221"/>
      <c r="Q18" s="221"/>
      <c r="R18" s="220"/>
      <c r="S18" s="220"/>
      <c r="T18" s="220"/>
      <c r="U18" s="204"/>
      <c r="V18" s="274" t="s">
        <v>1220</v>
      </c>
      <c r="W18" s="274">
        <f t="shared" ref="W18" si="5">($W$2-O19-P19-N19)/($W$2-O19-P19)</f>
        <v>1</v>
      </c>
      <c r="X18" s="9"/>
      <c r="Y18" s="192"/>
    </row>
    <row r="19" spans="1:25" s="196" customFormat="1" ht="15.75" outlineLevel="1">
      <c r="A19" s="240"/>
      <c r="B19" s="240"/>
      <c r="C19" s="241" t="s">
        <v>289</v>
      </c>
      <c r="D19" s="240"/>
      <c r="E19" s="240"/>
      <c r="F19" s="238"/>
      <c r="G19" s="238"/>
      <c r="H19" s="238"/>
      <c r="I19" s="238"/>
      <c r="J19" s="238"/>
      <c r="K19" s="238"/>
      <c r="L19" s="238"/>
      <c r="M19" s="238"/>
      <c r="N19" s="221"/>
      <c r="O19" s="221"/>
      <c r="P19" s="221"/>
      <c r="Q19" s="221"/>
      <c r="R19" s="220"/>
      <c r="S19" s="220"/>
      <c r="T19" s="220"/>
      <c r="U19" s="238"/>
      <c r="V19" s="274"/>
      <c r="W19" s="274"/>
      <c r="X19" s="193"/>
      <c r="Y19" s="192"/>
    </row>
    <row r="20" spans="1:25" s="196" customFormat="1" ht="15.75" outlineLevel="2">
      <c r="A20" s="240">
        <v>8</v>
      </c>
      <c r="B20" s="240" t="s">
        <v>510</v>
      </c>
      <c r="C20" s="241" t="s">
        <v>25</v>
      </c>
      <c r="D20" s="240">
        <v>333</v>
      </c>
      <c r="E20" s="240" t="s">
        <v>211</v>
      </c>
      <c r="F20" s="238"/>
      <c r="G20" s="247"/>
      <c r="H20" s="248"/>
      <c r="I20" s="249"/>
      <c r="J20" s="248"/>
      <c r="K20" s="238"/>
      <c r="L20" s="238"/>
      <c r="M20" s="238"/>
      <c r="N20" s="221"/>
      <c r="O20" s="221"/>
      <c r="P20" s="221"/>
      <c r="Q20" s="221"/>
      <c r="R20" s="220"/>
      <c r="S20" s="220"/>
      <c r="T20" s="220"/>
      <c r="U20" s="204"/>
      <c r="V20" s="274" t="s">
        <v>1220</v>
      </c>
      <c r="W20" s="274">
        <f t="shared" ref="W20" si="6">($W$2-O21-P21-N21)/($W$2-O21-P21)</f>
        <v>1</v>
      </c>
      <c r="X20" s="191"/>
      <c r="Y20" s="192"/>
    </row>
    <row r="21" spans="1:25" s="196" customFormat="1" ht="15.75" outlineLevel="1">
      <c r="A21" s="240"/>
      <c r="B21" s="240"/>
      <c r="C21" s="241" t="s">
        <v>290</v>
      </c>
      <c r="D21" s="240"/>
      <c r="E21" s="240"/>
      <c r="F21" s="238"/>
      <c r="G21" s="238"/>
      <c r="H21" s="238"/>
      <c r="I21" s="238"/>
      <c r="J21" s="238"/>
      <c r="K21" s="238"/>
      <c r="L21" s="238"/>
      <c r="M21" s="238"/>
      <c r="N21" s="221"/>
      <c r="O21" s="221"/>
      <c r="P21" s="221"/>
      <c r="Q21" s="221"/>
      <c r="R21" s="220"/>
      <c r="S21" s="220"/>
      <c r="T21" s="220"/>
      <c r="U21" s="238"/>
      <c r="V21" s="274"/>
      <c r="W21" s="274"/>
      <c r="X21" s="193"/>
      <c r="Y21" s="192"/>
    </row>
    <row r="22" spans="1:25" s="196" customFormat="1" ht="15.75" outlineLevel="2">
      <c r="A22" s="240">
        <v>9</v>
      </c>
      <c r="B22" s="240" t="s">
        <v>511</v>
      </c>
      <c r="C22" s="241" t="s">
        <v>74</v>
      </c>
      <c r="D22" s="240">
        <v>345.55</v>
      </c>
      <c r="E22" s="240" t="s">
        <v>211</v>
      </c>
      <c r="F22" s="238"/>
      <c r="G22" s="247"/>
      <c r="H22" s="248"/>
      <c r="I22" s="249"/>
      <c r="J22" s="248"/>
      <c r="K22" s="200"/>
      <c r="L22" s="200"/>
      <c r="M22" s="200"/>
      <c r="N22" s="221"/>
      <c r="O22" s="221"/>
      <c r="P22" s="221"/>
      <c r="Q22" s="221"/>
      <c r="R22" s="238"/>
      <c r="S22" s="238"/>
      <c r="T22" s="238"/>
      <c r="U22" s="204"/>
      <c r="V22" s="274" t="s">
        <v>1220</v>
      </c>
      <c r="W22" s="274">
        <f t="shared" ref="W22" si="7">($W$2-O23-P23-N23)/($W$2-O23-P23)</f>
        <v>1</v>
      </c>
      <c r="X22" s="191"/>
      <c r="Y22" s="192"/>
    </row>
    <row r="23" spans="1:25" s="196" customFormat="1" ht="15.75" outlineLevel="1">
      <c r="A23" s="240"/>
      <c r="B23" s="240"/>
      <c r="C23" s="242" t="s">
        <v>291</v>
      </c>
      <c r="D23" s="240"/>
      <c r="E23" s="240"/>
      <c r="F23" s="238"/>
      <c r="G23" s="232"/>
      <c r="H23" s="235"/>
      <c r="I23" s="233"/>
      <c r="J23" s="235"/>
      <c r="K23" s="235"/>
      <c r="L23" s="235"/>
      <c r="M23" s="235"/>
      <c r="N23" s="221"/>
      <c r="O23" s="221"/>
      <c r="P23" s="221"/>
      <c r="Q23" s="221"/>
      <c r="R23" s="238"/>
      <c r="S23" s="238"/>
      <c r="T23" s="238"/>
      <c r="U23" s="219"/>
      <c r="V23" s="274"/>
      <c r="W23" s="274"/>
      <c r="X23" s="9"/>
      <c r="Y23" s="192"/>
    </row>
    <row r="24" spans="1:25" s="196" customFormat="1" ht="60" outlineLevel="2">
      <c r="A24" s="240">
        <v>10</v>
      </c>
      <c r="B24" s="240" t="s">
        <v>512</v>
      </c>
      <c r="C24" s="242" t="s">
        <v>23</v>
      </c>
      <c r="D24" s="240">
        <v>345.55</v>
      </c>
      <c r="E24" s="240" t="s">
        <v>211</v>
      </c>
      <c r="F24" s="238"/>
      <c r="G24" s="199">
        <v>43707</v>
      </c>
      <c r="H24" s="178">
        <v>0.52500000000000002</v>
      </c>
      <c r="I24" s="199">
        <v>43707</v>
      </c>
      <c r="J24" s="178">
        <v>0.52500000000000002</v>
      </c>
      <c r="K24" s="200"/>
      <c r="L24" s="200"/>
      <c r="M24" s="200"/>
      <c r="N24" s="221">
        <v>0</v>
      </c>
      <c r="O24" s="221">
        <v>0</v>
      </c>
      <c r="P24" s="221">
        <v>0</v>
      </c>
      <c r="Q24" s="221">
        <v>0</v>
      </c>
      <c r="R24" s="238"/>
      <c r="S24" s="238"/>
      <c r="T24" s="238"/>
      <c r="U24" s="179" t="s">
        <v>1199</v>
      </c>
      <c r="V24" s="274" t="s">
        <v>1220</v>
      </c>
      <c r="W24" s="274">
        <f>($W$2-O25-P25-N25)/($W$2-O25-P25)</f>
        <v>1</v>
      </c>
      <c r="X24" s="128" t="s">
        <v>873</v>
      </c>
      <c r="Y24" s="192"/>
    </row>
    <row r="25" spans="1:25" s="196" customFormat="1" ht="16.5" customHeight="1" outlineLevel="1">
      <c r="A25" s="240"/>
      <c r="B25" s="240"/>
      <c r="C25" s="242" t="s">
        <v>292</v>
      </c>
      <c r="D25" s="240"/>
      <c r="E25" s="240"/>
      <c r="F25" s="238"/>
      <c r="G25" s="232"/>
      <c r="H25" s="200"/>
      <c r="I25" s="232"/>
      <c r="J25" s="200"/>
      <c r="K25" s="200"/>
      <c r="L25" s="200"/>
      <c r="M25" s="200"/>
      <c r="N25" s="221">
        <f>SUBTOTAL(9,N24)</f>
        <v>0</v>
      </c>
      <c r="O25" s="221"/>
      <c r="P25" s="221"/>
      <c r="Q25" s="221"/>
      <c r="R25" s="238"/>
      <c r="S25" s="238"/>
      <c r="T25" s="238"/>
      <c r="U25" s="219"/>
      <c r="V25" s="274"/>
      <c r="W25" s="274"/>
      <c r="X25" s="9"/>
      <c r="Y25" s="192"/>
    </row>
    <row r="26" spans="1:25" s="196" customFormat="1" ht="15" customHeight="1" outlineLevel="2">
      <c r="A26" s="240">
        <v>11</v>
      </c>
      <c r="B26" s="240" t="s">
        <v>513</v>
      </c>
      <c r="C26" s="241" t="s">
        <v>75</v>
      </c>
      <c r="D26" s="240">
        <v>20</v>
      </c>
      <c r="E26" s="240" t="s">
        <v>211</v>
      </c>
      <c r="F26" s="238"/>
      <c r="G26" s="239"/>
      <c r="H26" s="230"/>
      <c r="I26" s="239"/>
      <c r="J26" s="200"/>
      <c r="K26" s="238"/>
      <c r="L26" s="238"/>
      <c r="M26" s="238"/>
      <c r="N26" s="234"/>
      <c r="O26" s="234"/>
      <c r="P26" s="234"/>
      <c r="Q26" s="234"/>
      <c r="R26" s="220"/>
      <c r="S26" s="220"/>
      <c r="T26" s="220"/>
      <c r="U26" s="204"/>
      <c r="V26" s="274" t="s">
        <v>1220</v>
      </c>
      <c r="W26" s="274">
        <f>($W$2-O27-P27-N27)/($W$2-O27-P27)</f>
        <v>1</v>
      </c>
      <c r="X26" s="193"/>
      <c r="Y26" s="192"/>
    </row>
    <row r="27" spans="1:25" s="196" customFormat="1" ht="26.25" customHeight="1" outlineLevel="1">
      <c r="A27" s="240"/>
      <c r="B27" s="240"/>
      <c r="C27" s="241" t="s">
        <v>293</v>
      </c>
      <c r="D27" s="240"/>
      <c r="E27" s="240"/>
      <c r="F27" s="238"/>
      <c r="G27" s="238"/>
      <c r="H27" s="238"/>
      <c r="I27" s="238"/>
      <c r="J27" s="238"/>
      <c r="K27" s="238"/>
      <c r="L27" s="238"/>
      <c r="M27" s="238"/>
      <c r="N27" s="221"/>
      <c r="O27" s="221"/>
      <c r="P27" s="221"/>
      <c r="Q27" s="221"/>
      <c r="R27" s="220"/>
      <c r="S27" s="220"/>
      <c r="T27" s="220"/>
      <c r="U27" s="238"/>
      <c r="V27" s="274"/>
      <c r="W27" s="274"/>
      <c r="X27" s="193"/>
      <c r="Y27" s="192"/>
    </row>
    <row r="28" spans="1:25" s="196" customFormat="1" ht="60" outlineLevel="2">
      <c r="A28" s="240">
        <v>12</v>
      </c>
      <c r="B28" s="240" t="s">
        <v>514</v>
      </c>
      <c r="C28" s="242" t="s">
        <v>76</v>
      </c>
      <c r="D28" s="240">
        <v>20</v>
      </c>
      <c r="E28" s="240" t="s">
        <v>211</v>
      </c>
      <c r="F28" s="238"/>
      <c r="G28" s="177">
        <v>43706</v>
      </c>
      <c r="H28" s="178">
        <v>0.48541666666666666</v>
      </c>
      <c r="I28" s="199">
        <v>43706</v>
      </c>
      <c r="J28" s="178">
        <v>0.50763888888888886</v>
      </c>
      <c r="K28" s="252"/>
      <c r="L28" s="252"/>
      <c r="M28" s="252"/>
      <c r="N28" s="221">
        <v>0</v>
      </c>
      <c r="O28" s="253">
        <v>0.53333333333333277</v>
      </c>
      <c r="P28" s="221">
        <v>0</v>
      </c>
      <c r="Q28" s="221">
        <v>0</v>
      </c>
      <c r="R28" s="238"/>
      <c r="S28" s="238"/>
      <c r="T28" s="238"/>
      <c r="U28" s="179" t="s">
        <v>1189</v>
      </c>
      <c r="V28" s="274" t="s">
        <v>1220</v>
      </c>
      <c r="W28" s="274">
        <f>($W$2-O29-P29-N29)/($W$2-O29-P29)</f>
        <v>1</v>
      </c>
      <c r="X28" s="128" t="s">
        <v>864</v>
      </c>
      <c r="Y28" s="192"/>
    </row>
    <row r="29" spans="1:25" s="196" customFormat="1" ht="30" customHeight="1" outlineLevel="1">
      <c r="A29" s="240"/>
      <c r="B29" s="240"/>
      <c r="C29" s="242" t="s">
        <v>294</v>
      </c>
      <c r="D29" s="240"/>
      <c r="E29" s="240"/>
      <c r="F29" s="238"/>
      <c r="G29" s="232"/>
      <c r="H29" s="252"/>
      <c r="I29" s="232"/>
      <c r="J29" s="252"/>
      <c r="K29" s="252"/>
      <c r="L29" s="252"/>
      <c r="M29" s="252"/>
      <c r="N29" s="253">
        <f>SUBTOTAL(9,N28)</f>
        <v>0</v>
      </c>
      <c r="O29" s="253"/>
      <c r="P29" s="253"/>
      <c r="Q29" s="253"/>
      <c r="R29" s="238"/>
      <c r="S29" s="238"/>
      <c r="T29" s="238"/>
      <c r="U29" s="219"/>
      <c r="V29" s="274"/>
      <c r="W29" s="274"/>
      <c r="X29" s="9"/>
      <c r="Y29" s="192"/>
    </row>
    <row r="30" spans="1:25" s="196" customFormat="1" ht="60" outlineLevel="2">
      <c r="A30" s="240">
        <v>13</v>
      </c>
      <c r="B30" s="240" t="s">
        <v>515</v>
      </c>
      <c r="C30" s="241" t="s">
        <v>77</v>
      </c>
      <c r="D30" s="240">
        <v>22.42</v>
      </c>
      <c r="E30" s="240" t="s">
        <v>211</v>
      </c>
      <c r="F30" s="238"/>
      <c r="G30" s="177">
        <v>43704</v>
      </c>
      <c r="H30" s="178">
        <v>0.56736111111111109</v>
      </c>
      <c r="I30" s="177">
        <v>43705</v>
      </c>
      <c r="J30" s="178">
        <v>0.79305555555555562</v>
      </c>
      <c r="K30" s="238"/>
      <c r="L30" s="238"/>
      <c r="M30" s="238"/>
      <c r="N30" s="253">
        <v>29.416666666666671</v>
      </c>
      <c r="O30" s="253">
        <v>0</v>
      </c>
      <c r="P30" s="253">
        <v>0</v>
      </c>
      <c r="Q30" s="253">
        <v>0</v>
      </c>
      <c r="R30" s="220"/>
      <c r="S30" s="220"/>
      <c r="T30" s="220"/>
      <c r="U30" s="179" t="s">
        <v>1170</v>
      </c>
      <c r="V30" s="274" t="s">
        <v>1220</v>
      </c>
      <c r="W30" s="274">
        <f>($W$2-O32-P32-N32)/($W$2-O32-P32)</f>
        <v>0.95956541218637992</v>
      </c>
      <c r="X30" s="128" t="s">
        <v>820</v>
      </c>
      <c r="Y30" s="192"/>
    </row>
    <row r="31" spans="1:25" s="196" customFormat="1" ht="60" outlineLevel="2">
      <c r="A31" s="240"/>
      <c r="B31" s="240"/>
      <c r="C31" s="241"/>
      <c r="D31" s="240"/>
      <c r="E31" s="240"/>
      <c r="F31" s="238"/>
      <c r="G31" s="177">
        <v>43705</v>
      </c>
      <c r="H31" s="178">
        <v>0.80763888888888891</v>
      </c>
      <c r="I31" s="177">
        <v>43705</v>
      </c>
      <c r="J31" s="178">
        <v>0.8354166666666667</v>
      </c>
      <c r="K31" s="238"/>
      <c r="L31" s="238"/>
      <c r="M31" s="238"/>
      <c r="N31" s="253">
        <v>0.66666666666666696</v>
      </c>
      <c r="O31" s="253">
        <v>0</v>
      </c>
      <c r="P31" s="253">
        <v>0</v>
      </c>
      <c r="Q31" s="253">
        <v>0</v>
      </c>
      <c r="R31" s="220"/>
      <c r="S31" s="220"/>
      <c r="T31" s="220"/>
      <c r="U31" s="179" t="s">
        <v>1178</v>
      </c>
      <c r="V31" s="274"/>
      <c r="W31" s="274"/>
      <c r="X31" s="128" t="s">
        <v>820</v>
      </c>
      <c r="Y31" s="192"/>
    </row>
    <row r="32" spans="1:25" s="196" customFormat="1" ht="26.25" customHeight="1" outlineLevel="1">
      <c r="A32" s="240"/>
      <c r="B32" s="240"/>
      <c r="C32" s="241" t="s">
        <v>295</v>
      </c>
      <c r="D32" s="240"/>
      <c r="E32" s="240"/>
      <c r="F32" s="238"/>
      <c r="G32" s="238"/>
      <c r="H32" s="238"/>
      <c r="I32" s="238"/>
      <c r="J32" s="238"/>
      <c r="K32" s="238"/>
      <c r="L32" s="238"/>
      <c r="M32" s="238"/>
      <c r="N32" s="253">
        <f>SUBTOTAL(9,N30:N31)</f>
        <v>30.083333333333339</v>
      </c>
      <c r="O32" s="253"/>
      <c r="P32" s="253"/>
      <c r="Q32" s="253"/>
      <c r="R32" s="220"/>
      <c r="S32" s="220"/>
      <c r="T32" s="220"/>
      <c r="U32" s="238"/>
      <c r="V32" s="274"/>
      <c r="W32" s="274"/>
      <c r="X32" s="193"/>
      <c r="Y32" s="192"/>
    </row>
    <row r="33" spans="1:25" s="196" customFormat="1" ht="15" customHeight="1" outlineLevel="2">
      <c r="A33" s="240">
        <v>14</v>
      </c>
      <c r="B33" s="240" t="s">
        <v>516</v>
      </c>
      <c r="C33" s="241" t="s">
        <v>78</v>
      </c>
      <c r="D33" s="240">
        <v>22.42</v>
      </c>
      <c r="E33" s="240" t="s">
        <v>211</v>
      </c>
      <c r="F33" s="238"/>
      <c r="G33" s="239"/>
      <c r="H33" s="230"/>
      <c r="I33" s="239"/>
      <c r="J33" s="230"/>
      <c r="K33" s="238"/>
      <c r="L33" s="238"/>
      <c r="M33" s="238"/>
      <c r="N33" s="253"/>
      <c r="O33" s="253"/>
      <c r="P33" s="253"/>
      <c r="Q33" s="253"/>
      <c r="R33" s="220"/>
      <c r="S33" s="220"/>
      <c r="T33" s="220"/>
      <c r="U33" s="204"/>
      <c r="V33" s="274" t="s">
        <v>1220</v>
      </c>
      <c r="W33" s="274">
        <f>($W$2-O34-P34-N34)/($W$2-O34-P34)</f>
        <v>1</v>
      </c>
      <c r="X33" s="193"/>
      <c r="Y33" s="192"/>
    </row>
    <row r="34" spans="1:25" s="196" customFormat="1" ht="21" customHeight="1" outlineLevel="1">
      <c r="A34" s="240"/>
      <c r="B34" s="240"/>
      <c r="C34" s="241" t="s">
        <v>296</v>
      </c>
      <c r="D34" s="240"/>
      <c r="E34" s="240"/>
      <c r="F34" s="238"/>
      <c r="G34" s="238"/>
      <c r="H34" s="238"/>
      <c r="I34" s="238"/>
      <c r="J34" s="238"/>
      <c r="K34" s="238"/>
      <c r="L34" s="238"/>
      <c r="M34" s="238"/>
      <c r="N34" s="253"/>
      <c r="O34" s="253"/>
      <c r="P34" s="253"/>
      <c r="Q34" s="253"/>
      <c r="R34" s="220"/>
      <c r="S34" s="220"/>
      <c r="T34" s="220"/>
      <c r="U34" s="238"/>
      <c r="V34" s="274"/>
      <c r="W34" s="274"/>
      <c r="X34" s="193"/>
      <c r="Y34" s="192"/>
    </row>
    <row r="35" spans="1:25" s="196" customFormat="1" ht="15.75" outlineLevel="2">
      <c r="A35" s="240">
        <v>15</v>
      </c>
      <c r="B35" s="240" t="s">
        <v>517</v>
      </c>
      <c r="C35" s="241" t="s">
        <v>79</v>
      </c>
      <c r="D35" s="240">
        <v>19</v>
      </c>
      <c r="E35" s="240" t="s">
        <v>211</v>
      </c>
      <c r="F35" s="238"/>
      <c r="G35" s="239"/>
      <c r="H35" s="230"/>
      <c r="I35" s="239"/>
      <c r="J35" s="230"/>
      <c r="K35" s="238"/>
      <c r="L35" s="238"/>
      <c r="M35" s="238"/>
      <c r="N35" s="253"/>
      <c r="O35" s="253"/>
      <c r="P35" s="253"/>
      <c r="Q35" s="253"/>
      <c r="R35" s="220"/>
      <c r="S35" s="220"/>
      <c r="T35" s="220"/>
      <c r="U35" s="250"/>
      <c r="V35" s="274" t="s">
        <v>1220</v>
      </c>
      <c r="W35" s="274">
        <f>($W$2-O36-P36-N36)/($W$2-O36-P36)</f>
        <v>1</v>
      </c>
      <c r="X35" s="201"/>
      <c r="Y35" s="192"/>
    </row>
    <row r="36" spans="1:25" s="196" customFormat="1" ht="21.75" customHeight="1" outlineLevel="1">
      <c r="A36" s="240"/>
      <c r="B36" s="240"/>
      <c r="C36" s="241" t="s">
        <v>297</v>
      </c>
      <c r="D36" s="240"/>
      <c r="E36" s="240"/>
      <c r="F36" s="238"/>
      <c r="G36" s="238"/>
      <c r="H36" s="238"/>
      <c r="I36" s="238"/>
      <c r="J36" s="238"/>
      <c r="K36" s="238"/>
      <c r="L36" s="238"/>
      <c r="M36" s="238"/>
      <c r="N36" s="253"/>
      <c r="O36" s="253"/>
      <c r="P36" s="253"/>
      <c r="Q36" s="253"/>
      <c r="R36" s="220"/>
      <c r="S36" s="220"/>
      <c r="T36" s="220"/>
      <c r="U36" s="238"/>
      <c r="V36" s="274"/>
      <c r="W36" s="274"/>
      <c r="X36" s="193"/>
      <c r="Y36" s="192"/>
    </row>
    <row r="37" spans="1:25" s="196" customFormat="1" ht="60" outlineLevel="2">
      <c r="A37" s="282">
        <v>16</v>
      </c>
      <c r="B37" s="282" t="s">
        <v>518</v>
      </c>
      <c r="C37" s="283" t="s">
        <v>80</v>
      </c>
      <c r="D37" s="282">
        <v>196</v>
      </c>
      <c r="E37" s="282" t="s">
        <v>211</v>
      </c>
      <c r="F37" s="238"/>
      <c r="G37" s="177">
        <v>43678</v>
      </c>
      <c r="H37" s="178">
        <v>0.4145833333333333</v>
      </c>
      <c r="I37" s="177">
        <v>43678</v>
      </c>
      <c r="J37" s="178">
        <v>0.81388888888888899</v>
      </c>
      <c r="K37" s="235"/>
      <c r="L37" s="235"/>
      <c r="M37" s="235"/>
      <c r="N37" s="253">
        <v>0</v>
      </c>
      <c r="O37" s="253">
        <v>9.5833333333333357</v>
      </c>
      <c r="P37" s="253">
        <v>0</v>
      </c>
      <c r="Q37" s="253">
        <v>0</v>
      </c>
      <c r="R37" s="238"/>
      <c r="S37" s="238"/>
      <c r="T37" s="238"/>
      <c r="U37" s="179" t="s">
        <v>966</v>
      </c>
      <c r="V37" s="274" t="s">
        <v>1220</v>
      </c>
      <c r="W37" s="274">
        <f>($W$2-O45-P45-N45)/($W$2-O45-P45)</f>
        <v>1</v>
      </c>
      <c r="X37" s="128" t="s">
        <v>864</v>
      </c>
      <c r="Y37" s="192"/>
    </row>
    <row r="38" spans="1:25" s="196" customFormat="1" ht="60" outlineLevel="2">
      <c r="A38" s="282"/>
      <c r="B38" s="282"/>
      <c r="C38" s="283"/>
      <c r="D38" s="282"/>
      <c r="E38" s="282"/>
      <c r="F38" s="238"/>
      <c r="G38" s="177">
        <v>43679</v>
      </c>
      <c r="H38" s="178">
        <v>0.37083333333333335</v>
      </c>
      <c r="I38" s="177">
        <v>43679</v>
      </c>
      <c r="J38" s="178">
        <v>0.92708333333333337</v>
      </c>
      <c r="K38" s="235"/>
      <c r="L38" s="235"/>
      <c r="M38" s="235"/>
      <c r="N38" s="253">
        <v>0</v>
      </c>
      <c r="O38" s="253">
        <v>0</v>
      </c>
      <c r="P38" s="253">
        <v>0</v>
      </c>
      <c r="Q38" s="253">
        <v>13.350000000000001</v>
      </c>
      <c r="R38" s="238"/>
      <c r="S38" s="238"/>
      <c r="T38" s="238"/>
      <c r="U38" s="179" t="s">
        <v>969</v>
      </c>
      <c r="V38" s="274"/>
      <c r="W38" s="274"/>
      <c r="X38" s="128" t="s">
        <v>864</v>
      </c>
      <c r="Y38" s="192"/>
    </row>
    <row r="39" spans="1:25" s="196" customFormat="1" ht="60" outlineLevel="2">
      <c r="A39" s="282"/>
      <c r="B39" s="282"/>
      <c r="C39" s="283"/>
      <c r="D39" s="282"/>
      <c r="E39" s="282"/>
      <c r="F39" s="238"/>
      <c r="G39" s="177">
        <v>43680</v>
      </c>
      <c r="H39" s="178">
        <v>0.36249999999999999</v>
      </c>
      <c r="I39" s="177">
        <v>43680</v>
      </c>
      <c r="J39" s="178">
        <v>0.78819444444444453</v>
      </c>
      <c r="K39" s="235"/>
      <c r="L39" s="235"/>
      <c r="M39" s="235"/>
      <c r="N39" s="253">
        <v>0</v>
      </c>
      <c r="O39" s="253">
        <v>0</v>
      </c>
      <c r="P39" s="253">
        <v>0</v>
      </c>
      <c r="Q39" s="253">
        <v>10.216666666666669</v>
      </c>
      <c r="R39" s="238"/>
      <c r="S39" s="238"/>
      <c r="T39" s="238"/>
      <c r="U39" s="179" t="s">
        <v>969</v>
      </c>
      <c r="V39" s="274"/>
      <c r="W39" s="274"/>
      <c r="X39" s="128" t="s">
        <v>864</v>
      </c>
      <c r="Y39" s="192"/>
    </row>
    <row r="40" spans="1:25" s="196" customFormat="1" ht="60" outlineLevel="2">
      <c r="A40" s="282"/>
      <c r="B40" s="282"/>
      <c r="C40" s="283"/>
      <c r="D40" s="282"/>
      <c r="E40" s="282"/>
      <c r="F40" s="238"/>
      <c r="G40" s="177">
        <v>43680</v>
      </c>
      <c r="H40" s="178">
        <v>0.78819444444444453</v>
      </c>
      <c r="I40" s="177">
        <v>43680</v>
      </c>
      <c r="J40" s="178">
        <v>0.84513888888888899</v>
      </c>
      <c r="K40" s="235"/>
      <c r="L40" s="235"/>
      <c r="M40" s="235"/>
      <c r="N40" s="253">
        <v>0</v>
      </c>
      <c r="O40" s="253">
        <v>0</v>
      </c>
      <c r="P40" s="253">
        <v>0</v>
      </c>
      <c r="Q40" s="253">
        <v>1.3666666666666671</v>
      </c>
      <c r="R40" s="238"/>
      <c r="S40" s="238"/>
      <c r="T40" s="238"/>
      <c r="U40" s="179" t="s">
        <v>983</v>
      </c>
      <c r="V40" s="274"/>
      <c r="W40" s="274"/>
      <c r="X40" s="128" t="s">
        <v>855</v>
      </c>
      <c r="Y40" s="192"/>
    </row>
    <row r="41" spans="1:25" s="196" customFormat="1" ht="60" outlineLevel="2">
      <c r="A41" s="282"/>
      <c r="B41" s="282"/>
      <c r="C41" s="283"/>
      <c r="D41" s="282"/>
      <c r="E41" s="282"/>
      <c r="F41" s="238"/>
      <c r="G41" s="177">
        <v>43686</v>
      </c>
      <c r="H41" s="178">
        <v>0.375</v>
      </c>
      <c r="I41" s="177">
        <v>43686</v>
      </c>
      <c r="J41" s="178">
        <v>0.80763888888888891</v>
      </c>
      <c r="K41" s="235"/>
      <c r="L41" s="235"/>
      <c r="M41" s="235"/>
      <c r="N41" s="253">
        <v>0</v>
      </c>
      <c r="O41" s="253">
        <v>10.383333333333333</v>
      </c>
      <c r="P41" s="253">
        <v>0</v>
      </c>
      <c r="Q41" s="253">
        <v>0</v>
      </c>
      <c r="R41" s="238"/>
      <c r="S41" s="238"/>
      <c r="T41" s="238"/>
      <c r="U41" s="179" t="s">
        <v>1013</v>
      </c>
      <c r="V41" s="274"/>
      <c r="W41" s="274"/>
      <c r="X41" s="128" t="s">
        <v>864</v>
      </c>
      <c r="Y41" s="192"/>
    </row>
    <row r="42" spans="1:25" s="196" customFormat="1" ht="60" outlineLevel="2">
      <c r="A42" s="282"/>
      <c r="B42" s="282"/>
      <c r="C42" s="283"/>
      <c r="D42" s="282"/>
      <c r="E42" s="282"/>
      <c r="F42" s="238"/>
      <c r="G42" s="177">
        <v>43687</v>
      </c>
      <c r="H42" s="178">
        <v>0.37152777777777773</v>
      </c>
      <c r="I42" s="177">
        <v>43688</v>
      </c>
      <c r="J42" s="178">
        <v>0.4381944444444445</v>
      </c>
      <c r="K42" s="235"/>
      <c r="L42" s="235"/>
      <c r="M42" s="235"/>
      <c r="N42" s="253">
        <v>0</v>
      </c>
      <c r="O42" s="253">
        <v>25.600000000000005</v>
      </c>
      <c r="P42" s="253">
        <v>0</v>
      </c>
      <c r="Q42" s="253">
        <v>0</v>
      </c>
      <c r="R42" s="238"/>
      <c r="S42" s="238"/>
      <c r="T42" s="238"/>
      <c r="U42" s="179" t="s">
        <v>1019</v>
      </c>
      <c r="V42" s="274"/>
      <c r="W42" s="274"/>
      <c r="X42" s="128" t="s">
        <v>864</v>
      </c>
      <c r="Y42" s="192"/>
    </row>
    <row r="43" spans="1:25" s="196" customFormat="1" ht="67.5" outlineLevel="2">
      <c r="A43" s="282"/>
      <c r="B43" s="282"/>
      <c r="C43" s="283"/>
      <c r="D43" s="282"/>
      <c r="E43" s="282"/>
      <c r="F43" s="238"/>
      <c r="G43" s="199">
        <v>43700</v>
      </c>
      <c r="H43" s="178">
        <v>0.78472222222222221</v>
      </c>
      <c r="I43" s="199">
        <v>43700</v>
      </c>
      <c r="J43" s="178">
        <v>0.84236111111111101</v>
      </c>
      <c r="K43" s="235"/>
      <c r="L43" s="235"/>
      <c r="M43" s="235"/>
      <c r="N43" s="253">
        <v>0</v>
      </c>
      <c r="O43" s="253">
        <v>0</v>
      </c>
      <c r="P43" s="253">
        <v>1.3833333333333311</v>
      </c>
      <c r="Q43" s="253">
        <v>0</v>
      </c>
      <c r="R43" s="238"/>
      <c r="S43" s="238"/>
      <c r="T43" s="238"/>
      <c r="U43" s="179" t="s">
        <v>1208</v>
      </c>
      <c r="V43" s="274"/>
      <c r="W43" s="274"/>
      <c r="X43" s="202" t="s">
        <v>862</v>
      </c>
      <c r="Y43" s="192"/>
    </row>
    <row r="44" spans="1:25" s="196" customFormat="1" ht="63" outlineLevel="2">
      <c r="A44" s="282"/>
      <c r="B44" s="282"/>
      <c r="C44" s="283"/>
      <c r="D44" s="282"/>
      <c r="E44" s="282"/>
      <c r="F44" s="238"/>
      <c r="G44" s="199">
        <v>43707</v>
      </c>
      <c r="H44" s="178">
        <v>0.16250000000000001</v>
      </c>
      <c r="I44" s="199">
        <v>43707</v>
      </c>
      <c r="J44" s="178">
        <v>0.2076388888888889</v>
      </c>
      <c r="K44" s="235"/>
      <c r="L44" s="235"/>
      <c r="M44" s="235"/>
      <c r="N44" s="253">
        <v>0</v>
      </c>
      <c r="O44" s="253">
        <v>0</v>
      </c>
      <c r="P44" s="253">
        <v>1.0833333333333335</v>
      </c>
      <c r="Q44" s="253">
        <v>0</v>
      </c>
      <c r="R44" s="238"/>
      <c r="S44" s="238"/>
      <c r="T44" s="238"/>
      <c r="U44" s="179" t="s">
        <v>1210</v>
      </c>
      <c r="V44" s="274"/>
      <c r="W44" s="274"/>
      <c r="X44" s="202" t="s">
        <v>862</v>
      </c>
      <c r="Y44" s="192"/>
    </row>
    <row r="45" spans="1:25" s="196" customFormat="1" ht="19.5" customHeight="1" outlineLevel="1">
      <c r="A45" s="240"/>
      <c r="B45" s="240"/>
      <c r="C45" s="242" t="s">
        <v>298</v>
      </c>
      <c r="D45" s="240"/>
      <c r="E45" s="240"/>
      <c r="F45" s="238"/>
      <c r="G45" s="232"/>
      <c r="H45" s="235"/>
      <c r="I45" s="233"/>
      <c r="J45" s="235"/>
      <c r="K45" s="235"/>
      <c r="L45" s="235"/>
      <c r="M45" s="235"/>
      <c r="N45" s="253">
        <f>SUBTOTAL(9,N37:N44)</f>
        <v>0</v>
      </c>
      <c r="O45" s="253"/>
      <c r="P45" s="253"/>
      <c r="Q45" s="253"/>
      <c r="R45" s="238"/>
      <c r="S45" s="238"/>
      <c r="T45" s="238"/>
      <c r="U45" s="219"/>
      <c r="V45" s="274"/>
      <c r="W45" s="274"/>
      <c r="X45" s="9"/>
      <c r="Y45" s="192"/>
    </row>
    <row r="46" spans="1:25" s="196" customFormat="1" ht="15" customHeight="1" outlineLevel="2">
      <c r="A46" s="240">
        <v>17</v>
      </c>
      <c r="B46" s="240" t="s">
        <v>519</v>
      </c>
      <c r="C46" s="241" t="s">
        <v>81</v>
      </c>
      <c r="D46" s="240">
        <v>288.99400000000003</v>
      </c>
      <c r="E46" s="240" t="s">
        <v>211</v>
      </c>
      <c r="F46" s="238"/>
      <c r="G46" s="239"/>
      <c r="H46" s="230"/>
      <c r="I46" s="239"/>
      <c r="J46" s="200"/>
      <c r="K46" s="238"/>
      <c r="L46" s="238"/>
      <c r="M46" s="238"/>
      <c r="N46" s="253"/>
      <c r="O46" s="253"/>
      <c r="P46" s="253"/>
      <c r="Q46" s="253"/>
      <c r="R46" s="220"/>
      <c r="S46" s="220"/>
      <c r="T46" s="220"/>
      <c r="U46" s="212"/>
      <c r="V46" s="274" t="s">
        <v>1220</v>
      </c>
      <c r="W46" s="274">
        <f>($W$2-O47-P47-N47)/($W$2-O47-P47)</f>
        <v>1</v>
      </c>
      <c r="X46" s="195"/>
      <c r="Y46" s="192"/>
    </row>
    <row r="47" spans="1:25" s="196" customFormat="1" ht="15.75" outlineLevel="1">
      <c r="A47" s="240"/>
      <c r="B47" s="240"/>
      <c r="C47" s="241" t="s">
        <v>299</v>
      </c>
      <c r="D47" s="240"/>
      <c r="E47" s="240"/>
      <c r="F47" s="238"/>
      <c r="G47" s="238"/>
      <c r="H47" s="238"/>
      <c r="I47" s="238"/>
      <c r="J47" s="238"/>
      <c r="K47" s="238"/>
      <c r="L47" s="238"/>
      <c r="M47" s="238"/>
      <c r="N47" s="253"/>
      <c r="O47" s="253"/>
      <c r="P47" s="253"/>
      <c r="Q47" s="253"/>
      <c r="R47" s="220"/>
      <c r="S47" s="220"/>
      <c r="T47" s="220"/>
      <c r="U47" s="238"/>
      <c r="V47" s="274"/>
      <c r="W47" s="274"/>
      <c r="X47" s="193"/>
      <c r="Y47" s="192"/>
    </row>
    <row r="48" spans="1:25" s="196" customFormat="1" ht="15.75" outlineLevel="2">
      <c r="A48" s="240">
        <v>18</v>
      </c>
      <c r="B48" s="240" t="s">
        <v>520</v>
      </c>
      <c r="C48" s="241" t="s">
        <v>82</v>
      </c>
      <c r="D48" s="240">
        <v>1.5069999999999999</v>
      </c>
      <c r="E48" s="240" t="s">
        <v>211</v>
      </c>
      <c r="F48" s="238"/>
      <c r="G48" s="239"/>
      <c r="H48" s="230"/>
      <c r="I48" s="239"/>
      <c r="J48" s="230"/>
      <c r="K48" s="238"/>
      <c r="L48" s="238"/>
      <c r="M48" s="238"/>
      <c r="N48" s="253"/>
      <c r="O48" s="253"/>
      <c r="P48" s="253"/>
      <c r="Q48" s="253"/>
      <c r="R48" s="220"/>
      <c r="S48" s="220"/>
      <c r="T48" s="220"/>
      <c r="U48" s="237"/>
      <c r="V48" s="274" t="s">
        <v>1220</v>
      </c>
      <c r="W48" s="274">
        <f t="shared" ref="W48" si="8">($W$2-O49-P49-N49)/($W$2-O49-P49)</f>
        <v>1</v>
      </c>
      <c r="X48" s="195"/>
      <c r="Y48" s="192"/>
    </row>
    <row r="49" spans="1:25" s="196" customFormat="1" ht="15.75" outlineLevel="1">
      <c r="A49" s="240"/>
      <c r="B49" s="240"/>
      <c r="C49" s="241" t="s">
        <v>300</v>
      </c>
      <c r="D49" s="240"/>
      <c r="E49" s="240"/>
      <c r="F49" s="238"/>
      <c r="G49" s="238"/>
      <c r="H49" s="238"/>
      <c r="I49" s="238"/>
      <c r="J49" s="238"/>
      <c r="K49" s="238"/>
      <c r="L49" s="238"/>
      <c r="M49" s="238"/>
      <c r="N49" s="253"/>
      <c r="O49" s="253"/>
      <c r="P49" s="253"/>
      <c r="Q49" s="253"/>
      <c r="R49" s="220"/>
      <c r="S49" s="220"/>
      <c r="T49" s="220"/>
      <c r="U49" s="238"/>
      <c r="V49" s="274"/>
      <c r="W49" s="274"/>
      <c r="X49" s="193"/>
      <c r="Y49" s="192"/>
    </row>
    <row r="50" spans="1:25" s="196" customFormat="1" ht="15.75" outlineLevel="2">
      <c r="A50" s="240">
        <v>19</v>
      </c>
      <c r="B50" s="240" t="s">
        <v>521</v>
      </c>
      <c r="C50" s="241" t="s">
        <v>83</v>
      </c>
      <c r="D50" s="240">
        <v>1.498</v>
      </c>
      <c r="E50" s="240" t="s">
        <v>211</v>
      </c>
      <c r="F50" s="238"/>
      <c r="G50" s="239"/>
      <c r="H50" s="200"/>
      <c r="I50" s="239"/>
      <c r="J50" s="200"/>
      <c r="K50" s="238"/>
      <c r="L50" s="238"/>
      <c r="M50" s="238"/>
      <c r="N50" s="253"/>
      <c r="O50" s="253"/>
      <c r="P50" s="253"/>
      <c r="Q50" s="253"/>
      <c r="R50" s="220"/>
      <c r="S50" s="220"/>
      <c r="T50" s="220"/>
      <c r="U50" s="212"/>
      <c r="V50" s="274" t="s">
        <v>1220</v>
      </c>
      <c r="W50" s="274">
        <f t="shared" ref="W50" si="9">($W$2-O51-P51-N51)/($W$2-O51-P51)</f>
        <v>1</v>
      </c>
      <c r="X50" s="201"/>
      <c r="Y50" s="192"/>
    </row>
    <row r="51" spans="1:25" s="196" customFormat="1" ht="15.75" outlineLevel="1">
      <c r="A51" s="240"/>
      <c r="B51" s="240"/>
      <c r="C51" s="241" t="s">
        <v>301</v>
      </c>
      <c r="D51" s="240"/>
      <c r="E51" s="240"/>
      <c r="F51" s="238"/>
      <c r="G51" s="238"/>
      <c r="H51" s="238"/>
      <c r="I51" s="238"/>
      <c r="J51" s="238"/>
      <c r="K51" s="238"/>
      <c r="L51" s="238"/>
      <c r="M51" s="238"/>
      <c r="N51" s="253"/>
      <c r="O51" s="253"/>
      <c r="P51" s="253"/>
      <c r="Q51" s="253"/>
      <c r="R51" s="220"/>
      <c r="S51" s="220"/>
      <c r="T51" s="220"/>
      <c r="U51" s="238"/>
      <c r="V51" s="274"/>
      <c r="W51" s="274"/>
      <c r="X51" s="193"/>
      <c r="Y51" s="192"/>
    </row>
    <row r="52" spans="1:25" s="196" customFormat="1" ht="15.75" outlineLevel="2">
      <c r="A52" s="240">
        <v>20</v>
      </c>
      <c r="B52" s="240" t="s">
        <v>522</v>
      </c>
      <c r="C52" s="241" t="s">
        <v>84</v>
      </c>
      <c r="D52" s="240">
        <v>90.453000000000003</v>
      </c>
      <c r="E52" s="240" t="s">
        <v>211</v>
      </c>
      <c r="F52" s="238"/>
      <c r="G52" s="247"/>
      <c r="H52" s="248"/>
      <c r="I52" s="249"/>
      <c r="J52" s="248"/>
      <c r="K52" s="238"/>
      <c r="L52" s="238"/>
      <c r="M52" s="238"/>
      <c r="N52" s="253"/>
      <c r="O52" s="253"/>
      <c r="P52" s="253"/>
      <c r="Q52" s="253"/>
      <c r="R52" s="220"/>
      <c r="S52" s="220"/>
      <c r="T52" s="220"/>
      <c r="U52" s="204"/>
      <c r="V52" s="274" t="s">
        <v>1220</v>
      </c>
      <c r="W52" s="274">
        <f t="shared" ref="W52" si="10">($W$2-O53-P53-N53)/($W$2-O53-P53)</f>
        <v>1</v>
      </c>
      <c r="X52" s="191"/>
      <c r="Y52" s="192"/>
    </row>
    <row r="53" spans="1:25" s="196" customFormat="1" ht="15.75" outlineLevel="1">
      <c r="A53" s="240"/>
      <c r="B53" s="240"/>
      <c r="C53" s="241" t="s">
        <v>302</v>
      </c>
      <c r="D53" s="240"/>
      <c r="E53" s="240"/>
      <c r="F53" s="238"/>
      <c r="G53" s="238"/>
      <c r="H53" s="238"/>
      <c r="I53" s="238"/>
      <c r="J53" s="238"/>
      <c r="K53" s="238"/>
      <c r="L53" s="238"/>
      <c r="M53" s="238"/>
      <c r="N53" s="253"/>
      <c r="O53" s="253"/>
      <c r="P53" s="253"/>
      <c r="Q53" s="253"/>
      <c r="R53" s="220"/>
      <c r="S53" s="220"/>
      <c r="T53" s="220"/>
      <c r="U53" s="238"/>
      <c r="V53" s="274"/>
      <c r="W53" s="274"/>
      <c r="X53" s="193"/>
      <c r="Y53" s="192"/>
    </row>
    <row r="54" spans="1:25" s="196" customFormat="1" ht="60" outlineLevel="2">
      <c r="A54" s="240">
        <v>21</v>
      </c>
      <c r="B54" s="240" t="s">
        <v>523</v>
      </c>
      <c r="C54" s="241" t="s">
        <v>85</v>
      </c>
      <c r="D54" s="240">
        <v>123.73</v>
      </c>
      <c r="E54" s="240" t="s">
        <v>211</v>
      </c>
      <c r="F54" s="238"/>
      <c r="G54" s="177">
        <v>43692</v>
      </c>
      <c r="H54" s="178">
        <v>0.42152777777777778</v>
      </c>
      <c r="I54" s="177">
        <v>43692</v>
      </c>
      <c r="J54" s="178">
        <v>0.4284722222222222</v>
      </c>
      <c r="K54" s="200"/>
      <c r="L54" s="200"/>
      <c r="M54" s="200"/>
      <c r="N54" s="253">
        <v>0</v>
      </c>
      <c r="O54" s="253">
        <v>0</v>
      </c>
      <c r="P54" s="253">
        <v>0.16666666666666607</v>
      </c>
      <c r="Q54" s="253">
        <v>0</v>
      </c>
      <c r="R54" s="238"/>
      <c r="S54" s="238"/>
      <c r="T54" s="238"/>
      <c r="U54" s="179" t="s">
        <v>1053</v>
      </c>
      <c r="V54" s="274" t="s">
        <v>1220</v>
      </c>
      <c r="W54" s="274">
        <f>($W$2-O56-P56-N56)/($W$2-O56-P56)</f>
        <v>1</v>
      </c>
      <c r="X54" s="128" t="s">
        <v>865</v>
      </c>
      <c r="Y54" s="192"/>
    </row>
    <row r="55" spans="1:25" s="196" customFormat="1" ht="60" outlineLevel="2">
      <c r="A55" s="240"/>
      <c r="B55" s="240"/>
      <c r="C55" s="241"/>
      <c r="D55" s="240"/>
      <c r="E55" s="240"/>
      <c r="F55" s="238"/>
      <c r="G55" s="177">
        <v>43692</v>
      </c>
      <c r="H55" s="178">
        <v>0.4284722222222222</v>
      </c>
      <c r="I55" s="177">
        <v>43695</v>
      </c>
      <c r="J55" s="178">
        <v>0.24027777777777778</v>
      </c>
      <c r="K55" s="200"/>
      <c r="L55" s="200"/>
      <c r="M55" s="200"/>
      <c r="N55" s="253">
        <v>0</v>
      </c>
      <c r="O55" s="253">
        <v>0</v>
      </c>
      <c r="P55" s="253">
        <v>0</v>
      </c>
      <c r="Q55" s="253">
        <v>67.483333333333334</v>
      </c>
      <c r="R55" s="238"/>
      <c r="S55" s="238"/>
      <c r="T55" s="238"/>
      <c r="U55" s="179" t="s">
        <v>1055</v>
      </c>
      <c r="V55" s="274"/>
      <c r="W55" s="274"/>
      <c r="X55" s="128" t="s">
        <v>855</v>
      </c>
      <c r="Y55" s="192"/>
    </row>
    <row r="56" spans="1:25" s="196" customFormat="1" ht="15.75" outlineLevel="1">
      <c r="A56" s="240"/>
      <c r="B56" s="240"/>
      <c r="C56" s="241" t="s">
        <v>303</v>
      </c>
      <c r="D56" s="240"/>
      <c r="E56" s="240"/>
      <c r="F56" s="238"/>
      <c r="G56" s="232"/>
      <c r="H56" s="200"/>
      <c r="I56" s="232"/>
      <c r="J56" s="200"/>
      <c r="K56" s="200"/>
      <c r="L56" s="200"/>
      <c r="M56" s="200"/>
      <c r="N56" s="253">
        <f>SUBTOTAL(9,N54:N55)</f>
        <v>0</v>
      </c>
      <c r="O56" s="253"/>
      <c r="P56" s="253"/>
      <c r="Q56" s="253"/>
      <c r="R56" s="238"/>
      <c r="S56" s="238"/>
      <c r="T56" s="238"/>
      <c r="U56" s="219"/>
      <c r="V56" s="274"/>
      <c r="W56" s="274"/>
      <c r="X56" s="9"/>
      <c r="Y56" s="192"/>
    </row>
    <row r="57" spans="1:25" s="196" customFormat="1" ht="15.75" outlineLevel="2">
      <c r="A57" s="240">
        <v>22</v>
      </c>
      <c r="B57" s="240" t="s">
        <v>524</v>
      </c>
      <c r="C57" s="241" t="s">
        <v>116</v>
      </c>
      <c r="D57" s="240">
        <v>68.653000000000006</v>
      </c>
      <c r="E57" s="240" t="s">
        <v>211</v>
      </c>
      <c r="F57" s="238"/>
      <c r="G57" s="232"/>
      <c r="H57" s="235"/>
      <c r="I57" s="233"/>
      <c r="J57" s="235"/>
      <c r="K57" s="238"/>
      <c r="L57" s="238"/>
      <c r="M57" s="238"/>
      <c r="N57" s="253"/>
      <c r="O57" s="253"/>
      <c r="P57" s="253"/>
      <c r="Q57" s="253"/>
      <c r="R57" s="220"/>
      <c r="S57" s="220"/>
      <c r="T57" s="220"/>
      <c r="U57" s="212"/>
      <c r="V57" s="274" t="s">
        <v>1220</v>
      </c>
      <c r="W57" s="274">
        <f>($W$2-O58-P58-N58)/($W$2-O58-P58)</f>
        <v>1</v>
      </c>
      <c r="X57" s="198"/>
      <c r="Y57" s="192"/>
    </row>
    <row r="58" spans="1:25" s="196" customFormat="1" ht="15.75" outlineLevel="1">
      <c r="A58" s="240"/>
      <c r="B58" s="240"/>
      <c r="C58" s="241" t="s">
        <v>304</v>
      </c>
      <c r="D58" s="240"/>
      <c r="E58" s="240"/>
      <c r="F58" s="238"/>
      <c r="G58" s="238"/>
      <c r="H58" s="238"/>
      <c r="I58" s="238"/>
      <c r="J58" s="238"/>
      <c r="K58" s="238"/>
      <c r="L58" s="238"/>
      <c r="M58" s="238"/>
      <c r="N58" s="253"/>
      <c r="O58" s="253"/>
      <c r="P58" s="253"/>
      <c r="Q58" s="253"/>
      <c r="R58" s="220"/>
      <c r="S58" s="220"/>
      <c r="T58" s="220"/>
      <c r="U58" s="238"/>
      <c r="V58" s="274"/>
      <c r="W58" s="274"/>
      <c r="X58" s="193"/>
      <c r="Y58" s="192"/>
    </row>
    <row r="59" spans="1:25" s="196" customFormat="1" ht="60" outlineLevel="2">
      <c r="A59" s="240">
        <v>23</v>
      </c>
      <c r="B59" s="240" t="s">
        <v>525</v>
      </c>
      <c r="C59" s="241" t="s">
        <v>86</v>
      </c>
      <c r="D59" s="240">
        <v>149.12</v>
      </c>
      <c r="E59" s="240" t="s">
        <v>211</v>
      </c>
      <c r="F59" s="238"/>
      <c r="G59" s="177">
        <v>43700</v>
      </c>
      <c r="H59" s="178">
        <v>0.47430555555555554</v>
      </c>
      <c r="I59" s="177">
        <v>43700</v>
      </c>
      <c r="J59" s="178">
        <v>0.88055555555555554</v>
      </c>
      <c r="K59" s="238"/>
      <c r="L59" s="238"/>
      <c r="M59" s="238"/>
      <c r="N59" s="253">
        <v>0</v>
      </c>
      <c r="O59" s="253">
        <v>9.75</v>
      </c>
      <c r="P59" s="253">
        <v>0</v>
      </c>
      <c r="Q59" s="253">
        <v>0</v>
      </c>
      <c r="R59" s="220"/>
      <c r="S59" s="220"/>
      <c r="T59" s="220"/>
      <c r="U59" s="179" t="s">
        <v>1120</v>
      </c>
      <c r="V59" s="274" t="s">
        <v>1220</v>
      </c>
      <c r="W59" s="274">
        <f>($W$2-O60-P60-N60)/($W$2-O60-P60)</f>
        <v>1</v>
      </c>
      <c r="X59" s="128" t="s">
        <v>864</v>
      </c>
      <c r="Y59" s="192"/>
    </row>
    <row r="60" spans="1:25" s="196" customFormat="1" ht="15.75" outlineLevel="1">
      <c r="A60" s="240"/>
      <c r="B60" s="240"/>
      <c r="C60" s="241" t="s">
        <v>305</v>
      </c>
      <c r="D60" s="240"/>
      <c r="E60" s="240"/>
      <c r="F60" s="238"/>
      <c r="G60" s="238"/>
      <c r="H60" s="238"/>
      <c r="I60" s="238"/>
      <c r="J60" s="238"/>
      <c r="K60" s="238"/>
      <c r="L60" s="238"/>
      <c r="M60" s="238"/>
      <c r="N60" s="253">
        <f>SUBTOTAL(9,N59)</f>
        <v>0</v>
      </c>
      <c r="O60" s="253"/>
      <c r="P60" s="253"/>
      <c r="Q60" s="253"/>
      <c r="R60" s="220"/>
      <c r="S60" s="220"/>
      <c r="T60" s="220"/>
      <c r="U60" s="238"/>
      <c r="V60" s="274"/>
      <c r="W60" s="274"/>
      <c r="X60" s="193"/>
      <c r="Y60" s="192"/>
    </row>
    <row r="61" spans="1:25" s="196" customFormat="1" ht="60" outlineLevel="2">
      <c r="A61" s="282">
        <v>24</v>
      </c>
      <c r="B61" s="282" t="s">
        <v>526</v>
      </c>
      <c r="C61" s="283" t="s">
        <v>93</v>
      </c>
      <c r="D61" s="282">
        <v>149.12</v>
      </c>
      <c r="E61" s="282" t="s">
        <v>211</v>
      </c>
      <c r="F61" s="238"/>
      <c r="G61" s="177">
        <v>43706</v>
      </c>
      <c r="H61" s="178">
        <v>0.44444444444444442</v>
      </c>
      <c r="I61" s="177">
        <v>43706</v>
      </c>
      <c r="J61" s="178">
        <v>0.80902777777777779</v>
      </c>
      <c r="K61" s="238"/>
      <c r="L61" s="238"/>
      <c r="M61" s="238"/>
      <c r="N61" s="253">
        <v>0</v>
      </c>
      <c r="O61" s="253">
        <v>8.75</v>
      </c>
      <c r="P61" s="253">
        <v>0</v>
      </c>
      <c r="Q61" s="253">
        <v>0</v>
      </c>
      <c r="R61" s="220"/>
      <c r="S61" s="220"/>
      <c r="T61" s="220"/>
      <c r="U61" s="179" t="s">
        <v>1183</v>
      </c>
      <c r="V61" s="274" t="s">
        <v>1220</v>
      </c>
      <c r="W61" s="274">
        <f>($W$2-O63-P63-N63)/($W$2-O63-P63)</f>
        <v>1</v>
      </c>
      <c r="X61" s="128" t="s">
        <v>864</v>
      </c>
      <c r="Y61" s="192"/>
    </row>
    <row r="62" spans="1:25" s="196" customFormat="1" ht="67.5" outlineLevel="2">
      <c r="A62" s="282"/>
      <c r="B62" s="282"/>
      <c r="C62" s="283"/>
      <c r="D62" s="282"/>
      <c r="E62" s="282"/>
      <c r="F62" s="238"/>
      <c r="G62" s="199">
        <v>43706</v>
      </c>
      <c r="H62" s="178">
        <v>0.80902777777777779</v>
      </c>
      <c r="I62" s="177">
        <v>43706</v>
      </c>
      <c r="J62" s="178">
        <v>0.8979166666666667</v>
      </c>
      <c r="K62" s="238"/>
      <c r="L62" s="238"/>
      <c r="M62" s="238"/>
      <c r="N62" s="253">
        <v>0</v>
      </c>
      <c r="O62" s="253">
        <v>0</v>
      </c>
      <c r="P62" s="253">
        <v>2.1333333333333337</v>
      </c>
      <c r="Q62" s="253">
        <v>0</v>
      </c>
      <c r="R62" s="220"/>
      <c r="S62" s="220"/>
      <c r="T62" s="220"/>
      <c r="U62" s="179" t="s">
        <v>1193</v>
      </c>
      <c r="V62" s="274"/>
      <c r="W62" s="274"/>
      <c r="X62" s="128" t="s">
        <v>865</v>
      </c>
      <c r="Y62" s="192"/>
    </row>
    <row r="63" spans="1:25" s="196" customFormat="1" ht="15.75" outlineLevel="1">
      <c r="A63" s="240"/>
      <c r="B63" s="240"/>
      <c r="C63" s="241" t="s">
        <v>306</v>
      </c>
      <c r="D63" s="240"/>
      <c r="E63" s="240"/>
      <c r="F63" s="238"/>
      <c r="G63" s="238"/>
      <c r="H63" s="238"/>
      <c r="I63" s="238"/>
      <c r="J63" s="238"/>
      <c r="K63" s="238"/>
      <c r="L63" s="238"/>
      <c r="M63" s="238"/>
      <c r="N63" s="253">
        <f>SUBTOTAL(9,N61:N62)</f>
        <v>0</v>
      </c>
      <c r="O63" s="253"/>
      <c r="P63" s="253"/>
      <c r="Q63" s="253"/>
      <c r="R63" s="220"/>
      <c r="S63" s="220"/>
      <c r="T63" s="220"/>
      <c r="U63" s="238"/>
      <c r="V63" s="274"/>
      <c r="W63" s="274"/>
      <c r="X63" s="193"/>
      <c r="Y63" s="192"/>
    </row>
    <row r="64" spans="1:25" s="196" customFormat="1" ht="15.75" outlineLevel="2">
      <c r="A64" s="240">
        <v>25</v>
      </c>
      <c r="B64" s="240" t="s">
        <v>527</v>
      </c>
      <c r="C64" s="241" t="s">
        <v>94</v>
      </c>
      <c r="D64" s="240">
        <v>162.04</v>
      </c>
      <c r="E64" s="240" t="s">
        <v>211</v>
      </c>
      <c r="F64" s="238"/>
      <c r="G64" s="232"/>
      <c r="H64" s="235"/>
      <c r="I64" s="233"/>
      <c r="J64" s="235"/>
      <c r="K64" s="200"/>
      <c r="L64" s="200"/>
      <c r="M64" s="200"/>
      <c r="N64" s="253"/>
      <c r="O64" s="253"/>
      <c r="P64" s="253"/>
      <c r="Q64" s="253"/>
      <c r="R64" s="238"/>
      <c r="S64" s="238"/>
      <c r="T64" s="238"/>
      <c r="U64" s="212"/>
      <c r="V64" s="274" t="s">
        <v>1220</v>
      </c>
      <c r="W64" s="274">
        <f>($W$2-O65-P65-N65)/($W$2-O65-P65)</f>
        <v>1</v>
      </c>
      <c r="X64" s="198"/>
      <c r="Y64" s="192"/>
    </row>
    <row r="65" spans="1:25" s="196" customFormat="1" ht="15.75" outlineLevel="1">
      <c r="A65" s="240"/>
      <c r="B65" s="240"/>
      <c r="C65" s="241" t="s">
        <v>307</v>
      </c>
      <c r="D65" s="240"/>
      <c r="E65" s="240"/>
      <c r="F65" s="238"/>
      <c r="G65" s="232"/>
      <c r="H65" s="200"/>
      <c r="I65" s="232"/>
      <c r="J65" s="200"/>
      <c r="K65" s="200"/>
      <c r="L65" s="200"/>
      <c r="M65" s="200"/>
      <c r="N65" s="253"/>
      <c r="O65" s="253"/>
      <c r="P65" s="253"/>
      <c r="Q65" s="253"/>
      <c r="R65" s="238"/>
      <c r="S65" s="238"/>
      <c r="T65" s="238"/>
      <c r="U65" s="219"/>
      <c r="V65" s="274"/>
      <c r="W65" s="274"/>
      <c r="X65" s="9"/>
      <c r="Y65" s="192"/>
    </row>
    <row r="66" spans="1:25" s="196" customFormat="1" ht="15.75" outlineLevel="2">
      <c r="A66" s="240">
        <v>26</v>
      </c>
      <c r="B66" s="240" t="s">
        <v>528</v>
      </c>
      <c r="C66" s="241" t="s">
        <v>95</v>
      </c>
      <c r="D66" s="240">
        <v>21.507000000000001</v>
      </c>
      <c r="E66" s="240" t="s">
        <v>211</v>
      </c>
      <c r="F66" s="238"/>
      <c r="G66" s="231"/>
      <c r="H66" s="211"/>
      <c r="I66" s="231"/>
      <c r="J66" s="211"/>
      <c r="K66" s="238"/>
      <c r="L66" s="238"/>
      <c r="M66" s="238"/>
      <c r="N66" s="253"/>
      <c r="O66" s="253"/>
      <c r="P66" s="253"/>
      <c r="Q66" s="253"/>
      <c r="R66" s="220"/>
      <c r="S66" s="220"/>
      <c r="T66" s="220"/>
      <c r="U66" s="204"/>
      <c r="V66" s="274" t="s">
        <v>1220</v>
      </c>
      <c r="W66" s="274">
        <f t="shared" ref="W66" si="11">($W$2-O67-P67-N67)/($W$2-O67-P67)</f>
        <v>1</v>
      </c>
      <c r="X66" s="203"/>
      <c r="Y66" s="192"/>
    </row>
    <row r="67" spans="1:25" s="196" customFormat="1" ht="15.75" outlineLevel="1">
      <c r="A67" s="240"/>
      <c r="B67" s="240"/>
      <c r="C67" s="241" t="s">
        <v>308</v>
      </c>
      <c r="D67" s="240"/>
      <c r="E67" s="240"/>
      <c r="F67" s="238"/>
      <c r="G67" s="238"/>
      <c r="H67" s="238"/>
      <c r="I67" s="238"/>
      <c r="J67" s="238"/>
      <c r="K67" s="238"/>
      <c r="L67" s="238"/>
      <c r="M67" s="238"/>
      <c r="N67" s="253"/>
      <c r="O67" s="253"/>
      <c r="P67" s="253"/>
      <c r="Q67" s="253"/>
      <c r="R67" s="220"/>
      <c r="S67" s="220"/>
      <c r="T67" s="220"/>
      <c r="U67" s="238"/>
      <c r="V67" s="274"/>
      <c r="W67" s="274"/>
      <c r="X67" s="193"/>
      <c r="Y67" s="192"/>
    </row>
    <row r="68" spans="1:25" s="196" customFormat="1" ht="15.75" outlineLevel="2">
      <c r="A68" s="240">
        <v>27</v>
      </c>
      <c r="B68" s="240" t="s">
        <v>529</v>
      </c>
      <c r="C68" s="242" t="s">
        <v>96</v>
      </c>
      <c r="D68" s="240">
        <v>337.04599999999999</v>
      </c>
      <c r="E68" s="240" t="s">
        <v>211</v>
      </c>
      <c r="F68" s="238"/>
      <c r="G68" s="239"/>
      <c r="H68" s="200"/>
      <c r="I68" s="239"/>
      <c r="J68" s="200"/>
      <c r="K68" s="200"/>
      <c r="L68" s="200"/>
      <c r="M68" s="200"/>
      <c r="N68" s="253"/>
      <c r="O68" s="253"/>
      <c r="P68" s="253"/>
      <c r="Q68" s="253"/>
      <c r="R68" s="238"/>
      <c r="S68" s="238"/>
      <c r="T68" s="238"/>
      <c r="U68" s="250"/>
      <c r="V68" s="274" t="s">
        <v>1220</v>
      </c>
      <c r="W68" s="274">
        <f t="shared" ref="W68" si="12">($W$2-O69-P69-N69)/($W$2-O69-P69)</f>
        <v>1</v>
      </c>
      <c r="X68" s="7"/>
      <c r="Y68" s="192"/>
    </row>
    <row r="69" spans="1:25" s="196" customFormat="1" ht="15.75" outlineLevel="1">
      <c r="A69" s="240"/>
      <c r="B69" s="240"/>
      <c r="C69" s="242" t="s">
        <v>309</v>
      </c>
      <c r="D69" s="240"/>
      <c r="E69" s="240"/>
      <c r="F69" s="238"/>
      <c r="G69" s="232"/>
      <c r="H69" s="200"/>
      <c r="I69" s="232"/>
      <c r="J69" s="200"/>
      <c r="K69" s="200"/>
      <c r="L69" s="200"/>
      <c r="M69" s="200"/>
      <c r="N69" s="253"/>
      <c r="O69" s="253"/>
      <c r="P69" s="253"/>
      <c r="Q69" s="253"/>
      <c r="R69" s="238"/>
      <c r="S69" s="238"/>
      <c r="T69" s="238"/>
      <c r="U69" s="219"/>
      <c r="V69" s="274"/>
      <c r="W69" s="274"/>
      <c r="X69" s="9"/>
      <c r="Y69" s="192"/>
    </row>
    <row r="70" spans="1:25" s="196" customFormat="1" ht="15.75" outlineLevel="2">
      <c r="A70" s="240">
        <v>28</v>
      </c>
      <c r="B70" s="240" t="s">
        <v>530</v>
      </c>
      <c r="C70" s="241" t="s">
        <v>97</v>
      </c>
      <c r="D70" s="240">
        <v>22.216000000000001</v>
      </c>
      <c r="E70" s="240" t="s">
        <v>211</v>
      </c>
      <c r="F70" s="238"/>
      <c r="G70" s="232"/>
      <c r="H70" s="235"/>
      <c r="I70" s="233"/>
      <c r="J70" s="235"/>
      <c r="K70" s="238"/>
      <c r="L70" s="238"/>
      <c r="M70" s="238"/>
      <c r="N70" s="253"/>
      <c r="O70" s="253"/>
      <c r="P70" s="253"/>
      <c r="Q70" s="253"/>
      <c r="R70" s="220"/>
      <c r="S70" s="220"/>
      <c r="T70" s="220"/>
      <c r="U70" s="219"/>
      <c r="V70" s="274" t="s">
        <v>1220</v>
      </c>
      <c r="W70" s="274">
        <f t="shared" ref="W70" si="13">($W$2-O71-P71-N71)/($W$2-O71-P71)</f>
        <v>1</v>
      </c>
      <c r="X70" s="193"/>
      <c r="Y70" s="192"/>
    </row>
    <row r="71" spans="1:25" s="196" customFormat="1" ht="15.75" outlineLevel="1">
      <c r="A71" s="240"/>
      <c r="B71" s="240"/>
      <c r="C71" s="241" t="s">
        <v>310</v>
      </c>
      <c r="D71" s="240"/>
      <c r="E71" s="240"/>
      <c r="F71" s="238"/>
      <c r="G71" s="238"/>
      <c r="H71" s="238"/>
      <c r="I71" s="238"/>
      <c r="J71" s="238"/>
      <c r="K71" s="238"/>
      <c r="L71" s="238"/>
      <c r="M71" s="238"/>
      <c r="N71" s="253"/>
      <c r="O71" s="253"/>
      <c r="P71" s="253"/>
      <c r="Q71" s="253"/>
      <c r="R71" s="220"/>
      <c r="S71" s="220"/>
      <c r="T71" s="220"/>
      <c r="U71" s="238"/>
      <c r="V71" s="274"/>
      <c r="W71" s="274"/>
      <c r="X71" s="193"/>
      <c r="Y71" s="192"/>
    </row>
    <row r="72" spans="1:25" s="196" customFormat="1" ht="15.75" outlineLevel="2">
      <c r="A72" s="240">
        <v>29</v>
      </c>
      <c r="B72" s="240" t="s">
        <v>531</v>
      </c>
      <c r="C72" s="241" t="s">
        <v>98</v>
      </c>
      <c r="D72" s="240">
        <v>338.33</v>
      </c>
      <c r="E72" s="240" t="s">
        <v>211</v>
      </c>
      <c r="F72" s="238"/>
      <c r="G72" s="247"/>
      <c r="H72" s="248"/>
      <c r="I72" s="249"/>
      <c r="J72" s="248"/>
      <c r="K72" s="238"/>
      <c r="L72" s="238"/>
      <c r="M72" s="253"/>
      <c r="N72" s="253"/>
      <c r="O72" s="253"/>
      <c r="P72" s="253"/>
      <c r="Q72" s="253"/>
      <c r="R72" s="220"/>
      <c r="S72" s="220"/>
      <c r="T72" s="220"/>
      <c r="U72" s="204"/>
      <c r="V72" s="274" t="s">
        <v>1220</v>
      </c>
      <c r="W72" s="274">
        <f t="shared" ref="W72" si="14">($W$2-O73-P73-N73)/($W$2-O73-P73)</f>
        <v>1</v>
      </c>
      <c r="X72" s="191"/>
      <c r="Y72" s="192"/>
    </row>
    <row r="73" spans="1:25" s="196" customFormat="1" ht="15.75" outlineLevel="1">
      <c r="A73" s="240"/>
      <c r="B73" s="240"/>
      <c r="C73" s="241" t="s">
        <v>311</v>
      </c>
      <c r="D73" s="240"/>
      <c r="E73" s="240"/>
      <c r="F73" s="238"/>
      <c r="G73" s="238"/>
      <c r="H73" s="238"/>
      <c r="I73" s="238"/>
      <c r="J73" s="238"/>
      <c r="K73" s="238"/>
      <c r="L73" s="238"/>
      <c r="M73" s="238"/>
      <c r="N73" s="253"/>
      <c r="O73" s="253"/>
      <c r="P73" s="253"/>
      <c r="Q73" s="253"/>
      <c r="R73" s="220"/>
      <c r="S73" s="220"/>
      <c r="T73" s="220"/>
      <c r="U73" s="238"/>
      <c r="V73" s="274"/>
      <c r="W73" s="274"/>
      <c r="X73" s="193"/>
      <c r="Y73" s="192"/>
    </row>
    <row r="74" spans="1:25" s="196" customFormat="1" ht="60" outlineLevel="2">
      <c r="A74" s="282">
        <v>30</v>
      </c>
      <c r="B74" s="282" t="s">
        <v>532</v>
      </c>
      <c r="C74" s="283" t="s">
        <v>24</v>
      </c>
      <c r="D74" s="282">
        <v>267.89400000000001</v>
      </c>
      <c r="E74" s="282" t="s">
        <v>211</v>
      </c>
      <c r="F74" s="238"/>
      <c r="G74" s="177">
        <v>43679</v>
      </c>
      <c r="H74" s="178">
        <v>0.4861111111111111</v>
      </c>
      <c r="I74" s="177">
        <v>43679</v>
      </c>
      <c r="J74" s="178">
        <v>0.77708333333333324</v>
      </c>
      <c r="K74" s="238"/>
      <c r="L74" s="238"/>
      <c r="M74" s="238"/>
      <c r="N74" s="253">
        <v>6.9833333333333307</v>
      </c>
      <c r="O74" s="253">
        <v>0</v>
      </c>
      <c r="P74" s="253">
        <v>0</v>
      </c>
      <c r="Q74" s="253">
        <v>0</v>
      </c>
      <c r="R74" s="220"/>
      <c r="S74" s="220"/>
      <c r="T74" s="220"/>
      <c r="U74" s="179" t="s">
        <v>972</v>
      </c>
      <c r="V74" s="274" t="s">
        <v>1220</v>
      </c>
      <c r="W74" s="274">
        <f>($W$2-O76-P76-N76)/($W$2-O76-P76)</f>
        <v>0.99061379928315407</v>
      </c>
      <c r="X74" s="128" t="s">
        <v>244</v>
      </c>
      <c r="Y74" s="192"/>
    </row>
    <row r="75" spans="1:25" s="196" customFormat="1" ht="60" outlineLevel="2">
      <c r="A75" s="282"/>
      <c r="B75" s="282"/>
      <c r="C75" s="283"/>
      <c r="D75" s="282"/>
      <c r="E75" s="282"/>
      <c r="F75" s="238"/>
      <c r="G75" s="177">
        <v>43692</v>
      </c>
      <c r="H75" s="178">
        <v>0.40902777777777777</v>
      </c>
      <c r="I75" s="177">
        <v>43694</v>
      </c>
      <c r="J75" s="178">
        <v>0.30277777777777776</v>
      </c>
      <c r="K75" s="238"/>
      <c r="L75" s="238"/>
      <c r="M75" s="238"/>
      <c r="N75" s="253">
        <v>0</v>
      </c>
      <c r="O75" s="253">
        <v>0</v>
      </c>
      <c r="P75" s="253">
        <v>0</v>
      </c>
      <c r="Q75" s="253">
        <v>45.449999999999996</v>
      </c>
      <c r="R75" s="220"/>
      <c r="S75" s="220"/>
      <c r="T75" s="220"/>
      <c r="U75" s="179" t="s">
        <v>1050</v>
      </c>
      <c r="V75" s="274"/>
      <c r="W75" s="274"/>
      <c r="X75" s="128" t="s">
        <v>855</v>
      </c>
      <c r="Y75" s="192"/>
    </row>
    <row r="76" spans="1:25" s="196" customFormat="1" ht="15.75" outlineLevel="1">
      <c r="A76" s="240"/>
      <c r="B76" s="240"/>
      <c r="C76" s="241" t="s">
        <v>312</v>
      </c>
      <c r="D76" s="240"/>
      <c r="E76" s="240"/>
      <c r="F76" s="238"/>
      <c r="G76" s="238"/>
      <c r="H76" s="238"/>
      <c r="I76" s="238"/>
      <c r="J76" s="238"/>
      <c r="K76" s="238"/>
      <c r="L76" s="238"/>
      <c r="M76" s="238"/>
      <c r="N76" s="253">
        <f>SUBTOTAL(9,N74:N75)</f>
        <v>6.9833333333333307</v>
      </c>
      <c r="O76" s="253"/>
      <c r="P76" s="253"/>
      <c r="Q76" s="253"/>
      <c r="R76" s="220"/>
      <c r="S76" s="220"/>
      <c r="T76" s="220"/>
      <c r="U76" s="238"/>
      <c r="V76" s="274"/>
      <c r="W76" s="274"/>
      <c r="X76" s="193"/>
      <c r="Y76" s="192"/>
    </row>
    <row r="77" spans="1:25" s="196" customFormat="1" ht="15.75" outlineLevel="2">
      <c r="A77" s="240">
        <v>31</v>
      </c>
      <c r="B77" s="240" t="s">
        <v>533</v>
      </c>
      <c r="C77" s="242" t="s">
        <v>35</v>
      </c>
      <c r="D77" s="240">
        <v>260.76299999999998</v>
      </c>
      <c r="E77" s="240" t="s">
        <v>211</v>
      </c>
      <c r="F77" s="238"/>
      <c r="G77" s="239"/>
      <c r="H77" s="200"/>
      <c r="I77" s="239"/>
      <c r="J77" s="200"/>
      <c r="K77" s="200"/>
      <c r="L77" s="200"/>
      <c r="M77" s="200"/>
      <c r="N77" s="253"/>
      <c r="O77" s="253"/>
      <c r="P77" s="253"/>
      <c r="Q77" s="253"/>
      <c r="R77" s="238"/>
      <c r="S77" s="238"/>
      <c r="T77" s="238"/>
      <c r="U77" s="204"/>
      <c r="V77" s="274" t="s">
        <v>1220</v>
      </c>
      <c r="W77" s="274">
        <f>($W$2-O78-P78-N78)/($W$2-O78-P78)</f>
        <v>1</v>
      </c>
      <c r="X77" s="205"/>
      <c r="Y77" s="192"/>
    </row>
    <row r="78" spans="1:25" s="196" customFormat="1" ht="15.75" outlineLevel="1">
      <c r="A78" s="240"/>
      <c r="B78" s="240"/>
      <c r="C78" s="242" t="s">
        <v>313</v>
      </c>
      <c r="D78" s="240"/>
      <c r="E78" s="240"/>
      <c r="F78" s="238"/>
      <c r="G78" s="232"/>
      <c r="H78" s="200"/>
      <c r="I78" s="232"/>
      <c r="J78" s="252"/>
      <c r="K78" s="252"/>
      <c r="L78" s="252"/>
      <c r="M78" s="252"/>
      <c r="N78" s="253"/>
      <c r="O78" s="253"/>
      <c r="P78" s="253"/>
      <c r="Q78" s="253"/>
      <c r="R78" s="238"/>
      <c r="S78" s="238"/>
      <c r="T78" s="238"/>
      <c r="U78" s="219"/>
      <c r="V78" s="274"/>
      <c r="W78" s="274"/>
      <c r="X78" s="9"/>
      <c r="Y78" s="192"/>
    </row>
    <row r="79" spans="1:25" s="196" customFormat="1" ht="15.75" outlineLevel="2">
      <c r="A79" s="240">
        <v>32</v>
      </c>
      <c r="B79" s="240" t="s">
        <v>534</v>
      </c>
      <c r="C79" s="241" t="s">
        <v>99</v>
      </c>
      <c r="D79" s="240">
        <v>161.86500000000001</v>
      </c>
      <c r="E79" s="240" t="s">
        <v>211</v>
      </c>
      <c r="F79" s="238"/>
      <c r="G79" s="239"/>
      <c r="H79" s="230"/>
      <c r="I79" s="239"/>
      <c r="J79" s="200"/>
      <c r="K79" s="238"/>
      <c r="L79" s="238"/>
      <c r="M79" s="238"/>
      <c r="N79" s="253"/>
      <c r="O79" s="253"/>
      <c r="P79" s="253"/>
      <c r="Q79" s="253"/>
      <c r="R79" s="220"/>
      <c r="S79" s="220"/>
      <c r="T79" s="220"/>
      <c r="U79" s="204"/>
      <c r="V79" s="274" t="s">
        <v>1220</v>
      </c>
      <c r="W79" s="274">
        <f t="shared" ref="W79" si="15">($W$2-O80-P80-N80)/($W$2-O80-P80)</f>
        <v>1</v>
      </c>
      <c r="X79" s="197"/>
      <c r="Y79" s="192"/>
    </row>
    <row r="80" spans="1:25" s="196" customFormat="1" ht="15.75" outlineLevel="1">
      <c r="A80" s="240"/>
      <c r="B80" s="240"/>
      <c r="C80" s="241" t="s">
        <v>314</v>
      </c>
      <c r="D80" s="240"/>
      <c r="E80" s="240"/>
      <c r="F80" s="238"/>
      <c r="G80" s="238"/>
      <c r="H80" s="238"/>
      <c r="I80" s="238"/>
      <c r="J80" s="238"/>
      <c r="K80" s="238"/>
      <c r="L80" s="238"/>
      <c r="M80" s="238"/>
      <c r="N80" s="253"/>
      <c r="O80" s="253"/>
      <c r="P80" s="253"/>
      <c r="Q80" s="253"/>
      <c r="R80" s="220"/>
      <c r="S80" s="220"/>
      <c r="T80" s="220"/>
      <c r="U80" s="238"/>
      <c r="V80" s="274"/>
      <c r="W80" s="274"/>
      <c r="X80" s="193"/>
      <c r="Y80" s="192"/>
    </row>
    <row r="81" spans="1:25" s="196" customFormat="1" ht="15.75" outlineLevel="2">
      <c r="A81" s="240">
        <v>33</v>
      </c>
      <c r="B81" s="240" t="s">
        <v>535</v>
      </c>
      <c r="C81" s="241" t="s">
        <v>100</v>
      </c>
      <c r="D81" s="240">
        <v>161.86500000000001</v>
      </c>
      <c r="E81" s="240" t="s">
        <v>211</v>
      </c>
      <c r="F81" s="238"/>
      <c r="G81" s="239"/>
      <c r="H81" s="200"/>
      <c r="I81" s="239"/>
      <c r="J81" s="200"/>
      <c r="K81" s="238"/>
      <c r="L81" s="238"/>
      <c r="M81" s="238"/>
      <c r="N81" s="253"/>
      <c r="O81" s="253"/>
      <c r="P81" s="253"/>
      <c r="Q81" s="253"/>
      <c r="R81" s="220"/>
      <c r="S81" s="220"/>
      <c r="T81" s="220"/>
      <c r="U81" s="204"/>
      <c r="V81" s="274" t="s">
        <v>1220</v>
      </c>
      <c r="W81" s="274">
        <f t="shared" ref="W81" si="16">($W$2-O82-P82-N82)/($W$2-O82-P82)</f>
        <v>1</v>
      </c>
      <c r="X81" s="197"/>
      <c r="Y81" s="192"/>
    </row>
    <row r="82" spans="1:25" s="196" customFormat="1" ht="15.75" outlineLevel="1">
      <c r="A82" s="240"/>
      <c r="B82" s="240"/>
      <c r="C82" s="241" t="s">
        <v>315</v>
      </c>
      <c r="D82" s="240"/>
      <c r="E82" s="240"/>
      <c r="F82" s="238"/>
      <c r="G82" s="238"/>
      <c r="H82" s="238"/>
      <c r="I82" s="238"/>
      <c r="J82" s="238"/>
      <c r="K82" s="238"/>
      <c r="L82" s="238"/>
      <c r="M82" s="238"/>
      <c r="N82" s="253"/>
      <c r="O82" s="253"/>
      <c r="P82" s="253"/>
      <c r="Q82" s="253"/>
      <c r="R82" s="220"/>
      <c r="S82" s="220"/>
      <c r="T82" s="220"/>
      <c r="U82" s="238"/>
      <c r="V82" s="274"/>
      <c r="W82" s="274"/>
      <c r="X82" s="193"/>
      <c r="Y82" s="192"/>
    </row>
    <row r="83" spans="1:25" s="196" customFormat="1" ht="15.75" outlineLevel="2">
      <c r="A83" s="240">
        <v>34</v>
      </c>
      <c r="B83" s="240" t="s">
        <v>536</v>
      </c>
      <c r="C83" s="241" t="s">
        <v>101</v>
      </c>
      <c r="D83" s="240">
        <v>289.96600000000001</v>
      </c>
      <c r="E83" s="240" t="s">
        <v>211</v>
      </c>
      <c r="F83" s="238"/>
      <c r="G83" s="233"/>
      <c r="H83" s="235"/>
      <c r="I83" s="233"/>
      <c r="J83" s="235"/>
      <c r="K83" s="200"/>
      <c r="L83" s="200"/>
      <c r="M83" s="200"/>
      <c r="N83" s="253"/>
      <c r="O83" s="253"/>
      <c r="P83" s="253"/>
      <c r="Q83" s="253"/>
      <c r="R83" s="238"/>
      <c r="S83" s="238"/>
      <c r="T83" s="238"/>
      <c r="U83" s="212"/>
      <c r="V83" s="274" t="s">
        <v>1220</v>
      </c>
      <c r="W83" s="274">
        <f t="shared" ref="W83" si="17">($W$2-O84-P84-N84)/($W$2-O84-P84)</f>
        <v>1</v>
      </c>
      <c r="X83" s="201"/>
      <c r="Y83" s="192"/>
    </row>
    <row r="84" spans="1:25" s="196" customFormat="1" ht="31.5" outlineLevel="1">
      <c r="A84" s="240"/>
      <c r="B84" s="240"/>
      <c r="C84" s="241" t="s">
        <v>316</v>
      </c>
      <c r="D84" s="240"/>
      <c r="E84" s="240"/>
      <c r="F84" s="238"/>
      <c r="G84" s="232"/>
      <c r="H84" s="200"/>
      <c r="I84" s="232"/>
      <c r="J84" s="200"/>
      <c r="K84" s="200"/>
      <c r="L84" s="200"/>
      <c r="M84" s="200"/>
      <c r="N84" s="253"/>
      <c r="O84" s="253"/>
      <c r="P84" s="253"/>
      <c r="Q84" s="253"/>
      <c r="R84" s="238"/>
      <c r="S84" s="238"/>
      <c r="T84" s="238"/>
      <c r="U84" s="219"/>
      <c r="V84" s="274"/>
      <c r="W84" s="274"/>
      <c r="X84" s="9"/>
      <c r="Y84" s="192"/>
    </row>
    <row r="85" spans="1:25" s="196" customFormat="1" ht="15.75" outlineLevel="2">
      <c r="A85" s="240">
        <v>35</v>
      </c>
      <c r="B85" s="240" t="s">
        <v>537</v>
      </c>
      <c r="C85" s="241" t="s">
        <v>102</v>
      </c>
      <c r="D85" s="240">
        <v>289.96600000000001</v>
      </c>
      <c r="E85" s="240" t="s">
        <v>211</v>
      </c>
      <c r="F85" s="238"/>
      <c r="G85" s="239"/>
      <c r="H85" s="230"/>
      <c r="I85" s="239"/>
      <c r="J85" s="230"/>
      <c r="K85" s="200"/>
      <c r="L85" s="200"/>
      <c r="M85" s="200"/>
      <c r="N85" s="253"/>
      <c r="O85" s="253"/>
      <c r="P85" s="253"/>
      <c r="Q85" s="253"/>
      <c r="R85" s="238"/>
      <c r="S85" s="238"/>
      <c r="T85" s="238"/>
      <c r="U85" s="204"/>
      <c r="V85" s="274" t="s">
        <v>1220</v>
      </c>
      <c r="W85" s="274">
        <f t="shared" ref="W85" si="18">($W$2-O86-P86-N86)/($W$2-O86-P86)</f>
        <v>1</v>
      </c>
      <c r="X85" s="206"/>
      <c r="Y85" s="192"/>
    </row>
    <row r="86" spans="1:25" s="196" customFormat="1" ht="31.5" outlineLevel="1">
      <c r="A86" s="240"/>
      <c r="B86" s="240"/>
      <c r="C86" s="241" t="s">
        <v>317</v>
      </c>
      <c r="D86" s="240"/>
      <c r="E86" s="240"/>
      <c r="F86" s="238"/>
      <c r="G86" s="232"/>
      <c r="H86" s="200"/>
      <c r="I86" s="232"/>
      <c r="J86" s="200"/>
      <c r="K86" s="200"/>
      <c r="L86" s="200"/>
      <c r="M86" s="200"/>
      <c r="N86" s="253"/>
      <c r="O86" s="253"/>
      <c r="P86" s="253"/>
      <c r="Q86" s="253"/>
      <c r="R86" s="238"/>
      <c r="S86" s="238"/>
      <c r="T86" s="238"/>
      <c r="U86" s="219"/>
      <c r="V86" s="274"/>
      <c r="W86" s="274"/>
      <c r="X86" s="9"/>
      <c r="Y86" s="192"/>
    </row>
    <row r="87" spans="1:25" ht="15.75" outlineLevel="2">
      <c r="A87" s="240">
        <v>36</v>
      </c>
      <c r="B87" s="240" t="s">
        <v>538</v>
      </c>
      <c r="C87" s="242" t="s">
        <v>27</v>
      </c>
      <c r="D87" s="240">
        <v>378.66699999999997</v>
      </c>
      <c r="E87" s="240" t="s">
        <v>211</v>
      </c>
      <c r="F87" s="238"/>
      <c r="G87" s="231"/>
      <c r="H87" s="211"/>
      <c r="I87" s="231"/>
      <c r="J87" s="211"/>
      <c r="K87" s="200"/>
      <c r="L87" s="200"/>
      <c r="M87" s="200"/>
      <c r="N87" s="253"/>
      <c r="O87" s="253"/>
      <c r="P87" s="253"/>
      <c r="Q87" s="253"/>
      <c r="R87" s="238"/>
      <c r="S87" s="238"/>
      <c r="T87" s="238"/>
      <c r="U87" s="204"/>
      <c r="V87" s="274" t="s">
        <v>1220</v>
      </c>
      <c r="W87" s="274">
        <f t="shared" ref="W87" si="19">($W$2-O88-P88-N88)/($W$2-O88-P88)</f>
        <v>1</v>
      </c>
      <c r="X87" s="201"/>
      <c r="Y87" s="192"/>
    </row>
    <row r="88" spans="1:25" ht="15.75" outlineLevel="2">
      <c r="A88" s="240"/>
      <c r="B88" s="240"/>
      <c r="C88" s="242" t="s">
        <v>318</v>
      </c>
      <c r="D88" s="240"/>
      <c r="E88" s="240"/>
      <c r="F88" s="238"/>
      <c r="G88" s="238"/>
      <c r="H88" s="238"/>
      <c r="I88" s="238"/>
      <c r="J88" s="238"/>
      <c r="K88" s="238"/>
      <c r="L88" s="238"/>
      <c r="M88" s="238"/>
      <c r="N88" s="253"/>
      <c r="O88" s="253"/>
      <c r="P88" s="253"/>
      <c r="Q88" s="253"/>
      <c r="R88" s="220"/>
      <c r="S88" s="220"/>
      <c r="T88" s="220"/>
      <c r="U88" s="238"/>
      <c r="V88" s="274"/>
      <c r="W88" s="274"/>
      <c r="X88" s="193"/>
      <c r="Y88" s="192"/>
    </row>
    <row r="89" spans="1:25" ht="15.75" outlineLevel="2">
      <c r="A89" s="240">
        <v>37</v>
      </c>
      <c r="B89" s="240" t="s">
        <v>539</v>
      </c>
      <c r="C89" s="241" t="s">
        <v>103</v>
      </c>
      <c r="D89" s="240">
        <v>4.9580000000000002</v>
      </c>
      <c r="E89" s="240" t="s">
        <v>211</v>
      </c>
      <c r="F89" s="238"/>
      <c r="G89" s="232"/>
      <c r="H89" s="235"/>
      <c r="I89" s="233"/>
      <c r="J89" s="235"/>
      <c r="K89" s="238"/>
      <c r="L89" s="238"/>
      <c r="M89" s="238"/>
      <c r="N89" s="253"/>
      <c r="O89" s="253"/>
      <c r="P89" s="253"/>
      <c r="Q89" s="253"/>
      <c r="R89" s="220"/>
      <c r="S89" s="220"/>
      <c r="T89" s="220"/>
      <c r="U89" s="212"/>
      <c r="V89" s="274" t="s">
        <v>1220</v>
      </c>
      <c r="W89" s="274">
        <f t="shared" ref="W89" si="20">($W$2-O90-P90-N90)/($W$2-O90-P90)</f>
        <v>1</v>
      </c>
      <c r="X89" s="198"/>
      <c r="Y89" s="192"/>
    </row>
    <row r="90" spans="1:25" ht="31.5" outlineLevel="2">
      <c r="A90" s="240"/>
      <c r="B90" s="240"/>
      <c r="C90" s="241" t="s">
        <v>763</v>
      </c>
      <c r="D90" s="240"/>
      <c r="E90" s="240"/>
      <c r="F90" s="238"/>
      <c r="G90" s="238"/>
      <c r="H90" s="238"/>
      <c r="I90" s="238"/>
      <c r="J90" s="238"/>
      <c r="K90" s="238"/>
      <c r="L90" s="238"/>
      <c r="M90" s="238"/>
      <c r="N90" s="253"/>
      <c r="O90" s="253"/>
      <c r="P90" s="253"/>
      <c r="Q90" s="253"/>
      <c r="R90" s="220"/>
      <c r="S90" s="220"/>
      <c r="T90" s="220"/>
      <c r="U90" s="238"/>
      <c r="V90" s="274"/>
      <c r="W90" s="274"/>
      <c r="X90" s="193"/>
      <c r="Y90" s="192"/>
    </row>
    <row r="91" spans="1:25" ht="15.75" outlineLevel="2">
      <c r="A91" s="240">
        <v>38</v>
      </c>
      <c r="B91" s="240" t="s">
        <v>540</v>
      </c>
      <c r="C91" s="241" t="s">
        <v>104</v>
      </c>
      <c r="D91" s="240">
        <v>4.9580000000000002</v>
      </c>
      <c r="E91" s="240" t="s">
        <v>211</v>
      </c>
      <c r="F91" s="238"/>
      <c r="G91" s="239"/>
      <c r="H91" s="230"/>
      <c r="I91" s="239"/>
      <c r="J91" s="230"/>
      <c r="K91" s="238"/>
      <c r="L91" s="238"/>
      <c r="M91" s="238"/>
      <c r="N91" s="253"/>
      <c r="O91" s="253"/>
      <c r="P91" s="253"/>
      <c r="Q91" s="253"/>
      <c r="R91" s="220"/>
      <c r="S91" s="220"/>
      <c r="T91" s="220"/>
      <c r="U91" s="251"/>
      <c r="V91" s="274" t="s">
        <v>1220</v>
      </c>
      <c r="W91" s="274">
        <f t="shared" ref="W91" si="21">($W$2-O92-P92-N92)/($W$2-O92-P92)</f>
        <v>1</v>
      </c>
      <c r="X91" s="195"/>
      <c r="Y91" s="192"/>
    </row>
    <row r="92" spans="1:25" ht="31.5" outlineLevel="2">
      <c r="A92" s="240"/>
      <c r="B92" s="240"/>
      <c r="C92" s="241" t="s">
        <v>319</v>
      </c>
      <c r="D92" s="240"/>
      <c r="E92" s="240"/>
      <c r="F92" s="238"/>
      <c r="G92" s="238"/>
      <c r="H92" s="238"/>
      <c r="I92" s="238"/>
      <c r="J92" s="238"/>
      <c r="K92" s="238"/>
      <c r="L92" s="238"/>
      <c r="M92" s="238"/>
      <c r="N92" s="253"/>
      <c r="O92" s="253"/>
      <c r="P92" s="253"/>
      <c r="Q92" s="253"/>
      <c r="R92" s="220"/>
      <c r="S92" s="220"/>
      <c r="T92" s="220"/>
      <c r="U92" s="238"/>
      <c r="V92" s="274"/>
      <c r="W92" s="274"/>
      <c r="X92" s="193"/>
      <c r="Y92" s="192"/>
    </row>
    <row r="93" spans="1:25" ht="60" outlineLevel="1">
      <c r="A93" s="240">
        <v>39</v>
      </c>
      <c r="B93" s="240" t="s">
        <v>541</v>
      </c>
      <c r="C93" s="241" t="s">
        <v>105</v>
      </c>
      <c r="D93" s="240">
        <v>212.83</v>
      </c>
      <c r="E93" s="240" t="s">
        <v>211</v>
      </c>
      <c r="F93" s="238"/>
      <c r="G93" s="177">
        <v>43704</v>
      </c>
      <c r="H93" s="178">
        <v>0.37291666666666662</v>
      </c>
      <c r="I93" s="177">
        <v>43704</v>
      </c>
      <c r="J93" s="178">
        <v>0.8222222222222223</v>
      </c>
      <c r="K93" s="238"/>
      <c r="L93" s="238"/>
      <c r="M93" s="238"/>
      <c r="N93" s="253">
        <v>0</v>
      </c>
      <c r="O93" s="253">
        <v>10.783333333333337</v>
      </c>
      <c r="P93" s="253">
        <v>0</v>
      </c>
      <c r="Q93" s="253">
        <v>0</v>
      </c>
      <c r="R93" s="220"/>
      <c r="S93" s="220"/>
      <c r="T93" s="220"/>
      <c r="U93" s="179" t="s">
        <v>1161</v>
      </c>
      <c r="V93" s="274" t="s">
        <v>1220</v>
      </c>
      <c r="W93" s="274">
        <f t="shared" ref="W93" si="22">($W$2-O94-P94-N94)/($W$2-O94-P94)</f>
        <v>1</v>
      </c>
      <c r="X93" s="128" t="s">
        <v>864</v>
      </c>
      <c r="Y93" s="192"/>
    </row>
    <row r="94" spans="1:25" s="196" customFormat="1" ht="15.75" outlineLevel="2">
      <c r="A94" s="240"/>
      <c r="B94" s="240"/>
      <c r="C94" s="241" t="s">
        <v>320</v>
      </c>
      <c r="D94" s="240"/>
      <c r="E94" s="240"/>
      <c r="F94" s="238"/>
      <c r="G94" s="238"/>
      <c r="H94" s="238"/>
      <c r="I94" s="238"/>
      <c r="J94" s="238"/>
      <c r="K94" s="238"/>
      <c r="L94" s="238"/>
      <c r="M94" s="238"/>
      <c r="N94" s="253">
        <f>SUBTOTAL(9,N93)</f>
        <v>0</v>
      </c>
      <c r="O94" s="253"/>
      <c r="P94" s="253"/>
      <c r="Q94" s="253"/>
      <c r="R94" s="220"/>
      <c r="S94" s="220"/>
      <c r="T94" s="220"/>
      <c r="U94" s="238"/>
      <c r="V94" s="274"/>
      <c r="W94" s="274"/>
      <c r="X94" s="193"/>
      <c r="Y94" s="192"/>
    </row>
    <row r="95" spans="1:25" s="196" customFormat="1" ht="63" outlineLevel="1">
      <c r="A95" s="240">
        <v>40</v>
      </c>
      <c r="B95" s="240" t="s">
        <v>542</v>
      </c>
      <c r="C95" s="241" t="s">
        <v>106</v>
      </c>
      <c r="D95" s="240">
        <v>212.83</v>
      </c>
      <c r="E95" s="240" t="s">
        <v>211</v>
      </c>
      <c r="F95" s="238"/>
      <c r="G95" s="177">
        <v>43706</v>
      </c>
      <c r="H95" s="178">
        <v>0.71319444444444446</v>
      </c>
      <c r="I95" s="177">
        <v>43706</v>
      </c>
      <c r="J95" s="178">
        <v>0.79375000000000007</v>
      </c>
      <c r="K95" s="238"/>
      <c r="L95" s="238"/>
      <c r="M95" s="238"/>
      <c r="N95" s="253">
        <v>0</v>
      </c>
      <c r="O95" s="253">
        <v>0</v>
      </c>
      <c r="P95" s="253">
        <v>1.9333333333333345</v>
      </c>
      <c r="Q95" s="253">
        <v>0</v>
      </c>
      <c r="R95" s="220"/>
      <c r="S95" s="220"/>
      <c r="T95" s="220"/>
      <c r="U95" s="179" t="s">
        <v>1191</v>
      </c>
      <c r="V95" s="274" t="s">
        <v>1220</v>
      </c>
      <c r="W95" s="274">
        <f>($W$2-O96-P96-N96)/($W$2-O96-P96)</f>
        <v>1</v>
      </c>
      <c r="X95" s="202" t="s">
        <v>862</v>
      </c>
      <c r="Y95" s="192"/>
    </row>
    <row r="96" spans="1:25" s="196" customFormat="1" ht="15.75" outlineLevel="2">
      <c r="A96" s="240"/>
      <c r="B96" s="240"/>
      <c r="C96" s="241" t="s">
        <v>321</v>
      </c>
      <c r="D96" s="240"/>
      <c r="E96" s="240"/>
      <c r="F96" s="238"/>
      <c r="G96" s="238"/>
      <c r="H96" s="238"/>
      <c r="I96" s="238"/>
      <c r="J96" s="238"/>
      <c r="K96" s="238"/>
      <c r="L96" s="238"/>
      <c r="M96" s="238"/>
      <c r="N96" s="253">
        <f>SUBTOTAL(9,N95)</f>
        <v>0</v>
      </c>
      <c r="O96" s="253"/>
      <c r="P96" s="253"/>
      <c r="Q96" s="253"/>
      <c r="R96" s="220"/>
      <c r="S96" s="220"/>
      <c r="T96" s="220"/>
      <c r="U96" s="238"/>
      <c r="V96" s="274"/>
      <c r="W96" s="274"/>
      <c r="X96" s="193"/>
      <c r="Y96" s="192"/>
    </row>
    <row r="97" spans="1:25" s="196" customFormat="1" ht="15.75" outlineLevel="2">
      <c r="A97" s="240">
        <v>41</v>
      </c>
      <c r="B97" s="240" t="s">
        <v>543</v>
      </c>
      <c r="C97" s="241" t="s">
        <v>36</v>
      </c>
      <c r="D97" s="240">
        <v>336.93900000000002</v>
      </c>
      <c r="E97" s="240" t="s">
        <v>211</v>
      </c>
      <c r="F97" s="238"/>
      <c r="G97" s="247"/>
      <c r="H97" s="248"/>
      <c r="I97" s="249"/>
      <c r="J97" s="248"/>
      <c r="K97" s="238"/>
      <c r="L97" s="200"/>
      <c r="M97" s="238"/>
      <c r="N97" s="253"/>
      <c r="O97" s="253"/>
      <c r="P97" s="253"/>
      <c r="Q97" s="253"/>
      <c r="R97" s="220"/>
      <c r="S97" s="220"/>
      <c r="T97" s="220"/>
      <c r="U97" s="204"/>
      <c r="V97" s="274" t="s">
        <v>1220</v>
      </c>
      <c r="W97" s="274">
        <f>($W$2-O98-P98-N98)/($W$2-O98-P98)</f>
        <v>1</v>
      </c>
      <c r="X97" s="191"/>
      <c r="Y97" s="192"/>
    </row>
    <row r="98" spans="1:25" s="196" customFormat="1" ht="15.75" outlineLevel="1">
      <c r="A98" s="240"/>
      <c r="B98" s="240"/>
      <c r="C98" s="241" t="s">
        <v>322</v>
      </c>
      <c r="D98" s="240"/>
      <c r="E98" s="240"/>
      <c r="F98" s="238"/>
      <c r="G98" s="238"/>
      <c r="H98" s="238"/>
      <c r="I98" s="238"/>
      <c r="J98" s="238"/>
      <c r="K98" s="238"/>
      <c r="L98" s="238"/>
      <c r="M98" s="238"/>
      <c r="N98" s="253"/>
      <c r="O98" s="253"/>
      <c r="P98" s="253"/>
      <c r="Q98" s="253"/>
      <c r="R98" s="220"/>
      <c r="S98" s="220"/>
      <c r="T98" s="220"/>
      <c r="U98" s="238"/>
      <c r="V98" s="274"/>
      <c r="W98" s="274"/>
      <c r="X98" s="193"/>
      <c r="Y98" s="192"/>
    </row>
    <row r="99" spans="1:25" s="196" customFormat="1" ht="15.75" outlineLevel="2">
      <c r="A99" s="240">
        <v>42</v>
      </c>
      <c r="B99" s="240" t="s">
        <v>544</v>
      </c>
      <c r="C99" s="242" t="s">
        <v>107</v>
      </c>
      <c r="D99" s="240">
        <v>336.93900000000002</v>
      </c>
      <c r="E99" s="240" t="s">
        <v>211</v>
      </c>
      <c r="F99" s="238"/>
      <c r="G99" s="232"/>
      <c r="H99" s="235"/>
      <c r="I99" s="233"/>
      <c r="J99" s="235"/>
      <c r="K99" s="200"/>
      <c r="L99" s="200"/>
      <c r="M99" s="200"/>
      <c r="N99" s="253"/>
      <c r="O99" s="253"/>
      <c r="P99" s="253"/>
      <c r="Q99" s="253"/>
      <c r="R99" s="238"/>
      <c r="S99" s="238"/>
      <c r="T99" s="238"/>
      <c r="U99" s="212"/>
      <c r="V99" s="274" t="s">
        <v>1220</v>
      </c>
      <c r="W99" s="274">
        <f t="shared" ref="W99" si="23">($W$2-O100-P100-N100)/($W$2-O100-P100)</f>
        <v>1</v>
      </c>
      <c r="X99" s="198"/>
      <c r="Y99" s="192"/>
    </row>
    <row r="100" spans="1:25" s="196" customFormat="1" ht="15.75" outlineLevel="2">
      <c r="A100" s="240"/>
      <c r="B100" s="240"/>
      <c r="C100" s="242" t="s">
        <v>323</v>
      </c>
      <c r="D100" s="240"/>
      <c r="E100" s="240"/>
      <c r="F100" s="238"/>
      <c r="G100" s="232"/>
      <c r="H100" s="200"/>
      <c r="I100" s="232"/>
      <c r="J100" s="200"/>
      <c r="K100" s="200"/>
      <c r="L100" s="200"/>
      <c r="M100" s="200"/>
      <c r="N100" s="253"/>
      <c r="O100" s="253"/>
      <c r="P100" s="253"/>
      <c r="Q100" s="253"/>
      <c r="R100" s="238"/>
      <c r="S100" s="238"/>
      <c r="T100" s="238"/>
      <c r="U100" s="219"/>
      <c r="V100" s="274"/>
      <c r="W100" s="274"/>
      <c r="X100" s="9"/>
      <c r="Y100" s="192"/>
    </row>
    <row r="101" spans="1:25" s="196" customFormat="1" ht="15.75" outlineLevel="1">
      <c r="A101" s="240">
        <v>43</v>
      </c>
      <c r="B101" s="240" t="s">
        <v>545</v>
      </c>
      <c r="C101" s="242" t="s">
        <v>108</v>
      </c>
      <c r="D101" s="240">
        <v>123.45</v>
      </c>
      <c r="E101" s="240" t="s">
        <v>211</v>
      </c>
      <c r="F101" s="238"/>
      <c r="G101" s="233"/>
      <c r="H101" s="235"/>
      <c r="I101" s="233"/>
      <c r="J101" s="235"/>
      <c r="K101" s="200"/>
      <c r="L101" s="200"/>
      <c r="M101" s="200"/>
      <c r="N101" s="253"/>
      <c r="O101" s="253"/>
      <c r="P101" s="253"/>
      <c r="Q101" s="253"/>
      <c r="R101" s="238"/>
      <c r="S101" s="238"/>
      <c r="T101" s="238"/>
      <c r="U101" s="212"/>
      <c r="V101" s="274" t="s">
        <v>1220</v>
      </c>
      <c r="W101" s="274">
        <f t="shared" ref="W101" si="24">($W$2-O102-P102-N102)/($W$2-O102-P102)</f>
        <v>1</v>
      </c>
      <c r="X101" s="201"/>
      <c r="Y101" s="192"/>
    </row>
    <row r="102" spans="1:25" s="196" customFormat="1" ht="15.75" outlineLevel="2">
      <c r="A102" s="240"/>
      <c r="B102" s="240"/>
      <c r="C102" s="242" t="s">
        <v>324</v>
      </c>
      <c r="D102" s="240"/>
      <c r="E102" s="240"/>
      <c r="F102" s="238"/>
      <c r="G102" s="232"/>
      <c r="H102" s="235"/>
      <c r="I102" s="233"/>
      <c r="J102" s="235"/>
      <c r="K102" s="235"/>
      <c r="L102" s="235"/>
      <c r="M102" s="235"/>
      <c r="N102" s="253"/>
      <c r="O102" s="253"/>
      <c r="P102" s="253"/>
      <c r="Q102" s="253"/>
      <c r="R102" s="238"/>
      <c r="S102" s="238"/>
      <c r="T102" s="238"/>
      <c r="U102" s="219"/>
      <c r="V102" s="274"/>
      <c r="W102" s="274"/>
      <c r="X102" s="9"/>
      <c r="Y102" s="192"/>
    </row>
    <row r="103" spans="1:25" s="196" customFormat="1" ht="15.75" outlineLevel="1">
      <c r="A103" s="240">
        <v>44</v>
      </c>
      <c r="B103" s="240" t="s">
        <v>546</v>
      </c>
      <c r="C103" s="241" t="s">
        <v>109</v>
      </c>
      <c r="D103" s="240">
        <v>14.768000000000001</v>
      </c>
      <c r="E103" s="240" t="s">
        <v>211</v>
      </c>
      <c r="F103" s="238"/>
      <c r="G103" s="232"/>
      <c r="H103" s="235"/>
      <c r="I103" s="232"/>
      <c r="J103" s="235"/>
      <c r="K103" s="238"/>
      <c r="L103" s="238"/>
      <c r="M103" s="238"/>
      <c r="N103" s="253"/>
      <c r="O103" s="253"/>
      <c r="P103" s="253"/>
      <c r="Q103" s="253"/>
      <c r="R103" s="220"/>
      <c r="S103" s="220"/>
      <c r="T103" s="220"/>
      <c r="U103" s="219"/>
      <c r="V103" s="274" t="s">
        <v>1220</v>
      </c>
      <c r="W103" s="274">
        <f t="shared" ref="W103" si="25">($W$2-O104-P104-N104)/($W$2-O104-P104)</f>
        <v>1</v>
      </c>
      <c r="X103" s="193"/>
      <c r="Y103" s="192"/>
    </row>
    <row r="104" spans="1:25" s="196" customFormat="1" ht="15.75" outlineLevel="2">
      <c r="A104" s="240"/>
      <c r="B104" s="240"/>
      <c r="C104" s="241" t="s">
        <v>325</v>
      </c>
      <c r="D104" s="240"/>
      <c r="E104" s="240"/>
      <c r="F104" s="238"/>
      <c r="G104" s="238"/>
      <c r="H104" s="238"/>
      <c r="I104" s="238"/>
      <c r="J104" s="238"/>
      <c r="K104" s="238"/>
      <c r="L104" s="238"/>
      <c r="M104" s="238"/>
      <c r="N104" s="253"/>
      <c r="O104" s="253"/>
      <c r="P104" s="253"/>
      <c r="Q104" s="253"/>
      <c r="R104" s="220"/>
      <c r="S104" s="220"/>
      <c r="T104" s="220"/>
      <c r="U104" s="238"/>
      <c r="V104" s="274"/>
      <c r="W104" s="274"/>
      <c r="X104" s="193"/>
      <c r="Y104" s="192"/>
    </row>
    <row r="105" spans="1:25" s="196" customFormat="1" ht="15.75" outlineLevel="1">
      <c r="A105" s="240">
        <v>45</v>
      </c>
      <c r="B105" s="240" t="s">
        <v>547</v>
      </c>
      <c r="C105" s="242" t="s">
        <v>238</v>
      </c>
      <c r="D105" s="240">
        <v>211.874</v>
      </c>
      <c r="E105" s="240" t="s">
        <v>211</v>
      </c>
      <c r="F105" s="238"/>
      <c r="G105" s="232"/>
      <c r="H105" s="235"/>
      <c r="I105" s="232"/>
      <c r="J105" s="235"/>
      <c r="K105" s="235"/>
      <c r="L105" s="235"/>
      <c r="M105" s="235"/>
      <c r="N105" s="253"/>
      <c r="O105" s="253"/>
      <c r="P105" s="253"/>
      <c r="Q105" s="253"/>
      <c r="R105" s="238"/>
      <c r="S105" s="238"/>
      <c r="T105" s="238"/>
      <c r="U105" s="219"/>
      <c r="V105" s="274" t="s">
        <v>1220</v>
      </c>
      <c r="W105" s="274">
        <f t="shared" ref="W105" si="26">($W$2-O106-P106-N106)/($W$2-O106-P106)</f>
        <v>1</v>
      </c>
      <c r="X105" s="9"/>
      <c r="Y105" s="192"/>
    </row>
    <row r="106" spans="1:25" s="196" customFormat="1" ht="15.75" outlineLevel="2">
      <c r="A106" s="240"/>
      <c r="B106" s="240"/>
      <c r="C106" s="242" t="s">
        <v>754</v>
      </c>
      <c r="D106" s="240"/>
      <c r="E106" s="240"/>
      <c r="F106" s="238"/>
      <c r="G106" s="232"/>
      <c r="H106" s="235"/>
      <c r="I106" s="233"/>
      <c r="J106" s="235"/>
      <c r="K106" s="235"/>
      <c r="L106" s="235"/>
      <c r="M106" s="235"/>
      <c r="N106" s="253"/>
      <c r="O106" s="253"/>
      <c r="P106" s="253"/>
      <c r="Q106" s="253"/>
      <c r="R106" s="238"/>
      <c r="S106" s="238"/>
      <c r="T106" s="238"/>
      <c r="U106" s="219"/>
      <c r="V106" s="274"/>
      <c r="W106" s="274"/>
      <c r="X106" s="9"/>
      <c r="Y106" s="192"/>
    </row>
    <row r="107" spans="1:25" s="196" customFormat="1" ht="60" outlineLevel="1">
      <c r="A107" s="240">
        <v>46</v>
      </c>
      <c r="B107" s="240" t="s">
        <v>548</v>
      </c>
      <c r="C107" s="241" t="s">
        <v>237</v>
      </c>
      <c r="D107" s="240">
        <v>370.565</v>
      </c>
      <c r="E107" s="240" t="s">
        <v>211</v>
      </c>
      <c r="F107" s="238"/>
      <c r="G107" s="199">
        <v>43707</v>
      </c>
      <c r="H107" s="178">
        <v>0.37013888888888885</v>
      </c>
      <c r="I107" s="199">
        <v>43707</v>
      </c>
      <c r="J107" s="178">
        <v>0.82847222222222217</v>
      </c>
      <c r="K107" s="238"/>
      <c r="L107" s="238"/>
      <c r="M107" s="238"/>
      <c r="N107" s="253">
        <v>11</v>
      </c>
      <c r="O107" s="253">
        <v>0</v>
      </c>
      <c r="P107" s="253">
        <v>0</v>
      </c>
      <c r="Q107" s="253">
        <v>0</v>
      </c>
      <c r="R107" s="220"/>
      <c r="S107" s="220"/>
      <c r="T107" s="220"/>
      <c r="U107" s="179" t="s">
        <v>1196</v>
      </c>
      <c r="V107" s="274" t="s">
        <v>1220</v>
      </c>
      <c r="W107" s="274">
        <f t="shared" ref="W107" si="27">($W$2-O108-P108-N108)/($W$2-O108-P108)</f>
        <v>0.98521505376344087</v>
      </c>
      <c r="X107" s="128" t="s">
        <v>240</v>
      </c>
      <c r="Y107" s="192"/>
    </row>
    <row r="108" spans="1:25" s="196" customFormat="1" ht="15.75" outlineLevel="2">
      <c r="A108" s="240"/>
      <c r="B108" s="240"/>
      <c r="C108" s="241" t="s">
        <v>755</v>
      </c>
      <c r="D108" s="240"/>
      <c r="E108" s="240"/>
      <c r="F108" s="238"/>
      <c r="G108" s="238"/>
      <c r="H108" s="238"/>
      <c r="I108" s="238"/>
      <c r="J108" s="238"/>
      <c r="K108" s="238"/>
      <c r="L108" s="238"/>
      <c r="M108" s="238"/>
      <c r="N108" s="253">
        <f>SUBTOTAL(9,N107)</f>
        <v>11</v>
      </c>
      <c r="O108" s="253"/>
      <c r="P108" s="253"/>
      <c r="Q108" s="253"/>
      <c r="R108" s="220"/>
      <c r="S108" s="220"/>
      <c r="T108" s="220"/>
      <c r="U108" s="238"/>
      <c r="V108" s="274"/>
      <c r="W108" s="274"/>
      <c r="X108" s="193"/>
      <c r="Y108" s="192"/>
    </row>
    <row r="109" spans="1:25" s="196" customFormat="1" ht="60" outlineLevel="1">
      <c r="A109" s="240">
        <v>47</v>
      </c>
      <c r="B109" s="240" t="s">
        <v>549</v>
      </c>
      <c r="C109" s="241" t="s">
        <v>236</v>
      </c>
      <c r="D109" s="240">
        <v>370.565</v>
      </c>
      <c r="E109" s="240" t="s">
        <v>211</v>
      </c>
      <c r="F109" s="238"/>
      <c r="G109" s="199">
        <v>43708</v>
      </c>
      <c r="H109" s="178">
        <v>0.37083333333333335</v>
      </c>
      <c r="I109" s="199">
        <v>43708</v>
      </c>
      <c r="J109" s="178">
        <v>0.84166666666666667</v>
      </c>
      <c r="K109" s="238"/>
      <c r="L109" s="238"/>
      <c r="M109" s="238"/>
      <c r="N109" s="253">
        <v>11.3</v>
      </c>
      <c r="O109" s="253">
        <v>0</v>
      </c>
      <c r="P109" s="253">
        <v>0</v>
      </c>
      <c r="Q109" s="253">
        <v>0</v>
      </c>
      <c r="R109" s="220"/>
      <c r="S109" s="220"/>
      <c r="T109" s="220"/>
      <c r="U109" s="179" t="s">
        <v>1201</v>
      </c>
      <c r="V109" s="274" t="s">
        <v>1220</v>
      </c>
      <c r="W109" s="274">
        <f>($W$2-O110-P110-N110)/($W$2-O110-P110)</f>
        <v>0.98481182795698929</v>
      </c>
      <c r="X109" s="128" t="s">
        <v>240</v>
      </c>
      <c r="Y109" s="192"/>
    </row>
    <row r="110" spans="1:25" s="196" customFormat="1" ht="15.75" outlineLevel="2">
      <c r="A110" s="240"/>
      <c r="B110" s="240"/>
      <c r="C110" s="241" t="s">
        <v>738</v>
      </c>
      <c r="D110" s="240"/>
      <c r="E110" s="240"/>
      <c r="F110" s="238"/>
      <c r="G110" s="239"/>
      <c r="H110" s="200"/>
      <c r="I110" s="239"/>
      <c r="J110" s="200"/>
      <c r="K110" s="238"/>
      <c r="L110" s="238"/>
      <c r="M110" s="238"/>
      <c r="N110" s="253">
        <f>SUBTOTAL(9,N109)</f>
        <v>11.3</v>
      </c>
      <c r="O110" s="253"/>
      <c r="P110" s="253"/>
      <c r="Q110" s="253"/>
      <c r="R110" s="220"/>
      <c r="S110" s="220"/>
      <c r="T110" s="220"/>
      <c r="U110" s="238"/>
      <c r="V110" s="274"/>
      <c r="W110" s="274"/>
      <c r="X110" s="193"/>
      <c r="Y110" s="192"/>
    </row>
    <row r="111" spans="1:25" s="196" customFormat="1" ht="15.75" outlineLevel="1">
      <c r="A111" s="240">
        <v>48</v>
      </c>
      <c r="B111" s="240" t="s">
        <v>550</v>
      </c>
      <c r="C111" s="241" t="s">
        <v>110</v>
      </c>
      <c r="D111" s="240">
        <v>21.43</v>
      </c>
      <c r="E111" s="240" t="s">
        <v>211</v>
      </c>
      <c r="F111" s="238"/>
      <c r="G111" s="239"/>
      <c r="H111" s="230"/>
      <c r="I111" s="239"/>
      <c r="J111" s="230"/>
      <c r="K111" s="238"/>
      <c r="L111" s="238"/>
      <c r="M111" s="238"/>
      <c r="N111" s="253"/>
      <c r="O111" s="253"/>
      <c r="P111" s="253"/>
      <c r="Q111" s="253"/>
      <c r="R111" s="220"/>
      <c r="S111" s="220"/>
      <c r="T111" s="220"/>
      <c r="U111" s="237"/>
      <c r="V111" s="274" t="s">
        <v>1220</v>
      </c>
      <c r="W111" s="274">
        <f t="shared" ref="W111" si="28">($W$2-O112-P112-N112)/($W$2-O112-P112)</f>
        <v>1</v>
      </c>
      <c r="X111" s="198"/>
      <c r="Y111" s="192"/>
    </row>
    <row r="112" spans="1:25" s="196" customFormat="1" ht="15.75" outlineLevel="2">
      <c r="A112" s="240"/>
      <c r="B112" s="240"/>
      <c r="C112" s="241" t="s">
        <v>326</v>
      </c>
      <c r="D112" s="240"/>
      <c r="E112" s="240"/>
      <c r="F112" s="238"/>
      <c r="G112" s="238"/>
      <c r="H112" s="238"/>
      <c r="I112" s="238"/>
      <c r="J112" s="238"/>
      <c r="K112" s="238"/>
      <c r="L112" s="238"/>
      <c r="M112" s="238"/>
      <c r="N112" s="253"/>
      <c r="O112" s="253"/>
      <c r="P112" s="253"/>
      <c r="Q112" s="253"/>
      <c r="R112" s="220"/>
      <c r="S112" s="220"/>
      <c r="T112" s="220"/>
      <c r="U112" s="238"/>
      <c r="V112" s="274"/>
      <c r="W112" s="274"/>
      <c r="X112" s="193"/>
      <c r="Y112" s="192"/>
    </row>
    <row r="113" spans="1:25" s="196" customFormat="1" ht="15.75" outlineLevel="1">
      <c r="A113" s="240">
        <v>49</v>
      </c>
      <c r="B113" s="240" t="s">
        <v>551</v>
      </c>
      <c r="C113" s="241" t="s">
        <v>111</v>
      </c>
      <c r="D113" s="240">
        <v>21.43</v>
      </c>
      <c r="E113" s="240" t="s">
        <v>211</v>
      </c>
      <c r="F113" s="238"/>
      <c r="G113" s="239"/>
      <c r="H113" s="230"/>
      <c r="I113" s="233"/>
      <c r="J113" s="200"/>
      <c r="K113" s="238"/>
      <c r="L113" s="238"/>
      <c r="M113" s="238"/>
      <c r="N113" s="253"/>
      <c r="O113" s="253"/>
      <c r="P113" s="253"/>
      <c r="Q113" s="253"/>
      <c r="R113" s="220"/>
      <c r="S113" s="220"/>
      <c r="T113" s="220"/>
      <c r="U113" s="254"/>
      <c r="V113" s="274" t="s">
        <v>1220</v>
      </c>
      <c r="W113" s="274">
        <f t="shared" ref="W113" si="29">($W$2-O114-P114-N114)/($W$2-O114-P114)</f>
        <v>1</v>
      </c>
      <c r="X113" s="193"/>
      <c r="Y113" s="192"/>
    </row>
    <row r="114" spans="1:25" s="196" customFormat="1" ht="15.75" outlineLevel="2">
      <c r="A114" s="240"/>
      <c r="B114" s="240"/>
      <c r="C114" s="241" t="s">
        <v>327</v>
      </c>
      <c r="D114" s="240"/>
      <c r="E114" s="240"/>
      <c r="F114" s="238"/>
      <c r="G114" s="238"/>
      <c r="H114" s="238"/>
      <c r="I114" s="238"/>
      <c r="J114" s="238"/>
      <c r="K114" s="238"/>
      <c r="L114" s="238"/>
      <c r="M114" s="238"/>
      <c r="N114" s="253"/>
      <c r="O114" s="253"/>
      <c r="P114" s="253"/>
      <c r="Q114" s="253"/>
      <c r="R114" s="220"/>
      <c r="S114" s="220"/>
      <c r="T114" s="220"/>
      <c r="U114" s="238"/>
      <c r="V114" s="274"/>
      <c r="W114" s="274"/>
      <c r="X114" s="193"/>
      <c r="Y114" s="192"/>
    </row>
    <row r="115" spans="1:25" s="196" customFormat="1" ht="15.75" outlineLevel="2">
      <c r="A115" s="240">
        <v>50</v>
      </c>
      <c r="B115" s="240" t="s">
        <v>552</v>
      </c>
      <c r="C115" s="241" t="s">
        <v>112</v>
      </c>
      <c r="D115" s="240">
        <v>6.2880000000000003</v>
      </c>
      <c r="E115" s="240" t="s">
        <v>211</v>
      </c>
      <c r="F115" s="238"/>
      <c r="G115" s="232"/>
      <c r="H115" s="235"/>
      <c r="I115" s="233"/>
      <c r="J115" s="235"/>
      <c r="K115" s="238"/>
      <c r="L115" s="238"/>
      <c r="M115" s="238"/>
      <c r="N115" s="253"/>
      <c r="O115" s="253"/>
      <c r="P115" s="253"/>
      <c r="Q115" s="253"/>
      <c r="R115" s="220"/>
      <c r="S115" s="220"/>
      <c r="T115" s="220"/>
      <c r="U115" s="204"/>
      <c r="V115" s="274" t="s">
        <v>1220</v>
      </c>
      <c r="W115" s="274">
        <f t="shared" ref="W115" si="30">($W$2-O116-P116-N116)/($W$2-O116-P116)</f>
        <v>1</v>
      </c>
      <c r="X115" s="193"/>
      <c r="Y115" s="192"/>
    </row>
    <row r="116" spans="1:25" s="196" customFormat="1" ht="15.75" outlineLevel="1">
      <c r="A116" s="240"/>
      <c r="B116" s="240"/>
      <c r="C116" s="241" t="s">
        <v>328</v>
      </c>
      <c r="D116" s="240"/>
      <c r="E116" s="240"/>
      <c r="F116" s="238"/>
      <c r="G116" s="238"/>
      <c r="H116" s="238"/>
      <c r="I116" s="238"/>
      <c r="J116" s="238"/>
      <c r="K116" s="238"/>
      <c r="L116" s="238"/>
      <c r="M116" s="238"/>
      <c r="N116" s="253"/>
      <c r="O116" s="253"/>
      <c r="P116" s="253"/>
      <c r="Q116" s="253"/>
      <c r="R116" s="220"/>
      <c r="S116" s="220"/>
      <c r="T116" s="220"/>
      <c r="U116" s="238"/>
      <c r="V116" s="274"/>
      <c r="W116" s="274"/>
      <c r="X116" s="193"/>
      <c r="Y116" s="192"/>
    </row>
    <row r="117" spans="1:25" s="196" customFormat="1" ht="15.75" outlineLevel="2">
      <c r="A117" s="240">
        <v>51</v>
      </c>
      <c r="B117" s="240" t="s">
        <v>553</v>
      </c>
      <c r="C117" s="242" t="s">
        <v>113</v>
      </c>
      <c r="D117" s="240">
        <v>6.2880000000000003</v>
      </c>
      <c r="E117" s="240" t="s">
        <v>211</v>
      </c>
      <c r="F117" s="238"/>
      <c r="G117" s="232"/>
      <c r="H117" s="235"/>
      <c r="I117" s="232"/>
      <c r="J117" s="235"/>
      <c r="K117" s="200"/>
      <c r="L117" s="200"/>
      <c r="M117" s="200"/>
      <c r="N117" s="253"/>
      <c r="O117" s="253"/>
      <c r="P117" s="253"/>
      <c r="Q117" s="253"/>
      <c r="R117" s="238"/>
      <c r="S117" s="238"/>
      <c r="T117" s="238"/>
      <c r="U117" s="236"/>
      <c r="V117" s="274" t="s">
        <v>1220</v>
      </c>
      <c r="W117" s="274">
        <f t="shared" ref="W117" si="31">($W$2-O118-P118-N118)/($W$2-O118-P118)</f>
        <v>1</v>
      </c>
      <c r="X117" s="9"/>
      <c r="Y117" s="192"/>
    </row>
    <row r="118" spans="1:25" s="196" customFormat="1" ht="15.75" outlineLevel="1">
      <c r="A118" s="240"/>
      <c r="B118" s="240"/>
      <c r="C118" s="242" t="s">
        <v>329</v>
      </c>
      <c r="D118" s="240"/>
      <c r="E118" s="240"/>
      <c r="F118" s="238"/>
      <c r="G118" s="232"/>
      <c r="H118" s="200"/>
      <c r="I118" s="232"/>
      <c r="J118" s="200"/>
      <c r="K118" s="200"/>
      <c r="L118" s="200"/>
      <c r="M118" s="200"/>
      <c r="N118" s="253"/>
      <c r="O118" s="253"/>
      <c r="P118" s="253"/>
      <c r="Q118" s="253"/>
      <c r="R118" s="238"/>
      <c r="S118" s="238"/>
      <c r="T118" s="238"/>
      <c r="U118" s="219"/>
      <c r="V118" s="274"/>
      <c r="W118" s="274"/>
      <c r="X118" s="9"/>
      <c r="Y118" s="192"/>
    </row>
    <row r="119" spans="1:25" s="196" customFormat="1" ht="60" outlineLevel="2">
      <c r="A119" s="240">
        <v>52</v>
      </c>
      <c r="B119" s="240" t="s">
        <v>554</v>
      </c>
      <c r="C119" s="241" t="s">
        <v>87</v>
      </c>
      <c r="D119" s="240">
        <v>47.985999999999997</v>
      </c>
      <c r="E119" s="240" t="s">
        <v>211</v>
      </c>
      <c r="F119" s="238"/>
      <c r="G119" s="177">
        <v>43683</v>
      </c>
      <c r="H119" s="178">
        <v>0.38472222222222219</v>
      </c>
      <c r="I119" s="177">
        <v>43683</v>
      </c>
      <c r="J119" s="178">
        <v>0.80902777777777779</v>
      </c>
      <c r="K119" s="238"/>
      <c r="L119" s="238"/>
      <c r="M119" s="238"/>
      <c r="N119" s="253">
        <v>10.183333333333334</v>
      </c>
      <c r="O119" s="253">
        <v>0</v>
      </c>
      <c r="P119" s="253">
        <v>0</v>
      </c>
      <c r="Q119" s="253">
        <v>0</v>
      </c>
      <c r="R119" s="220"/>
      <c r="S119" s="220"/>
      <c r="T119" s="220"/>
      <c r="U119" s="179" t="s">
        <v>999</v>
      </c>
      <c r="V119" s="274" t="s">
        <v>1220</v>
      </c>
      <c r="W119" s="274">
        <f>($W$2-O120-P120-N120)/($W$2-O120-P120)</f>
        <v>0.98631272401433701</v>
      </c>
      <c r="X119" s="128" t="s">
        <v>240</v>
      </c>
      <c r="Y119" s="192"/>
    </row>
    <row r="120" spans="1:25" s="196" customFormat="1" ht="15.75" outlineLevel="1">
      <c r="A120" s="240"/>
      <c r="B120" s="240"/>
      <c r="C120" s="241" t="s">
        <v>330</v>
      </c>
      <c r="D120" s="240"/>
      <c r="E120" s="240"/>
      <c r="F120" s="238"/>
      <c r="G120" s="238"/>
      <c r="H120" s="238"/>
      <c r="I120" s="238"/>
      <c r="J120" s="238"/>
      <c r="K120" s="238"/>
      <c r="L120" s="238"/>
      <c r="M120" s="238"/>
      <c r="N120" s="253">
        <f>SUBTOTAL(9,N119)</f>
        <v>10.183333333333334</v>
      </c>
      <c r="O120" s="253"/>
      <c r="P120" s="253"/>
      <c r="Q120" s="253"/>
      <c r="R120" s="220"/>
      <c r="S120" s="220"/>
      <c r="T120" s="220"/>
      <c r="U120" s="238"/>
      <c r="V120" s="274"/>
      <c r="W120" s="274"/>
      <c r="X120" s="193"/>
      <c r="Y120" s="192"/>
    </row>
    <row r="121" spans="1:25" s="196" customFormat="1" ht="60" outlineLevel="2">
      <c r="A121" s="240">
        <v>53</v>
      </c>
      <c r="B121" s="240" t="s">
        <v>555</v>
      </c>
      <c r="C121" s="242" t="s">
        <v>235</v>
      </c>
      <c r="D121" s="240">
        <v>47.985999999999997</v>
      </c>
      <c r="E121" s="240" t="s">
        <v>211</v>
      </c>
      <c r="F121" s="238"/>
      <c r="G121" s="177">
        <v>43684</v>
      </c>
      <c r="H121" s="178">
        <v>0.37847222222222227</v>
      </c>
      <c r="I121" s="177">
        <v>43684</v>
      </c>
      <c r="J121" s="178">
        <v>0.70347222222222217</v>
      </c>
      <c r="K121" s="200"/>
      <c r="L121" s="200"/>
      <c r="M121" s="200"/>
      <c r="N121" s="253">
        <v>7.7999999999999972</v>
      </c>
      <c r="O121" s="253">
        <v>0</v>
      </c>
      <c r="P121" s="253">
        <v>0</v>
      </c>
      <c r="Q121" s="253">
        <v>0</v>
      </c>
      <c r="R121" s="238"/>
      <c r="S121" s="238"/>
      <c r="T121" s="238"/>
      <c r="U121" s="179" t="s">
        <v>1005</v>
      </c>
      <c r="V121" s="274" t="s">
        <v>1220</v>
      </c>
      <c r="W121" s="274">
        <f>($W$2-O122-P122-N122)/($W$2-O122-P122)</f>
        <v>0.98951612903225816</v>
      </c>
      <c r="X121" s="128" t="s">
        <v>240</v>
      </c>
      <c r="Y121" s="207"/>
    </row>
    <row r="122" spans="1:25" s="196" customFormat="1" ht="15.75" outlineLevel="1">
      <c r="A122" s="240"/>
      <c r="B122" s="240"/>
      <c r="C122" s="242" t="s">
        <v>331</v>
      </c>
      <c r="D122" s="240"/>
      <c r="E122" s="240"/>
      <c r="F122" s="238"/>
      <c r="G122" s="232"/>
      <c r="H122" s="200"/>
      <c r="I122" s="232"/>
      <c r="J122" s="200"/>
      <c r="K122" s="200"/>
      <c r="L122" s="200"/>
      <c r="M122" s="200"/>
      <c r="N122" s="253">
        <f>SUBTOTAL(9,N121)</f>
        <v>7.7999999999999972</v>
      </c>
      <c r="O122" s="253"/>
      <c r="P122" s="253"/>
      <c r="Q122" s="253"/>
      <c r="R122" s="238"/>
      <c r="S122" s="238"/>
      <c r="T122" s="238"/>
      <c r="U122" s="219"/>
      <c r="V122" s="274"/>
      <c r="W122" s="274"/>
      <c r="X122" s="9"/>
      <c r="Y122" s="207"/>
    </row>
    <row r="123" spans="1:25" s="196" customFormat="1" ht="15.75" outlineLevel="1">
      <c r="A123" s="240">
        <v>54</v>
      </c>
      <c r="B123" s="240" t="s">
        <v>556</v>
      </c>
      <c r="C123" s="242" t="s">
        <v>88</v>
      </c>
      <c r="D123" s="240">
        <v>239.84299999999999</v>
      </c>
      <c r="E123" s="240" t="s">
        <v>211</v>
      </c>
      <c r="F123" s="238"/>
      <c r="G123" s="247"/>
      <c r="H123" s="248"/>
      <c r="I123" s="249"/>
      <c r="J123" s="248"/>
      <c r="K123" s="200"/>
      <c r="L123" s="200"/>
      <c r="M123" s="200"/>
      <c r="N123" s="253"/>
      <c r="O123" s="253"/>
      <c r="P123" s="253"/>
      <c r="Q123" s="253"/>
      <c r="R123" s="238"/>
      <c r="S123" s="238"/>
      <c r="T123" s="238"/>
      <c r="U123" s="204"/>
      <c r="V123" s="274" t="s">
        <v>1220</v>
      </c>
      <c r="W123" s="274">
        <f t="shared" ref="W123" si="32">($W$2-O124-P124-N124)/($W$2-O124-P124)</f>
        <v>1</v>
      </c>
      <c r="X123" s="191"/>
      <c r="Y123" s="207"/>
    </row>
    <row r="124" spans="1:25" s="196" customFormat="1" ht="15.75" outlineLevel="1">
      <c r="A124" s="240"/>
      <c r="B124" s="240"/>
      <c r="C124" s="242" t="s">
        <v>332</v>
      </c>
      <c r="D124" s="240"/>
      <c r="E124" s="240"/>
      <c r="F124" s="238"/>
      <c r="G124" s="232"/>
      <c r="H124" s="200"/>
      <c r="I124" s="233"/>
      <c r="J124" s="235"/>
      <c r="K124" s="235"/>
      <c r="L124" s="235"/>
      <c r="M124" s="235"/>
      <c r="N124" s="253"/>
      <c r="O124" s="253"/>
      <c r="P124" s="253"/>
      <c r="Q124" s="253"/>
      <c r="R124" s="238"/>
      <c r="S124" s="238"/>
      <c r="T124" s="238"/>
      <c r="U124" s="237"/>
      <c r="V124" s="274"/>
      <c r="W124" s="274"/>
      <c r="X124" s="9"/>
      <c r="Y124" s="207"/>
    </row>
    <row r="125" spans="1:25" s="196" customFormat="1" ht="15.75" outlineLevel="2">
      <c r="A125" s="240">
        <v>55</v>
      </c>
      <c r="B125" s="240" t="s">
        <v>557</v>
      </c>
      <c r="C125" s="242" t="s">
        <v>13</v>
      </c>
      <c r="D125" s="240">
        <v>239.84299999999999</v>
      </c>
      <c r="E125" s="240" t="s">
        <v>211</v>
      </c>
      <c r="F125" s="238"/>
      <c r="G125" s="247"/>
      <c r="H125" s="248"/>
      <c r="I125" s="249"/>
      <c r="J125" s="248"/>
      <c r="K125" s="200"/>
      <c r="L125" s="200"/>
      <c r="M125" s="200"/>
      <c r="N125" s="253"/>
      <c r="O125" s="253"/>
      <c r="P125" s="253"/>
      <c r="Q125" s="253"/>
      <c r="R125" s="238"/>
      <c r="S125" s="238"/>
      <c r="T125" s="238"/>
      <c r="U125" s="204"/>
      <c r="V125" s="274" t="s">
        <v>1220</v>
      </c>
      <c r="W125" s="274">
        <f t="shared" ref="W125" si="33">($W$2-O126-P126-N126)/($W$2-O126-P126)</f>
        <v>1</v>
      </c>
      <c r="X125" s="191"/>
      <c r="Y125" s="207"/>
    </row>
    <row r="126" spans="1:25" s="196" customFormat="1" ht="15.75" outlineLevel="1">
      <c r="A126" s="240"/>
      <c r="B126" s="240"/>
      <c r="C126" s="242" t="s">
        <v>333</v>
      </c>
      <c r="D126" s="240"/>
      <c r="E126" s="240"/>
      <c r="F126" s="238"/>
      <c r="G126" s="232"/>
      <c r="H126" s="252"/>
      <c r="I126" s="232"/>
      <c r="J126" s="200"/>
      <c r="K126" s="200"/>
      <c r="L126" s="200"/>
      <c r="M126" s="200"/>
      <c r="N126" s="253"/>
      <c r="O126" s="253"/>
      <c r="P126" s="253"/>
      <c r="Q126" s="253"/>
      <c r="R126" s="238"/>
      <c r="S126" s="238"/>
      <c r="T126" s="238"/>
      <c r="U126" s="219"/>
      <c r="V126" s="274"/>
      <c r="W126" s="274"/>
      <c r="X126" s="9"/>
      <c r="Y126" s="207"/>
    </row>
    <row r="127" spans="1:25" s="196" customFormat="1" ht="31.5" outlineLevel="2">
      <c r="A127" s="240">
        <v>56</v>
      </c>
      <c r="B127" s="240" t="s">
        <v>558</v>
      </c>
      <c r="C127" s="241" t="s">
        <v>89</v>
      </c>
      <c r="D127" s="240">
        <v>52.563000000000002</v>
      </c>
      <c r="E127" s="240" t="s">
        <v>211</v>
      </c>
      <c r="F127" s="238"/>
      <c r="G127" s="232"/>
      <c r="H127" s="235"/>
      <c r="I127" s="233"/>
      <c r="J127" s="235"/>
      <c r="K127" s="238"/>
      <c r="L127" s="238"/>
      <c r="M127" s="238"/>
      <c r="N127" s="253"/>
      <c r="O127" s="253"/>
      <c r="P127" s="253"/>
      <c r="Q127" s="253"/>
      <c r="R127" s="220"/>
      <c r="S127" s="220"/>
      <c r="T127" s="220"/>
      <c r="U127" s="212"/>
      <c r="V127" s="274" t="s">
        <v>1220</v>
      </c>
      <c r="W127" s="274">
        <f t="shared" ref="W127" si="34">($W$2-O128-P128-N128)/($W$2-O128-P128)</f>
        <v>1</v>
      </c>
      <c r="X127" s="193"/>
      <c r="Y127" s="207"/>
    </row>
    <row r="128" spans="1:25" s="196" customFormat="1" ht="31.5" outlineLevel="1">
      <c r="A128" s="240"/>
      <c r="B128" s="240"/>
      <c r="C128" s="241" t="s">
        <v>334</v>
      </c>
      <c r="D128" s="240"/>
      <c r="E128" s="240"/>
      <c r="F128" s="238"/>
      <c r="G128" s="238"/>
      <c r="H128" s="238"/>
      <c r="I128" s="238"/>
      <c r="J128" s="238"/>
      <c r="K128" s="238"/>
      <c r="L128" s="238"/>
      <c r="M128" s="238"/>
      <c r="N128" s="253"/>
      <c r="O128" s="253"/>
      <c r="P128" s="253"/>
      <c r="Q128" s="253"/>
      <c r="R128" s="220"/>
      <c r="S128" s="220"/>
      <c r="T128" s="220"/>
      <c r="U128" s="238"/>
      <c r="V128" s="274"/>
      <c r="W128" s="274"/>
      <c r="X128" s="193"/>
      <c r="Y128" s="207"/>
    </row>
    <row r="129" spans="1:25" s="196" customFormat="1" ht="15.75" outlineLevel="2">
      <c r="A129" s="240">
        <v>57</v>
      </c>
      <c r="B129" s="240" t="s">
        <v>559</v>
      </c>
      <c r="C129" s="241" t="s">
        <v>90</v>
      </c>
      <c r="D129" s="240">
        <v>2.923</v>
      </c>
      <c r="E129" s="240" t="s">
        <v>211</v>
      </c>
      <c r="F129" s="238"/>
      <c r="G129" s="231"/>
      <c r="H129" s="211"/>
      <c r="I129" s="231"/>
      <c r="J129" s="211"/>
      <c r="K129" s="200"/>
      <c r="L129" s="200"/>
      <c r="M129" s="200"/>
      <c r="N129" s="253"/>
      <c r="O129" s="253"/>
      <c r="P129" s="253"/>
      <c r="Q129" s="253"/>
      <c r="R129" s="238"/>
      <c r="S129" s="238"/>
      <c r="T129" s="238"/>
      <c r="U129" s="204"/>
      <c r="V129" s="274" t="s">
        <v>1220</v>
      </c>
      <c r="W129" s="274">
        <f t="shared" ref="W129" si="35">($W$2-O130-P130-N130)/($W$2-O130-P130)</f>
        <v>1</v>
      </c>
      <c r="X129" s="197"/>
      <c r="Y129" s="207"/>
    </row>
    <row r="130" spans="1:25" s="196" customFormat="1" ht="31.5" outlineLevel="1">
      <c r="A130" s="240"/>
      <c r="B130" s="240"/>
      <c r="C130" s="241" t="s">
        <v>335</v>
      </c>
      <c r="D130" s="240"/>
      <c r="E130" s="240"/>
      <c r="F130" s="238"/>
      <c r="G130" s="232"/>
      <c r="H130" s="200"/>
      <c r="I130" s="232"/>
      <c r="J130" s="200"/>
      <c r="K130" s="200"/>
      <c r="L130" s="200"/>
      <c r="M130" s="200"/>
      <c r="N130" s="253"/>
      <c r="O130" s="253"/>
      <c r="P130" s="253"/>
      <c r="Q130" s="253"/>
      <c r="R130" s="238"/>
      <c r="S130" s="238"/>
      <c r="T130" s="238"/>
      <c r="U130" s="219"/>
      <c r="V130" s="274"/>
      <c r="W130" s="274"/>
      <c r="X130" s="9"/>
      <c r="Y130" s="207"/>
    </row>
    <row r="131" spans="1:25" s="196" customFormat="1" ht="15.75" outlineLevel="2">
      <c r="A131" s="240">
        <v>58</v>
      </c>
      <c r="B131" s="240" t="s">
        <v>560</v>
      </c>
      <c r="C131" s="241" t="s">
        <v>91</v>
      </c>
      <c r="D131" s="240">
        <v>375.78500000000003</v>
      </c>
      <c r="E131" s="240" t="s">
        <v>211</v>
      </c>
      <c r="F131" s="238"/>
      <c r="G131" s="247"/>
      <c r="H131" s="248"/>
      <c r="I131" s="249"/>
      <c r="J131" s="248"/>
      <c r="K131" s="238"/>
      <c r="L131" s="238"/>
      <c r="M131" s="238"/>
      <c r="N131" s="253"/>
      <c r="O131" s="253"/>
      <c r="P131" s="253"/>
      <c r="Q131" s="253"/>
      <c r="R131" s="220"/>
      <c r="S131" s="220"/>
      <c r="T131" s="220"/>
      <c r="U131" s="204"/>
      <c r="V131" s="274" t="s">
        <v>1220</v>
      </c>
      <c r="W131" s="274">
        <f t="shared" ref="W131" si="36">($W$2-O132-P132-N132)/($W$2-O132-P132)</f>
        <v>1</v>
      </c>
      <c r="X131" s="191"/>
      <c r="Y131" s="207"/>
    </row>
    <row r="132" spans="1:25" s="196" customFormat="1" ht="15.75" outlineLevel="1">
      <c r="A132" s="240"/>
      <c r="B132" s="240"/>
      <c r="C132" s="241" t="s">
        <v>336</v>
      </c>
      <c r="D132" s="240"/>
      <c r="E132" s="240"/>
      <c r="F132" s="238"/>
      <c r="G132" s="238"/>
      <c r="H132" s="238"/>
      <c r="I132" s="238"/>
      <c r="J132" s="238"/>
      <c r="K132" s="238"/>
      <c r="L132" s="238"/>
      <c r="M132" s="238"/>
      <c r="N132" s="253"/>
      <c r="O132" s="253"/>
      <c r="P132" s="253"/>
      <c r="Q132" s="253"/>
      <c r="R132" s="220"/>
      <c r="S132" s="220"/>
      <c r="T132" s="220"/>
      <c r="U132" s="238"/>
      <c r="V132" s="274"/>
      <c r="W132" s="274"/>
      <c r="X132" s="193"/>
      <c r="Y132" s="207"/>
    </row>
    <row r="133" spans="1:25" s="196" customFormat="1" ht="60" outlineLevel="2">
      <c r="A133" s="240">
        <v>59</v>
      </c>
      <c r="B133" s="240" t="s">
        <v>561</v>
      </c>
      <c r="C133" s="242" t="s">
        <v>92</v>
      </c>
      <c r="D133" s="240">
        <v>52.563000000000002</v>
      </c>
      <c r="E133" s="240" t="s">
        <v>211</v>
      </c>
      <c r="F133" s="238"/>
      <c r="G133" s="177">
        <v>43700</v>
      </c>
      <c r="H133" s="178">
        <v>0.4826388888888889</v>
      </c>
      <c r="I133" s="177">
        <v>43700</v>
      </c>
      <c r="J133" s="178">
        <v>0.49861111111111112</v>
      </c>
      <c r="K133" s="200"/>
      <c r="L133" s="200"/>
      <c r="M133" s="200"/>
      <c r="N133" s="253">
        <v>0</v>
      </c>
      <c r="O133" s="253">
        <v>0.3833333333333333</v>
      </c>
      <c r="P133" s="253">
        <v>0</v>
      </c>
      <c r="Q133" s="253">
        <v>0</v>
      </c>
      <c r="R133" s="238"/>
      <c r="S133" s="238"/>
      <c r="T133" s="238"/>
      <c r="U133" s="179" t="s">
        <v>1123</v>
      </c>
      <c r="V133" s="274" t="s">
        <v>1220</v>
      </c>
      <c r="W133" s="274">
        <f t="shared" ref="W133" si="37">($W$2-O134-P134-N134)/($W$2-O134-P134)</f>
        <v>1</v>
      </c>
      <c r="X133" s="128" t="s">
        <v>864</v>
      </c>
      <c r="Y133" s="207"/>
    </row>
    <row r="134" spans="1:25" s="196" customFormat="1" ht="28.5" customHeight="1" outlineLevel="1">
      <c r="A134" s="240"/>
      <c r="B134" s="240"/>
      <c r="C134" s="242" t="s">
        <v>337</v>
      </c>
      <c r="D134" s="240"/>
      <c r="E134" s="240"/>
      <c r="F134" s="238"/>
      <c r="G134" s="232"/>
      <c r="H134" s="200"/>
      <c r="I134" s="232"/>
      <c r="J134" s="200"/>
      <c r="K134" s="200"/>
      <c r="L134" s="200"/>
      <c r="M134" s="200"/>
      <c r="N134" s="253">
        <f>SUBTOTAL(9,N133)</f>
        <v>0</v>
      </c>
      <c r="O134" s="253"/>
      <c r="P134" s="253"/>
      <c r="Q134" s="253"/>
      <c r="R134" s="238"/>
      <c r="S134" s="238"/>
      <c r="T134" s="238"/>
      <c r="U134" s="237"/>
      <c r="V134" s="274"/>
      <c r="W134" s="274"/>
      <c r="X134" s="9"/>
      <c r="Y134" s="207"/>
    </row>
    <row r="135" spans="1:25" s="196" customFormat="1" ht="15.75" outlineLevel="2">
      <c r="A135" s="240">
        <v>60</v>
      </c>
      <c r="B135" s="240" t="s">
        <v>562</v>
      </c>
      <c r="C135" s="241" t="s">
        <v>114</v>
      </c>
      <c r="D135" s="240">
        <v>357.62</v>
      </c>
      <c r="E135" s="240" t="s">
        <v>211</v>
      </c>
      <c r="F135" s="238"/>
      <c r="G135" s="232"/>
      <c r="H135" s="235"/>
      <c r="I135" s="232"/>
      <c r="J135" s="235"/>
      <c r="K135" s="238"/>
      <c r="L135" s="238"/>
      <c r="M135" s="238"/>
      <c r="N135" s="253"/>
      <c r="O135" s="253"/>
      <c r="P135" s="253"/>
      <c r="Q135" s="253"/>
      <c r="R135" s="220"/>
      <c r="S135" s="220"/>
      <c r="T135" s="220"/>
      <c r="U135" s="219"/>
      <c r="V135" s="274" t="s">
        <v>1220</v>
      </c>
      <c r="W135" s="274">
        <f t="shared" ref="W135" si="38">($W$2-O136-P136-N136)/($W$2-O136-P136)</f>
        <v>1</v>
      </c>
      <c r="X135" s="193"/>
      <c r="Y135" s="207"/>
    </row>
    <row r="136" spans="1:25" s="196" customFormat="1" ht="15.75" outlineLevel="2">
      <c r="A136" s="240"/>
      <c r="B136" s="240"/>
      <c r="C136" s="241" t="s">
        <v>338</v>
      </c>
      <c r="D136" s="240"/>
      <c r="E136" s="240"/>
      <c r="F136" s="238"/>
      <c r="G136" s="238"/>
      <c r="H136" s="238"/>
      <c r="I136" s="238"/>
      <c r="J136" s="238"/>
      <c r="K136" s="238"/>
      <c r="L136" s="238"/>
      <c r="M136" s="238"/>
      <c r="N136" s="253"/>
      <c r="O136" s="253"/>
      <c r="P136" s="253"/>
      <c r="Q136" s="253"/>
      <c r="R136" s="220"/>
      <c r="S136" s="220"/>
      <c r="T136" s="220"/>
      <c r="U136" s="238"/>
      <c r="V136" s="274"/>
      <c r="W136" s="274"/>
      <c r="X136" s="193"/>
      <c r="Y136" s="207"/>
    </row>
    <row r="137" spans="1:25" s="196" customFormat="1" ht="60" outlineLevel="2">
      <c r="A137" s="282">
        <v>61</v>
      </c>
      <c r="B137" s="282" t="s">
        <v>563</v>
      </c>
      <c r="C137" s="283" t="s">
        <v>38</v>
      </c>
      <c r="D137" s="282">
        <v>347.577</v>
      </c>
      <c r="E137" s="282" t="s">
        <v>211</v>
      </c>
      <c r="F137" s="238"/>
      <c r="G137" s="177">
        <v>43678</v>
      </c>
      <c r="H137" s="178">
        <v>0</v>
      </c>
      <c r="I137" s="177">
        <v>43685</v>
      </c>
      <c r="J137" s="178">
        <v>0.43124999999999997</v>
      </c>
      <c r="K137" s="200"/>
      <c r="L137" s="200"/>
      <c r="M137" s="200"/>
      <c r="N137" s="253">
        <v>0</v>
      </c>
      <c r="O137" s="253">
        <v>0</v>
      </c>
      <c r="P137" s="253">
        <v>0</v>
      </c>
      <c r="Q137" s="253">
        <v>178.35000000000002</v>
      </c>
      <c r="R137" s="238"/>
      <c r="S137" s="238"/>
      <c r="T137" s="238"/>
      <c r="U137" s="179" t="s">
        <v>957</v>
      </c>
      <c r="V137" s="274" t="s">
        <v>1220</v>
      </c>
      <c r="W137" s="274">
        <f>($W$2-O141-P141-N141)/($W$2-O141-P141)</f>
        <v>1</v>
      </c>
      <c r="X137" s="128" t="s">
        <v>855</v>
      </c>
      <c r="Y137" s="207"/>
    </row>
    <row r="138" spans="1:25" s="196" customFormat="1" ht="60" outlineLevel="2">
      <c r="A138" s="282"/>
      <c r="B138" s="282"/>
      <c r="C138" s="283"/>
      <c r="D138" s="282"/>
      <c r="E138" s="282"/>
      <c r="F138" s="238"/>
      <c r="G138" s="177">
        <v>43690</v>
      </c>
      <c r="H138" s="178">
        <v>0.88611111111111107</v>
      </c>
      <c r="I138" s="177">
        <v>43693</v>
      </c>
      <c r="J138" s="178">
        <v>0.41388888888888892</v>
      </c>
      <c r="K138" s="200"/>
      <c r="L138" s="200"/>
      <c r="M138" s="200"/>
      <c r="N138" s="253">
        <v>0</v>
      </c>
      <c r="O138" s="253">
        <v>0</v>
      </c>
      <c r="P138" s="253">
        <v>0</v>
      </c>
      <c r="Q138" s="253">
        <v>60.666666666666664</v>
      </c>
      <c r="R138" s="238"/>
      <c r="S138" s="238"/>
      <c r="T138" s="238"/>
      <c r="U138" s="179" t="s">
        <v>1041</v>
      </c>
      <c r="V138" s="274"/>
      <c r="W138" s="274"/>
      <c r="X138" s="128" t="s">
        <v>855</v>
      </c>
      <c r="Y138" s="207"/>
    </row>
    <row r="139" spans="1:25" s="196" customFormat="1" ht="60" outlineLevel="2">
      <c r="A139" s="282"/>
      <c r="B139" s="282"/>
      <c r="C139" s="283"/>
      <c r="D139" s="282"/>
      <c r="E139" s="282"/>
      <c r="F139" s="238"/>
      <c r="G139" s="177">
        <v>43693</v>
      </c>
      <c r="H139" s="178">
        <v>0.97569444444444453</v>
      </c>
      <c r="I139" s="177">
        <v>43698</v>
      </c>
      <c r="J139" s="178">
        <v>0.48749999999999999</v>
      </c>
      <c r="K139" s="200"/>
      <c r="L139" s="200"/>
      <c r="M139" s="200"/>
      <c r="N139" s="253">
        <v>0</v>
      </c>
      <c r="O139" s="253">
        <v>0</v>
      </c>
      <c r="P139" s="253">
        <v>0</v>
      </c>
      <c r="Q139" s="253">
        <v>108.28333333333333</v>
      </c>
      <c r="R139" s="238"/>
      <c r="S139" s="238"/>
      <c r="T139" s="238"/>
      <c r="U139" s="179" t="s">
        <v>1041</v>
      </c>
      <c r="V139" s="274"/>
      <c r="W139" s="274"/>
      <c r="X139" s="128" t="s">
        <v>855</v>
      </c>
      <c r="Y139" s="207"/>
    </row>
    <row r="140" spans="1:25" s="196" customFormat="1" ht="60" outlineLevel="2">
      <c r="A140" s="282"/>
      <c r="B140" s="282"/>
      <c r="C140" s="283"/>
      <c r="D140" s="282"/>
      <c r="E140" s="282"/>
      <c r="F140" s="238"/>
      <c r="G140" s="177">
        <v>43698</v>
      </c>
      <c r="H140" s="178">
        <v>0.84652777777777777</v>
      </c>
      <c r="I140" s="177">
        <v>43706</v>
      </c>
      <c r="J140" s="178">
        <v>0.4375</v>
      </c>
      <c r="K140" s="200"/>
      <c r="L140" s="200"/>
      <c r="M140" s="200"/>
      <c r="N140" s="253">
        <v>0</v>
      </c>
      <c r="O140" s="253">
        <v>0</v>
      </c>
      <c r="P140" s="253">
        <v>0</v>
      </c>
      <c r="Q140" s="253">
        <v>182.18333333333334</v>
      </c>
      <c r="R140" s="238"/>
      <c r="S140" s="238"/>
      <c r="T140" s="238"/>
      <c r="U140" s="179" t="s">
        <v>1109</v>
      </c>
      <c r="V140" s="274"/>
      <c r="W140" s="274"/>
      <c r="X140" s="128" t="s">
        <v>855</v>
      </c>
      <c r="Y140" s="207"/>
    </row>
    <row r="141" spans="1:25" s="196" customFormat="1" ht="31.5" outlineLevel="1">
      <c r="A141" s="240"/>
      <c r="B141" s="240"/>
      <c r="C141" s="242" t="s">
        <v>339</v>
      </c>
      <c r="D141" s="240"/>
      <c r="E141" s="240"/>
      <c r="F141" s="238"/>
      <c r="G141" s="239"/>
      <c r="H141" s="200"/>
      <c r="I141" s="233"/>
      <c r="J141" s="235"/>
      <c r="K141" s="235"/>
      <c r="L141" s="235"/>
      <c r="M141" s="235"/>
      <c r="N141" s="253">
        <f>SUBTOTAL(9,N137:N140)</f>
        <v>0</v>
      </c>
      <c r="O141" s="253"/>
      <c r="P141" s="253"/>
      <c r="Q141" s="253"/>
      <c r="R141" s="238"/>
      <c r="S141" s="238"/>
      <c r="T141" s="238"/>
      <c r="U141" s="255"/>
      <c r="V141" s="274"/>
      <c r="W141" s="274"/>
      <c r="X141" s="198"/>
      <c r="Y141" s="207"/>
    </row>
    <row r="142" spans="1:25" s="196" customFormat="1" ht="60" outlineLevel="2">
      <c r="A142" s="282">
        <v>62</v>
      </c>
      <c r="B142" s="282" t="s">
        <v>564</v>
      </c>
      <c r="C142" s="283" t="s">
        <v>115</v>
      </c>
      <c r="D142" s="282">
        <v>347.577</v>
      </c>
      <c r="E142" s="282" t="s">
        <v>211</v>
      </c>
      <c r="F142" s="238"/>
      <c r="G142" s="177">
        <v>43685</v>
      </c>
      <c r="H142" s="178">
        <v>0.65277777777777779</v>
      </c>
      <c r="I142" s="177">
        <v>43690</v>
      </c>
      <c r="J142" s="178">
        <v>0.40208333333333335</v>
      </c>
      <c r="K142" s="200"/>
      <c r="L142" s="200"/>
      <c r="M142" s="200"/>
      <c r="N142" s="253">
        <v>0</v>
      </c>
      <c r="O142" s="253">
        <v>0</v>
      </c>
      <c r="P142" s="253">
        <v>0</v>
      </c>
      <c r="Q142" s="253">
        <v>113.98333333333335</v>
      </c>
      <c r="R142" s="238"/>
      <c r="S142" s="238"/>
      <c r="T142" s="238"/>
      <c r="U142" s="179" t="s">
        <v>1010</v>
      </c>
      <c r="V142" s="274" t="s">
        <v>1220</v>
      </c>
      <c r="W142" s="274">
        <f>($W$2-O145-P145-N145)/($W$2-O145-P145)</f>
        <v>0.99493727598566306</v>
      </c>
      <c r="X142" s="128" t="s">
        <v>855</v>
      </c>
      <c r="Y142" s="207"/>
    </row>
    <row r="143" spans="1:25" s="196" customFormat="1" ht="60" outlineLevel="2">
      <c r="A143" s="282"/>
      <c r="B143" s="282"/>
      <c r="C143" s="283"/>
      <c r="D143" s="282"/>
      <c r="E143" s="282"/>
      <c r="F143" s="238"/>
      <c r="G143" s="177">
        <v>43700</v>
      </c>
      <c r="H143" s="178">
        <v>0.56180555555555556</v>
      </c>
      <c r="I143" s="177">
        <v>43700</v>
      </c>
      <c r="J143" s="178">
        <v>0.71875</v>
      </c>
      <c r="K143" s="200"/>
      <c r="L143" s="200"/>
      <c r="M143" s="200"/>
      <c r="N143" s="253">
        <v>3.7666666666666666</v>
      </c>
      <c r="O143" s="253">
        <v>0</v>
      </c>
      <c r="P143" s="253">
        <v>0</v>
      </c>
      <c r="Q143" s="253">
        <v>0</v>
      </c>
      <c r="R143" s="238"/>
      <c r="S143" s="238"/>
      <c r="T143" s="238"/>
      <c r="U143" s="179" t="s">
        <v>1126</v>
      </c>
      <c r="V143" s="274"/>
      <c r="W143" s="274"/>
      <c r="X143" s="128" t="s">
        <v>244</v>
      </c>
      <c r="Y143" s="207"/>
    </row>
    <row r="144" spans="1:25" s="196" customFormat="1" ht="60" outlineLevel="2">
      <c r="A144" s="282"/>
      <c r="B144" s="282"/>
      <c r="C144" s="283"/>
      <c r="D144" s="282"/>
      <c r="E144" s="282"/>
      <c r="F144" s="238"/>
      <c r="G144" s="177">
        <v>43700</v>
      </c>
      <c r="H144" s="178">
        <v>0.71875</v>
      </c>
      <c r="I144" s="177">
        <v>43700</v>
      </c>
      <c r="J144" s="178">
        <v>0.80833333333333324</v>
      </c>
      <c r="K144" s="200"/>
      <c r="L144" s="200"/>
      <c r="M144" s="200"/>
      <c r="N144" s="253">
        <v>0</v>
      </c>
      <c r="O144" s="253">
        <v>0</v>
      </c>
      <c r="P144" s="253">
        <v>0</v>
      </c>
      <c r="Q144" s="253">
        <v>2.1499999999999977</v>
      </c>
      <c r="R144" s="238"/>
      <c r="S144" s="238"/>
      <c r="T144" s="238"/>
      <c r="U144" s="179" t="s">
        <v>1130</v>
      </c>
      <c r="V144" s="274"/>
      <c r="W144" s="274"/>
      <c r="X144" s="128" t="s">
        <v>855</v>
      </c>
      <c r="Y144" s="207"/>
    </row>
    <row r="145" spans="1:25" s="196" customFormat="1" ht="30" customHeight="1" outlineLevel="2">
      <c r="A145" s="240"/>
      <c r="B145" s="240"/>
      <c r="C145" s="242" t="s">
        <v>340</v>
      </c>
      <c r="D145" s="240"/>
      <c r="E145" s="240"/>
      <c r="F145" s="238"/>
      <c r="G145" s="232"/>
      <c r="H145" s="235"/>
      <c r="I145" s="233"/>
      <c r="J145" s="235"/>
      <c r="K145" s="235"/>
      <c r="L145" s="235"/>
      <c r="M145" s="235"/>
      <c r="N145" s="253">
        <f>SUBTOTAL(9,N142:N144)</f>
        <v>3.7666666666666666</v>
      </c>
      <c r="O145" s="253"/>
      <c r="P145" s="253"/>
      <c r="Q145" s="253"/>
      <c r="R145" s="238"/>
      <c r="S145" s="238"/>
      <c r="T145" s="238"/>
      <c r="U145" s="219"/>
      <c r="V145" s="274"/>
      <c r="W145" s="274"/>
      <c r="X145" s="9"/>
      <c r="Y145" s="207"/>
    </row>
    <row r="146" spans="1:25" s="196" customFormat="1" ht="60" outlineLevel="2">
      <c r="A146" s="240">
        <v>63</v>
      </c>
      <c r="B146" s="240" t="s">
        <v>565</v>
      </c>
      <c r="C146" s="241" t="s">
        <v>34</v>
      </c>
      <c r="D146" s="240">
        <v>369.10700000000003</v>
      </c>
      <c r="E146" s="240" t="s">
        <v>211</v>
      </c>
      <c r="F146" s="238"/>
      <c r="G146" s="177">
        <v>43686</v>
      </c>
      <c r="H146" s="178">
        <v>0.67291666666666661</v>
      </c>
      <c r="I146" s="177">
        <v>43697</v>
      </c>
      <c r="J146" s="178">
        <v>0.50486111111111109</v>
      </c>
      <c r="K146" s="200"/>
      <c r="L146" s="200"/>
      <c r="M146" s="200"/>
      <c r="N146" s="253">
        <v>0</v>
      </c>
      <c r="O146" s="253">
        <v>0</v>
      </c>
      <c r="P146" s="253">
        <v>0</v>
      </c>
      <c r="Q146" s="253">
        <v>259.9666666666667</v>
      </c>
      <c r="R146" s="238"/>
      <c r="S146" s="238"/>
      <c r="T146" s="238"/>
      <c r="U146" s="179" t="s">
        <v>1016</v>
      </c>
      <c r="V146" s="274" t="s">
        <v>1220</v>
      </c>
      <c r="W146" s="274">
        <f>($W$2-O147-P147-N147)/($W$2-O147-P147)</f>
        <v>1</v>
      </c>
      <c r="X146" s="128" t="s">
        <v>855</v>
      </c>
      <c r="Y146" s="207"/>
    </row>
    <row r="147" spans="1:25" s="196" customFormat="1" ht="15.75" outlineLevel="2">
      <c r="A147" s="240"/>
      <c r="B147" s="240"/>
      <c r="C147" s="242" t="s">
        <v>341</v>
      </c>
      <c r="D147" s="240"/>
      <c r="E147" s="240"/>
      <c r="F147" s="238"/>
      <c r="G147" s="232"/>
      <c r="H147" s="235"/>
      <c r="I147" s="233"/>
      <c r="J147" s="235"/>
      <c r="K147" s="235"/>
      <c r="L147" s="235"/>
      <c r="M147" s="235"/>
      <c r="N147" s="253">
        <f>SUBTOTAL(9,N146)</f>
        <v>0</v>
      </c>
      <c r="O147" s="253"/>
      <c r="P147" s="253"/>
      <c r="Q147" s="253"/>
      <c r="R147" s="238"/>
      <c r="S147" s="238"/>
      <c r="T147" s="238"/>
      <c r="U147" s="219"/>
      <c r="V147" s="274"/>
      <c r="W147" s="274"/>
      <c r="X147" s="9"/>
      <c r="Y147" s="207"/>
    </row>
    <row r="148" spans="1:25" s="196" customFormat="1" ht="60" outlineLevel="1">
      <c r="A148" s="282">
        <v>64</v>
      </c>
      <c r="B148" s="282" t="s">
        <v>566</v>
      </c>
      <c r="C148" s="283" t="s">
        <v>33</v>
      </c>
      <c r="D148" s="282">
        <v>369.10700000000003</v>
      </c>
      <c r="E148" s="282" t="s">
        <v>211</v>
      </c>
      <c r="F148" s="238"/>
      <c r="G148" s="177">
        <v>43678</v>
      </c>
      <c r="H148" s="178">
        <v>0</v>
      </c>
      <c r="I148" s="177">
        <v>43686</v>
      </c>
      <c r="J148" s="178">
        <v>0.34583333333333338</v>
      </c>
      <c r="K148" s="232"/>
      <c r="L148" s="232"/>
      <c r="M148" s="232"/>
      <c r="N148" s="253">
        <v>0</v>
      </c>
      <c r="O148" s="253">
        <v>0</v>
      </c>
      <c r="P148" s="253">
        <v>0</v>
      </c>
      <c r="Q148" s="253">
        <v>200.3</v>
      </c>
      <c r="R148" s="238"/>
      <c r="S148" s="238"/>
      <c r="T148" s="238"/>
      <c r="U148" s="179" t="s">
        <v>954</v>
      </c>
      <c r="V148" s="274" t="s">
        <v>1220</v>
      </c>
      <c r="W148" s="274">
        <f>($W$2-O150-P150-N150)/($W$2-O150-P150)</f>
        <v>1</v>
      </c>
      <c r="X148" s="128" t="s">
        <v>855</v>
      </c>
      <c r="Y148" s="207"/>
    </row>
    <row r="149" spans="1:25" s="196" customFormat="1" ht="60" outlineLevel="1">
      <c r="A149" s="282"/>
      <c r="B149" s="282"/>
      <c r="C149" s="283"/>
      <c r="D149" s="282"/>
      <c r="E149" s="282"/>
      <c r="F149" s="238"/>
      <c r="G149" s="177">
        <v>43698</v>
      </c>
      <c r="H149" s="178">
        <v>0.69166666666666676</v>
      </c>
      <c r="I149" s="177">
        <v>43708</v>
      </c>
      <c r="J149" s="178">
        <v>1</v>
      </c>
      <c r="K149" s="232"/>
      <c r="L149" s="232"/>
      <c r="M149" s="232"/>
      <c r="N149" s="253">
        <v>0</v>
      </c>
      <c r="O149" s="253">
        <v>0</v>
      </c>
      <c r="P149" s="253">
        <v>0</v>
      </c>
      <c r="Q149" s="253">
        <v>247.4</v>
      </c>
      <c r="R149" s="238"/>
      <c r="S149" s="238"/>
      <c r="T149" s="238"/>
      <c r="U149" s="179" t="s">
        <v>1107</v>
      </c>
      <c r="V149" s="274"/>
      <c r="W149" s="274"/>
      <c r="X149" s="128" t="s">
        <v>855</v>
      </c>
      <c r="Y149" s="207"/>
    </row>
    <row r="150" spans="1:25" s="196" customFormat="1" ht="18.75" customHeight="1" outlineLevel="2">
      <c r="A150" s="240"/>
      <c r="B150" s="240"/>
      <c r="C150" s="242" t="s">
        <v>342</v>
      </c>
      <c r="D150" s="240"/>
      <c r="E150" s="240"/>
      <c r="F150" s="238"/>
      <c r="G150" s="232"/>
      <c r="H150" s="200"/>
      <c r="I150" s="232"/>
      <c r="J150" s="232"/>
      <c r="K150" s="232"/>
      <c r="L150" s="232"/>
      <c r="M150" s="232"/>
      <c r="N150" s="253">
        <f>SUBTOTAL(9,N148:N149)</f>
        <v>0</v>
      </c>
      <c r="O150" s="253"/>
      <c r="P150" s="253"/>
      <c r="Q150" s="253"/>
      <c r="R150" s="238"/>
      <c r="S150" s="238"/>
      <c r="T150" s="238"/>
      <c r="U150" s="219"/>
      <c r="V150" s="274"/>
      <c r="W150" s="274"/>
      <c r="X150" s="9"/>
      <c r="Y150" s="207"/>
    </row>
    <row r="151" spans="1:25" s="196" customFormat="1" ht="15.75" outlineLevel="2">
      <c r="A151" s="240">
        <v>65</v>
      </c>
      <c r="B151" s="240" t="s">
        <v>567</v>
      </c>
      <c r="C151" s="241" t="s">
        <v>117</v>
      </c>
      <c r="D151" s="240">
        <v>9.57</v>
      </c>
      <c r="E151" s="240" t="s">
        <v>211</v>
      </c>
      <c r="F151" s="238"/>
      <c r="G151" s="247"/>
      <c r="H151" s="248"/>
      <c r="I151" s="249"/>
      <c r="J151" s="248"/>
      <c r="K151" s="238"/>
      <c r="L151" s="238"/>
      <c r="M151" s="238"/>
      <c r="N151" s="253"/>
      <c r="O151" s="253"/>
      <c r="P151" s="253"/>
      <c r="Q151" s="253"/>
      <c r="R151" s="220"/>
      <c r="S151" s="220"/>
      <c r="T151" s="220"/>
      <c r="U151" s="204"/>
      <c r="V151" s="274" t="s">
        <v>1220</v>
      </c>
      <c r="W151" s="274">
        <f>($W$2-O152-P152-N152)/($W$2-O152-P152)</f>
        <v>1</v>
      </c>
      <c r="X151" s="191"/>
      <c r="Y151" s="207"/>
    </row>
    <row r="152" spans="1:25" s="196" customFormat="1" ht="16.5" customHeight="1" outlineLevel="1">
      <c r="A152" s="240"/>
      <c r="B152" s="240"/>
      <c r="C152" s="241" t="s">
        <v>343</v>
      </c>
      <c r="D152" s="240"/>
      <c r="E152" s="240"/>
      <c r="F152" s="238"/>
      <c r="G152" s="238"/>
      <c r="H152" s="238"/>
      <c r="I152" s="238"/>
      <c r="J152" s="238"/>
      <c r="K152" s="238"/>
      <c r="L152" s="238"/>
      <c r="M152" s="238"/>
      <c r="N152" s="253"/>
      <c r="O152" s="253"/>
      <c r="P152" s="253"/>
      <c r="Q152" s="253"/>
      <c r="R152" s="220"/>
      <c r="S152" s="220"/>
      <c r="T152" s="220"/>
      <c r="U152" s="219"/>
      <c r="V152" s="274"/>
      <c r="W152" s="274"/>
      <c r="X152" s="193"/>
      <c r="Y152" s="207"/>
    </row>
    <row r="153" spans="1:25" s="196" customFormat="1" ht="15.75" outlineLevel="2">
      <c r="A153" s="240">
        <v>66</v>
      </c>
      <c r="B153" s="240" t="s">
        <v>568</v>
      </c>
      <c r="C153" s="241" t="s">
        <v>118</v>
      </c>
      <c r="D153" s="240">
        <v>9.57</v>
      </c>
      <c r="E153" s="240" t="s">
        <v>211</v>
      </c>
      <c r="F153" s="238"/>
      <c r="G153" s="247"/>
      <c r="H153" s="248"/>
      <c r="I153" s="249"/>
      <c r="J153" s="248"/>
      <c r="K153" s="238"/>
      <c r="L153" s="238"/>
      <c r="M153" s="238"/>
      <c r="N153" s="253"/>
      <c r="O153" s="253"/>
      <c r="P153" s="253"/>
      <c r="Q153" s="253"/>
      <c r="R153" s="220"/>
      <c r="S153" s="220"/>
      <c r="T153" s="220"/>
      <c r="U153" s="204"/>
      <c r="V153" s="274" t="s">
        <v>1220</v>
      </c>
      <c r="W153" s="274">
        <f>($W$2-O154-P154-N154)/($W$2-O154-P154)</f>
        <v>1</v>
      </c>
      <c r="X153" s="191"/>
      <c r="Y153" s="207"/>
    </row>
    <row r="154" spans="1:25" s="196" customFormat="1" ht="15.75" outlineLevel="2">
      <c r="A154" s="240"/>
      <c r="B154" s="240"/>
      <c r="C154" s="241" t="s">
        <v>344</v>
      </c>
      <c r="D154" s="240"/>
      <c r="E154" s="240"/>
      <c r="F154" s="238"/>
      <c r="G154" s="238"/>
      <c r="H154" s="238"/>
      <c r="I154" s="238"/>
      <c r="J154" s="238"/>
      <c r="K154" s="238"/>
      <c r="L154" s="238"/>
      <c r="M154" s="238"/>
      <c r="N154" s="253"/>
      <c r="O154" s="253"/>
      <c r="P154" s="253"/>
      <c r="Q154" s="253"/>
      <c r="R154" s="220"/>
      <c r="S154" s="220"/>
      <c r="T154" s="220"/>
      <c r="U154" s="219"/>
      <c r="V154" s="274"/>
      <c r="W154" s="274"/>
      <c r="X154" s="193"/>
      <c r="Y154" s="207"/>
    </row>
    <row r="155" spans="1:25" s="196" customFormat="1" ht="60" outlineLevel="1">
      <c r="A155" s="282">
        <v>67</v>
      </c>
      <c r="B155" s="282" t="s">
        <v>569</v>
      </c>
      <c r="C155" s="283" t="s">
        <v>119</v>
      </c>
      <c r="D155" s="282">
        <v>9.977999999999998</v>
      </c>
      <c r="E155" s="282" t="s">
        <v>211</v>
      </c>
      <c r="F155" s="238"/>
      <c r="G155" s="177">
        <v>43697</v>
      </c>
      <c r="H155" s="178">
        <v>0.69027777777777777</v>
      </c>
      <c r="I155" s="177">
        <v>43697</v>
      </c>
      <c r="J155" s="178">
        <v>0.83124999999999993</v>
      </c>
      <c r="K155" s="238"/>
      <c r="L155" s="238"/>
      <c r="M155" s="238"/>
      <c r="N155" s="253">
        <v>3.383333333333332</v>
      </c>
      <c r="O155" s="253">
        <v>0</v>
      </c>
      <c r="P155" s="253">
        <v>0</v>
      </c>
      <c r="Q155" s="253">
        <v>0</v>
      </c>
      <c r="R155" s="220"/>
      <c r="S155" s="220"/>
      <c r="T155" s="220"/>
      <c r="U155" s="179" t="s">
        <v>1092</v>
      </c>
      <c r="V155" s="274" t="s">
        <v>1220</v>
      </c>
      <c r="W155" s="274">
        <f>($W$2-O157-P157-N157)/($W$2-O157-P157)</f>
        <v>0.99027777777777781</v>
      </c>
      <c r="X155" s="128" t="s">
        <v>244</v>
      </c>
      <c r="Y155" s="207"/>
    </row>
    <row r="156" spans="1:25" s="196" customFormat="1" ht="60" outlineLevel="1">
      <c r="A156" s="282"/>
      <c r="B156" s="282"/>
      <c r="C156" s="283"/>
      <c r="D156" s="282"/>
      <c r="E156" s="282"/>
      <c r="F156" s="238"/>
      <c r="G156" s="177">
        <v>43702</v>
      </c>
      <c r="H156" s="178">
        <v>0.4069444444444445</v>
      </c>
      <c r="I156" s="177">
        <v>43702</v>
      </c>
      <c r="J156" s="178">
        <v>0.56736111111111109</v>
      </c>
      <c r="K156" s="238"/>
      <c r="L156" s="238"/>
      <c r="M156" s="238"/>
      <c r="N156" s="253">
        <v>3.8499999999999983</v>
      </c>
      <c r="O156" s="253">
        <v>0</v>
      </c>
      <c r="P156" s="253">
        <v>0</v>
      </c>
      <c r="Q156" s="253">
        <v>0</v>
      </c>
      <c r="R156" s="220"/>
      <c r="S156" s="220"/>
      <c r="T156" s="220"/>
      <c r="U156" s="179" t="s">
        <v>1144</v>
      </c>
      <c r="V156" s="274"/>
      <c r="W156" s="274"/>
      <c r="X156" s="128" t="s">
        <v>240</v>
      </c>
      <c r="Y156" s="207"/>
    </row>
    <row r="157" spans="1:25" s="196" customFormat="1" ht="21.75" customHeight="1" outlineLevel="2">
      <c r="A157" s="240"/>
      <c r="B157" s="240"/>
      <c r="C157" s="241" t="s">
        <v>345</v>
      </c>
      <c r="D157" s="240"/>
      <c r="E157" s="240"/>
      <c r="F157" s="238"/>
      <c r="G157" s="238"/>
      <c r="H157" s="238"/>
      <c r="I157" s="238"/>
      <c r="J157" s="238"/>
      <c r="K157" s="238"/>
      <c r="L157" s="238"/>
      <c r="M157" s="238"/>
      <c r="N157" s="253">
        <f>SUBTOTAL(9,N155:N156)</f>
        <v>7.2333333333333307</v>
      </c>
      <c r="O157" s="253"/>
      <c r="P157" s="253"/>
      <c r="Q157" s="253"/>
      <c r="R157" s="220"/>
      <c r="S157" s="220"/>
      <c r="T157" s="220"/>
      <c r="U157" s="219"/>
      <c r="V157" s="274"/>
      <c r="W157" s="274"/>
      <c r="X157" s="193"/>
      <c r="Y157" s="207"/>
    </row>
    <row r="158" spans="1:25" s="196" customFormat="1" ht="60" outlineLevel="1">
      <c r="A158" s="240">
        <v>68</v>
      </c>
      <c r="B158" s="240" t="s">
        <v>570</v>
      </c>
      <c r="C158" s="241" t="s">
        <v>120</v>
      </c>
      <c r="D158" s="240">
        <v>9.977999999999998</v>
      </c>
      <c r="E158" s="240" t="s">
        <v>211</v>
      </c>
      <c r="F158" s="238"/>
      <c r="G158" s="177">
        <v>43697</v>
      </c>
      <c r="H158" s="178">
        <v>0.69930555555555562</v>
      </c>
      <c r="I158" s="177">
        <v>43697</v>
      </c>
      <c r="J158" s="178">
        <v>0.83263888888888893</v>
      </c>
      <c r="K158" s="238"/>
      <c r="L158" s="238"/>
      <c r="M158" s="238"/>
      <c r="N158" s="253">
        <v>3.1999999999999993</v>
      </c>
      <c r="O158" s="253">
        <v>0</v>
      </c>
      <c r="P158" s="253">
        <v>0</v>
      </c>
      <c r="Q158" s="253">
        <v>0</v>
      </c>
      <c r="R158" s="220"/>
      <c r="S158" s="220"/>
      <c r="T158" s="220"/>
      <c r="U158" s="179" t="s">
        <v>1092</v>
      </c>
      <c r="V158" s="274" t="s">
        <v>1220</v>
      </c>
      <c r="W158" s="274">
        <f>($W$2-O159-P159-N159)/($W$2-O159-P159)</f>
        <v>0.99569892473118271</v>
      </c>
      <c r="X158" s="128" t="s">
        <v>244</v>
      </c>
      <c r="Y158" s="207"/>
    </row>
    <row r="159" spans="1:25" s="196" customFormat="1" ht="24" customHeight="1" outlineLevel="2">
      <c r="A159" s="240"/>
      <c r="B159" s="240"/>
      <c r="C159" s="241" t="s">
        <v>346</v>
      </c>
      <c r="D159" s="240"/>
      <c r="E159" s="240"/>
      <c r="F159" s="238"/>
      <c r="G159" s="239"/>
      <c r="H159" s="200"/>
      <c r="I159" s="239"/>
      <c r="J159" s="200"/>
      <c r="K159" s="238"/>
      <c r="L159" s="238"/>
      <c r="M159" s="238"/>
      <c r="N159" s="253">
        <f>SUBTOTAL(9,N158)</f>
        <v>3.1999999999999993</v>
      </c>
      <c r="O159" s="253"/>
      <c r="P159" s="253"/>
      <c r="Q159" s="253"/>
      <c r="R159" s="220"/>
      <c r="S159" s="220"/>
      <c r="T159" s="220"/>
      <c r="U159" s="219"/>
      <c r="V159" s="274"/>
      <c r="W159" s="274"/>
      <c r="X159" s="193"/>
      <c r="Y159" s="207"/>
    </row>
    <row r="160" spans="1:25" s="196" customFormat="1" ht="60" outlineLevel="2">
      <c r="A160" s="282">
        <v>69</v>
      </c>
      <c r="B160" s="282" t="s">
        <v>571</v>
      </c>
      <c r="C160" s="283" t="s">
        <v>22</v>
      </c>
      <c r="D160" s="282">
        <v>269.84199999999998</v>
      </c>
      <c r="E160" s="282" t="s">
        <v>211</v>
      </c>
      <c r="F160" s="238"/>
      <c r="G160" s="177">
        <v>43678</v>
      </c>
      <c r="H160" s="178">
        <v>0</v>
      </c>
      <c r="I160" s="177">
        <v>43682</v>
      </c>
      <c r="J160" s="178">
        <v>0.37847222222222227</v>
      </c>
      <c r="K160" s="200"/>
      <c r="L160" s="200"/>
      <c r="M160" s="200"/>
      <c r="N160" s="253">
        <v>0</v>
      </c>
      <c r="O160" s="253">
        <v>0</v>
      </c>
      <c r="P160" s="253">
        <v>0</v>
      </c>
      <c r="Q160" s="253">
        <v>105.08333333333334</v>
      </c>
      <c r="R160" s="238"/>
      <c r="S160" s="238"/>
      <c r="T160" s="238"/>
      <c r="U160" s="179" t="s">
        <v>948</v>
      </c>
      <c r="V160" s="274" t="s">
        <v>1220</v>
      </c>
      <c r="W160" s="274">
        <f>($W$2-O166-P166-N166)/($W$2-O166-P166)</f>
        <v>1</v>
      </c>
      <c r="X160" s="128" t="s">
        <v>855</v>
      </c>
      <c r="Y160" s="207"/>
    </row>
    <row r="161" spans="1:25" s="196" customFormat="1" ht="60" outlineLevel="2">
      <c r="A161" s="282"/>
      <c r="B161" s="282"/>
      <c r="C161" s="283"/>
      <c r="D161" s="282"/>
      <c r="E161" s="282"/>
      <c r="F161" s="238"/>
      <c r="G161" s="177">
        <v>43682</v>
      </c>
      <c r="H161" s="178">
        <v>0.87361111111111101</v>
      </c>
      <c r="I161" s="177">
        <v>43690</v>
      </c>
      <c r="J161" s="178">
        <v>0.3972222222222222</v>
      </c>
      <c r="K161" s="200"/>
      <c r="L161" s="200"/>
      <c r="M161" s="200"/>
      <c r="N161" s="253">
        <v>0</v>
      </c>
      <c r="O161" s="253">
        <v>0</v>
      </c>
      <c r="P161" s="253">
        <v>0</v>
      </c>
      <c r="Q161" s="253">
        <v>180.56666666666666</v>
      </c>
      <c r="R161" s="238"/>
      <c r="S161" s="238"/>
      <c r="T161" s="238"/>
      <c r="U161" s="179" t="s">
        <v>991</v>
      </c>
      <c r="V161" s="274"/>
      <c r="W161" s="274"/>
      <c r="X161" s="128" t="s">
        <v>855</v>
      </c>
      <c r="Y161" s="207"/>
    </row>
    <row r="162" spans="1:25" s="196" customFormat="1" ht="60" outlineLevel="2">
      <c r="A162" s="282"/>
      <c r="B162" s="282"/>
      <c r="C162" s="283"/>
      <c r="D162" s="282"/>
      <c r="E162" s="282"/>
      <c r="F162" s="238"/>
      <c r="G162" s="177">
        <v>43690</v>
      </c>
      <c r="H162" s="178">
        <v>0.77500000000000002</v>
      </c>
      <c r="I162" s="177">
        <v>43693</v>
      </c>
      <c r="J162" s="178">
        <v>0.54375000000000007</v>
      </c>
      <c r="K162" s="200"/>
      <c r="L162" s="200"/>
      <c r="M162" s="200"/>
      <c r="N162" s="253">
        <v>0</v>
      </c>
      <c r="O162" s="253">
        <v>0</v>
      </c>
      <c r="P162" s="253">
        <v>0</v>
      </c>
      <c r="Q162" s="253">
        <v>66.45</v>
      </c>
      <c r="R162" s="238"/>
      <c r="S162" s="238"/>
      <c r="T162" s="238"/>
      <c r="U162" s="179" t="s">
        <v>1034</v>
      </c>
      <c r="V162" s="274"/>
      <c r="W162" s="274"/>
      <c r="X162" s="128" t="s">
        <v>855</v>
      </c>
      <c r="Y162" s="207"/>
    </row>
    <row r="163" spans="1:25" s="196" customFormat="1" ht="60" outlineLevel="2">
      <c r="A163" s="282"/>
      <c r="B163" s="282"/>
      <c r="C163" s="283"/>
      <c r="D163" s="282"/>
      <c r="E163" s="282"/>
      <c r="F163" s="238"/>
      <c r="G163" s="177">
        <v>43697</v>
      </c>
      <c r="H163" s="178">
        <v>0.7090277777777777</v>
      </c>
      <c r="I163" s="177">
        <v>43697</v>
      </c>
      <c r="J163" s="178">
        <v>0.83819444444444446</v>
      </c>
      <c r="K163" s="200"/>
      <c r="L163" s="200"/>
      <c r="M163" s="200"/>
      <c r="N163" s="253">
        <v>0</v>
      </c>
      <c r="O163" s="253">
        <v>0</v>
      </c>
      <c r="P163" s="253">
        <v>0</v>
      </c>
      <c r="Q163" s="253">
        <v>3.1000000000000023</v>
      </c>
      <c r="R163" s="238"/>
      <c r="S163" s="238"/>
      <c r="T163" s="238"/>
      <c r="U163" s="208" t="s">
        <v>1095</v>
      </c>
      <c r="V163" s="274"/>
      <c r="W163" s="274"/>
      <c r="X163" s="128" t="s">
        <v>871</v>
      </c>
      <c r="Y163" s="207"/>
    </row>
    <row r="164" spans="1:25" s="196" customFormat="1" ht="60" outlineLevel="2">
      <c r="A164" s="282"/>
      <c r="B164" s="282"/>
      <c r="C164" s="283"/>
      <c r="D164" s="282"/>
      <c r="E164" s="282"/>
      <c r="F164" s="238"/>
      <c r="G164" s="177">
        <v>43697</v>
      </c>
      <c r="H164" s="178">
        <v>0.83819444444444446</v>
      </c>
      <c r="I164" s="177">
        <v>43703</v>
      </c>
      <c r="J164" s="178">
        <v>0.42291666666666666</v>
      </c>
      <c r="K164" s="200"/>
      <c r="L164" s="200"/>
      <c r="M164" s="200"/>
      <c r="N164" s="253">
        <v>0</v>
      </c>
      <c r="O164" s="253">
        <v>0</v>
      </c>
      <c r="P164" s="253">
        <v>0</v>
      </c>
      <c r="Q164" s="253">
        <v>134.03333333333333</v>
      </c>
      <c r="R164" s="238"/>
      <c r="S164" s="238"/>
      <c r="T164" s="238"/>
      <c r="U164" s="179" t="s">
        <v>1098</v>
      </c>
      <c r="V164" s="274"/>
      <c r="W164" s="274"/>
      <c r="X164" s="128" t="s">
        <v>855</v>
      </c>
      <c r="Y164" s="207"/>
    </row>
    <row r="165" spans="1:25" s="196" customFormat="1" ht="60" outlineLevel="2">
      <c r="A165" s="282"/>
      <c r="B165" s="282"/>
      <c r="C165" s="283"/>
      <c r="D165" s="282"/>
      <c r="E165" s="282"/>
      <c r="F165" s="238"/>
      <c r="G165" s="177">
        <v>43704</v>
      </c>
      <c r="H165" s="178">
        <v>5.5555555555555552E-2</v>
      </c>
      <c r="I165" s="177">
        <v>43708</v>
      </c>
      <c r="J165" s="178">
        <v>1</v>
      </c>
      <c r="K165" s="200"/>
      <c r="L165" s="200"/>
      <c r="M165" s="200"/>
      <c r="N165" s="253">
        <v>0</v>
      </c>
      <c r="O165" s="253">
        <v>0</v>
      </c>
      <c r="P165" s="253">
        <v>0</v>
      </c>
      <c r="Q165" s="253">
        <v>118.66666666666667</v>
      </c>
      <c r="R165" s="238"/>
      <c r="S165" s="238"/>
      <c r="T165" s="238"/>
      <c r="U165" s="179" t="s">
        <v>1159</v>
      </c>
      <c r="V165" s="274"/>
      <c r="W165" s="274"/>
      <c r="X165" s="128" t="s">
        <v>855</v>
      </c>
      <c r="Y165" s="207"/>
    </row>
    <row r="166" spans="1:25" s="196" customFormat="1" ht="15.75" outlineLevel="2">
      <c r="A166" s="240"/>
      <c r="B166" s="240"/>
      <c r="C166" s="242" t="s">
        <v>347</v>
      </c>
      <c r="D166" s="240"/>
      <c r="E166" s="240"/>
      <c r="F166" s="238"/>
      <c r="G166" s="232"/>
      <c r="H166" s="235"/>
      <c r="I166" s="233"/>
      <c r="J166" s="235"/>
      <c r="K166" s="235"/>
      <c r="L166" s="235"/>
      <c r="M166" s="235"/>
      <c r="N166" s="253">
        <f>SUBTOTAL(9,N160:N165)</f>
        <v>0</v>
      </c>
      <c r="O166" s="253"/>
      <c r="P166" s="253"/>
      <c r="Q166" s="253"/>
      <c r="R166" s="238"/>
      <c r="S166" s="238"/>
      <c r="T166" s="238"/>
      <c r="U166" s="219"/>
      <c r="V166" s="274"/>
      <c r="W166" s="274"/>
      <c r="X166" s="9"/>
      <c r="Y166" s="207"/>
    </row>
    <row r="167" spans="1:25" s="196" customFormat="1" ht="60" outlineLevel="2">
      <c r="A167" s="282">
        <v>70</v>
      </c>
      <c r="B167" s="282" t="s">
        <v>572</v>
      </c>
      <c r="C167" s="283" t="s">
        <v>6</v>
      </c>
      <c r="D167" s="282">
        <v>355</v>
      </c>
      <c r="E167" s="282" t="s">
        <v>211</v>
      </c>
      <c r="F167" s="238"/>
      <c r="G167" s="177">
        <v>43678</v>
      </c>
      <c r="H167" s="178">
        <v>0</v>
      </c>
      <c r="I167" s="177">
        <v>43695</v>
      </c>
      <c r="J167" s="178">
        <v>0.27361111111111108</v>
      </c>
      <c r="K167" s="200"/>
      <c r="L167" s="200"/>
      <c r="M167" s="200"/>
      <c r="N167" s="253">
        <v>0</v>
      </c>
      <c r="O167" s="253">
        <v>0</v>
      </c>
      <c r="P167" s="253">
        <v>0</v>
      </c>
      <c r="Q167" s="253">
        <v>414.56666666666672</v>
      </c>
      <c r="R167" s="238"/>
      <c r="S167" s="238"/>
      <c r="T167" s="238"/>
      <c r="U167" s="179" t="s">
        <v>960</v>
      </c>
      <c r="V167" s="274" t="s">
        <v>1220</v>
      </c>
      <c r="W167" s="274">
        <f>($W$2-O171-P171-N171)/($W$2-O171-P171)</f>
        <v>1</v>
      </c>
      <c r="X167" s="128" t="s">
        <v>855</v>
      </c>
      <c r="Y167" s="207"/>
    </row>
    <row r="168" spans="1:25" s="196" customFormat="1" ht="60" outlineLevel="2">
      <c r="A168" s="282"/>
      <c r="B168" s="282"/>
      <c r="C168" s="283"/>
      <c r="D168" s="282"/>
      <c r="E168" s="282"/>
      <c r="F168" s="238"/>
      <c r="G168" s="177">
        <v>43695</v>
      </c>
      <c r="H168" s="178">
        <v>0.62430555555555556</v>
      </c>
      <c r="I168" s="177">
        <v>43700</v>
      </c>
      <c r="J168" s="178">
        <v>0.51736111111111105</v>
      </c>
      <c r="K168" s="200"/>
      <c r="L168" s="200"/>
      <c r="M168" s="200"/>
      <c r="N168" s="253">
        <v>0</v>
      </c>
      <c r="O168" s="253">
        <v>0</v>
      </c>
      <c r="P168" s="253">
        <v>0</v>
      </c>
      <c r="Q168" s="253">
        <v>117.43333333333331</v>
      </c>
      <c r="R168" s="238"/>
      <c r="S168" s="238"/>
      <c r="T168" s="238"/>
      <c r="U168" s="179" t="s">
        <v>1083</v>
      </c>
      <c r="V168" s="274"/>
      <c r="W168" s="274"/>
      <c r="X168" s="128" t="s">
        <v>855</v>
      </c>
      <c r="Y168" s="207"/>
    </row>
    <row r="169" spans="1:25" s="196" customFormat="1" ht="78.75" outlineLevel="2">
      <c r="A169" s="282"/>
      <c r="B169" s="282"/>
      <c r="C169" s="283"/>
      <c r="D169" s="282"/>
      <c r="E169" s="282"/>
      <c r="F169" s="238"/>
      <c r="G169" s="177">
        <v>43705</v>
      </c>
      <c r="H169" s="178">
        <v>0.72013888888888899</v>
      </c>
      <c r="I169" s="177">
        <v>43705</v>
      </c>
      <c r="J169" s="178">
        <v>0.8340277777777777</v>
      </c>
      <c r="K169" s="200"/>
      <c r="L169" s="200"/>
      <c r="M169" s="200"/>
      <c r="N169" s="253">
        <v>0</v>
      </c>
      <c r="O169" s="253">
        <v>0</v>
      </c>
      <c r="P169" s="253">
        <v>2.733333333333329</v>
      </c>
      <c r="Q169" s="253">
        <v>0</v>
      </c>
      <c r="R169" s="238"/>
      <c r="S169" s="238"/>
      <c r="T169" s="238"/>
      <c r="U169" s="179" t="s">
        <v>1175</v>
      </c>
      <c r="V169" s="274"/>
      <c r="W169" s="274"/>
      <c r="X169" s="202" t="s">
        <v>862</v>
      </c>
      <c r="Y169" s="207"/>
    </row>
    <row r="170" spans="1:25" s="196" customFormat="1" ht="60" outlineLevel="2">
      <c r="A170" s="282"/>
      <c r="B170" s="282"/>
      <c r="C170" s="283"/>
      <c r="D170" s="282"/>
      <c r="E170" s="282"/>
      <c r="F170" s="238"/>
      <c r="G170" s="177">
        <v>43705</v>
      </c>
      <c r="H170" s="178">
        <v>0.8340277777777777</v>
      </c>
      <c r="I170" s="177">
        <v>43708</v>
      </c>
      <c r="J170" s="178">
        <v>1</v>
      </c>
      <c r="K170" s="200"/>
      <c r="L170" s="200"/>
      <c r="M170" s="200"/>
      <c r="N170" s="253">
        <v>0</v>
      </c>
      <c r="O170" s="253">
        <v>0</v>
      </c>
      <c r="P170" s="253">
        <v>0</v>
      </c>
      <c r="Q170" s="253">
        <v>75.983333333333334</v>
      </c>
      <c r="R170" s="238"/>
      <c r="S170" s="238"/>
      <c r="T170" s="238"/>
      <c r="U170" s="179" t="s">
        <v>1176</v>
      </c>
      <c r="V170" s="274"/>
      <c r="W170" s="274"/>
      <c r="X170" s="128" t="s">
        <v>855</v>
      </c>
      <c r="Y170" s="207"/>
    </row>
    <row r="171" spans="1:25" ht="27" customHeight="1" outlineLevel="1">
      <c r="A171" s="240"/>
      <c r="B171" s="240"/>
      <c r="C171" s="241" t="s">
        <v>348</v>
      </c>
      <c r="D171" s="240"/>
      <c r="E171" s="240"/>
      <c r="F171" s="238"/>
      <c r="G171" s="232"/>
      <c r="H171" s="235"/>
      <c r="I171" s="233"/>
      <c r="J171" s="235"/>
      <c r="K171" s="235"/>
      <c r="L171" s="235"/>
      <c r="M171" s="235"/>
      <c r="N171" s="253">
        <f>SUBTOTAL(9,N167:N170)</f>
        <v>0</v>
      </c>
      <c r="O171" s="253"/>
      <c r="P171" s="253"/>
      <c r="Q171" s="253"/>
      <c r="R171" s="238"/>
      <c r="S171" s="238"/>
      <c r="T171" s="238"/>
      <c r="U171" s="219"/>
      <c r="V171" s="274"/>
      <c r="W171" s="274"/>
      <c r="X171" s="9"/>
      <c r="Y171" s="207"/>
    </row>
    <row r="172" spans="1:25" s="196" customFormat="1" ht="31.5" outlineLevel="2">
      <c r="A172" s="240">
        <v>71</v>
      </c>
      <c r="B172" s="240" t="s">
        <v>573</v>
      </c>
      <c r="C172" s="241" t="s">
        <v>121</v>
      </c>
      <c r="D172" s="240">
        <v>355</v>
      </c>
      <c r="E172" s="240" t="s">
        <v>211</v>
      </c>
      <c r="F172" s="238"/>
      <c r="G172" s="247"/>
      <c r="H172" s="248"/>
      <c r="I172" s="249"/>
      <c r="J172" s="248"/>
      <c r="K172" s="200"/>
      <c r="L172" s="200"/>
      <c r="M172" s="200"/>
      <c r="N172" s="253"/>
      <c r="O172" s="253"/>
      <c r="P172" s="253"/>
      <c r="Q172" s="253"/>
      <c r="R172" s="238"/>
      <c r="S172" s="238"/>
      <c r="T172" s="238"/>
      <c r="U172" s="204"/>
      <c r="V172" s="274" t="s">
        <v>1220</v>
      </c>
      <c r="W172" s="274">
        <f>($W$2-O173-P173-N173)/($W$2-O173-P173)</f>
        <v>1</v>
      </c>
      <c r="X172" s="191"/>
      <c r="Y172" s="207"/>
    </row>
    <row r="173" spans="1:25" s="196" customFormat="1" ht="28.5" customHeight="1" outlineLevel="1">
      <c r="A173" s="240"/>
      <c r="B173" s="240"/>
      <c r="C173" s="241" t="s">
        <v>349</v>
      </c>
      <c r="D173" s="240"/>
      <c r="E173" s="240"/>
      <c r="F173" s="238"/>
      <c r="G173" s="232"/>
      <c r="H173" s="200"/>
      <c r="I173" s="232"/>
      <c r="J173" s="200"/>
      <c r="K173" s="200"/>
      <c r="L173" s="200"/>
      <c r="M173" s="200"/>
      <c r="N173" s="253"/>
      <c r="O173" s="253"/>
      <c r="P173" s="253"/>
      <c r="Q173" s="253"/>
      <c r="R173" s="238"/>
      <c r="S173" s="238"/>
      <c r="T173" s="238"/>
      <c r="U173" s="219"/>
      <c r="V173" s="274"/>
      <c r="W173" s="274"/>
      <c r="X173" s="9"/>
      <c r="Y173" s="207"/>
    </row>
    <row r="174" spans="1:25" s="196" customFormat="1" ht="31.5" outlineLevel="2">
      <c r="A174" s="240">
        <v>72</v>
      </c>
      <c r="B174" s="240" t="s">
        <v>574</v>
      </c>
      <c r="C174" s="241" t="s">
        <v>122</v>
      </c>
      <c r="D174" s="240">
        <v>11.2</v>
      </c>
      <c r="E174" s="240" t="s">
        <v>211</v>
      </c>
      <c r="F174" s="238"/>
      <c r="G174" s="232"/>
      <c r="H174" s="235"/>
      <c r="I174" s="233"/>
      <c r="J174" s="235"/>
      <c r="K174" s="238"/>
      <c r="L174" s="238"/>
      <c r="M174" s="238"/>
      <c r="N174" s="253"/>
      <c r="O174" s="253"/>
      <c r="P174" s="253"/>
      <c r="Q174" s="253"/>
      <c r="R174" s="220"/>
      <c r="S174" s="220"/>
      <c r="T174" s="220"/>
      <c r="U174" s="212"/>
      <c r="V174" s="274" t="s">
        <v>1220</v>
      </c>
      <c r="W174" s="274">
        <f t="shared" ref="W174" si="39">($W$2-O175-P175-N175)/($W$2-O175-P175)</f>
        <v>1</v>
      </c>
      <c r="X174" s="198"/>
      <c r="Y174" s="207"/>
    </row>
    <row r="175" spans="1:25" s="196" customFormat="1" ht="31.5" outlineLevel="1">
      <c r="A175" s="240"/>
      <c r="B175" s="240"/>
      <c r="C175" s="241" t="s">
        <v>350</v>
      </c>
      <c r="D175" s="240"/>
      <c r="E175" s="240"/>
      <c r="F175" s="238"/>
      <c r="G175" s="238"/>
      <c r="H175" s="238"/>
      <c r="I175" s="238"/>
      <c r="J175" s="238"/>
      <c r="K175" s="238"/>
      <c r="L175" s="238"/>
      <c r="M175" s="238"/>
      <c r="N175" s="253"/>
      <c r="O175" s="253"/>
      <c r="P175" s="253"/>
      <c r="Q175" s="253"/>
      <c r="R175" s="220"/>
      <c r="S175" s="220"/>
      <c r="T175" s="220"/>
      <c r="U175" s="238"/>
      <c r="V175" s="274"/>
      <c r="W175" s="274"/>
      <c r="X175" s="193"/>
      <c r="Y175" s="207"/>
    </row>
    <row r="176" spans="1:25" s="196" customFormat="1" ht="31.5" outlineLevel="2">
      <c r="A176" s="240">
        <v>73</v>
      </c>
      <c r="B176" s="240" t="s">
        <v>575</v>
      </c>
      <c r="C176" s="241" t="s">
        <v>123</v>
      </c>
      <c r="D176" s="240">
        <v>11.2</v>
      </c>
      <c r="E176" s="240" t="s">
        <v>211</v>
      </c>
      <c r="F176" s="238"/>
      <c r="G176" s="232"/>
      <c r="H176" s="235"/>
      <c r="I176" s="233"/>
      <c r="J176" s="235"/>
      <c r="K176" s="238"/>
      <c r="L176" s="238"/>
      <c r="M176" s="238"/>
      <c r="N176" s="253"/>
      <c r="O176" s="253"/>
      <c r="P176" s="253"/>
      <c r="Q176" s="253"/>
      <c r="R176" s="220"/>
      <c r="S176" s="220"/>
      <c r="T176" s="220"/>
      <c r="U176" s="212"/>
      <c r="V176" s="274" t="s">
        <v>1220</v>
      </c>
      <c r="W176" s="274">
        <f t="shared" ref="W176" si="40">($W$2-O177-P177-N177)/($W$2-O177-P177)</f>
        <v>1</v>
      </c>
      <c r="X176" s="193"/>
      <c r="Y176" s="207"/>
    </row>
    <row r="177" spans="1:25" s="196" customFormat="1" ht="31.5" outlineLevel="1">
      <c r="A177" s="240"/>
      <c r="B177" s="240"/>
      <c r="C177" s="241" t="s">
        <v>351</v>
      </c>
      <c r="D177" s="240"/>
      <c r="E177" s="240"/>
      <c r="F177" s="238"/>
      <c r="G177" s="238"/>
      <c r="H177" s="238"/>
      <c r="I177" s="238"/>
      <c r="J177" s="238"/>
      <c r="K177" s="238"/>
      <c r="L177" s="238"/>
      <c r="M177" s="238"/>
      <c r="N177" s="253"/>
      <c r="O177" s="253"/>
      <c r="P177" s="253"/>
      <c r="Q177" s="253"/>
      <c r="R177" s="220"/>
      <c r="S177" s="220"/>
      <c r="T177" s="220"/>
      <c r="U177" s="238"/>
      <c r="V177" s="274"/>
      <c r="W177" s="274"/>
      <c r="X177" s="193"/>
      <c r="Y177" s="207"/>
    </row>
    <row r="178" spans="1:25" s="196" customFormat="1" ht="15.75" outlineLevel="2">
      <c r="A178" s="240">
        <v>74</v>
      </c>
      <c r="B178" s="240" t="s">
        <v>576</v>
      </c>
      <c r="C178" s="241" t="s">
        <v>124</v>
      </c>
      <c r="D178" s="240">
        <v>149.15</v>
      </c>
      <c r="E178" s="240" t="s">
        <v>211</v>
      </c>
      <c r="F178" s="238"/>
      <c r="G178" s="239"/>
      <c r="H178" s="230"/>
      <c r="I178" s="239"/>
      <c r="J178" s="200"/>
      <c r="K178" s="200"/>
      <c r="L178" s="200"/>
      <c r="M178" s="200"/>
      <c r="N178" s="253"/>
      <c r="O178" s="253"/>
      <c r="P178" s="253"/>
      <c r="Q178" s="253"/>
      <c r="R178" s="238"/>
      <c r="S178" s="238"/>
      <c r="T178" s="238"/>
      <c r="U178" s="250"/>
      <c r="V178" s="274" t="s">
        <v>1220</v>
      </c>
      <c r="W178" s="274">
        <f t="shared" ref="W178" si="41">($W$2-O179-P179-N179)/($W$2-O179-P179)</f>
        <v>1</v>
      </c>
      <c r="X178" s="203"/>
      <c r="Y178" s="207"/>
    </row>
    <row r="179" spans="1:25" s="196" customFormat="1" ht="15.75" outlineLevel="1">
      <c r="A179" s="240"/>
      <c r="B179" s="240"/>
      <c r="C179" s="241" t="s">
        <v>352</v>
      </c>
      <c r="D179" s="240"/>
      <c r="E179" s="240"/>
      <c r="F179" s="238"/>
      <c r="G179" s="232"/>
      <c r="H179" s="200"/>
      <c r="I179" s="232"/>
      <c r="J179" s="200"/>
      <c r="K179" s="200"/>
      <c r="L179" s="200"/>
      <c r="M179" s="200"/>
      <c r="N179" s="253"/>
      <c r="O179" s="253"/>
      <c r="P179" s="253"/>
      <c r="Q179" s="253"/>
      <c r="R179" s="238"/>
      <c r="S179" s="238"/>
      <c r="T179" s="238"/>
      <c r="U179" s="219"/>
      <c r="V179" s="274"/>
      <c r="W179" s="274"/>
      <c r="X179" s="9"/>
      <c r="Y179" s="207"/>
    </row>
    <row r="180" spans="1:25" ht="15.75" outlineLevel="2">
      <c r="A180" s="240">
        <v>75</v>
      </c>
      <c r="B180" s="240" t="s">
        <v>577</v>
      </c>
      <c r="C180" s="241" t="s">
        <v>125</v>
      </c>
      <c r="D180" s="240">
        <v>96.33</v>
      </c>
      <c r="E180" s="240" t="s">
        <v>211</v>
      </c>
      <c r="F180" s="238"/>
      <c r="G180" s="233"/>
      <c r="H180" s="235"/>
      <c r="I180" s="233"/>
      <c r="J180" s="235"/>
      <c r="K180" s="200"/>
      <c r="L180" s="200"/>
      <c r="M180" s="200"/>
      <c r="N180" s="253"/>
      <c r="O180" s="253"/>
      <c r="P180" s="253"/>
      <c r="Q180" s="253"/>
      <c r="R180" s="238"/>
      <c r="S180" s="238"/>
      <c r="T180" s="238"/>
      <c r="U180" s="212"/>
      <c r="V180" s="274" t="s">
        <v>1220</v>
      </c>
      <c r="W180" s="274">
        <f t="shared" ref="W180" si="42">($W$2-O181-P181-N181)/($W$2-O181-P181)</f>
        <v>1</v>
      </c>
      <c r="X180" s="201"/>
      <c r="Y180" s="207"/>
    </row>
    <row r="181" spans="1:25" ht="15.75" outlineLevel="1">
      <c r="A181" s="240"/>
      <c r="B181" s="240"/>
      <c r="C181" s="241" t="s">
        <v>353</v>
      </c>
      <c r="D181" s="240"/>
      <c r="E181" s="240"/>
      <c r="F181" s="238"/>
      <c r="G181" s="232"/>
      <c r="H181" s="200"/>
      <c r="I181" s="232"/>
      <c r="J181" s="200"/>
      <c r="K181" s="200"/>
      <c r="L181" s="200"/>
      <c r="M181" s="200"/>
      <c r="N181" s="253"/>
      <c r="O181" s="253"/>
      <c r="P181" s="253"/>
      <c r="Q181" s="253"/>
      <c r="R181" s="238"/>
      <c r="S181" s="238"/>
      <c r="T181" s="238"/>
      <c r="U181" s="219"/>
      <c r="V181" s="274"/>
      <c r="W181" s="274"/>
      <c r="X181" s="9"/>
      <c r="Y181" s="207"/>
    </row>
    <row r="182" spans="1:25" ht="15.75" outlineLevel="2">
      <c r="A182" s="240">
        <v>76</v>
      </c>
      <c r="B182" s="240" t="s">
        <v>578</v>
      </c>
      <c r="C182" s="241" t="s">
        <v>212</v>
      </c>
      <c r="D182" s="240">
        <v>279.57</v>
      </c>
      <c r="E182" s="240" t="s">
        <v>211</v>
      </c>
      <c r="F182" s="238"/>
      <c r="G182" s="239"/>
      <c r="H182" s="230"/>
      <c r="I182" s="239"/>
      <c r="J182" s="230"/>
      <c r="K182" s="200"/>
      <c r="L182" s="200"/>
      <c r="M182" s="200"/>
      <c r="N182" s="253"/>
      <c r="O182" s="253"/>
      <c r="P182" s="253"/>
      <c r="Q182" s="253"/>
      <c r="R182" s="238"/>
      <c r="S182" s="238"/>
      <c r="T182" s="238"/>
      <c r="U182" s="237"/>
      <c r="V182" s="274" t="s">
        <v>1220</v>
      </c>
      <c r="W182" s="274">
        <f t="shared" ref="W182" si="43">($W$2-O183-P183-N183)/($W$2-O183-P183)</f>
        <v>1</v>
      </c>
      <c r="X182" s="195"/>
      <c r="Y182" s="207"/>
    </row>
    <row r="183" spans="1:25" ht="31.5" outlineLevel="1">
      <c r="A183" s="240"/>
      <c r="B183" s="240"/>
      <c r="C183" s="241" t="s">
        <v>354</v>
      </c>
      <c r="D183" s="240"/>
      <c r="E183" s="240"/>
      <c r="F183" s="238"/>
      <c r="G183" s="232"/>
      <c r="H183" s="200"/>
      <c r="I183" s="232"/>
      <c r="J183" s="200"/>
      <c r="K183" s="200"/>
      <c r="L183" s="200"/>
      <c r="M183" s="200"/>
      <c r="N183" s="253"/>
      <c r="O183" s="253"/>
      <c r="P183" s="253"/>
      <c r="Q183" s="253"/>
      <c r="R183" s="238"/>
      <c r="S183" s="238"/>
      <c r="T183" s="238"/>
      <c r="U183" s="219"/>
      <c r="V183" s="274"/>
      <c r="W183" s="274"/>
      <c r="X183" s="9"/>
      <c r="Y183" s="207"/>
    </row>
    <row r="184" spans="1:25" ht="60" outlineLevel="2">
      <c r="A184" s="282">
        <v>77</v>
      </c>
      <c r="B184" s="282" t="s">
        <v>579</v>
      </c>
      <c r="C184" s="283" t="s">
        <v>213</v>
      </c>
      <c r="D184" s="282">
        <v>279.57</v>
      </c>
      <c r="E184" s="282" t="s">
        <v>211</v>
      </c>
      <c r="F184" s="238"/>
      <c r="G184" s="177">
        <v>43690</v>
      </c>
      <c r="H184" s="178">
        <v>0.78611111111111109</v>
      </c>
      <c r="I184" s="177">
        <v>43690</v>
      </c>
      <c r="J184" s="178">
        <v>0.80833333333333324</v>
      </c>
      <c r="K184" s="232"/>
      <c r="L184" s="232"/>
      <c r="M184" s="232"/>
      <c r="N184" s="253">
        <v>0.53333333333333144</v>
      </c>
      <c r="O184" s="253">
        <v>0</v>
      </c>
      <c r="P184" s="253">
        <v>0</v>
      </c>
      <c r="Q184" s="253">
        <v>0</v>
      </c>
      <c r="R184" s="238"/>
      <c r="S184" s="238"/>
      <c r="T184" s="238"/>
      <c r="U184" s="179" t="s">
        <v>1037</v>
      </c>
      <c r="V184" s="274" t="s">
        <v>1220</v>
      </c>
      <c r="W184" s="274">
        <f>($W$2-O186-P186-N186)/($W$2-O186-P186)</f>
        <v>0.99928315412186386</v>
      </c>
      <c r="X184" s="128" t="s">
        <v>874</v>
      </c>
      <c r="Y184" s="207"/>
    </row>
    <row r="185" spans="1:25" ht="60" outlineLevel="2">
      <c r="A185" s="282"/>
      <c r="B185" s="282"/>
      <c r="C185" s="283"/>
      <c r="D185" s="282"/>
      <c r="E185" s="282"/>
      <c r="F185" s="238"/>
      <c r="G185" s="177">
        <v>43690</v>
      </c>
      <c r="H185" s="178">
        <v>0.80833333333333324</v>
      </c>
      <c r="I185" s="177">
        <v>43690</v>
      </c>
      <c r="J185" s="178">
        <v>0.94374999999999998</v>
      </c>
      <c r="K185" s="232"/>
      <c r="L185" s="232"/>
      <c r="M185" s="232"/>
      <c r="N185" s="253">
        <v>0</v>
      </c>
      <c r="O185" s="253">
        <v>0</v>
      </c>
      <c r="P185" s="253">
        <v>0</v>
      </c>
      <c r="Q185" s="253">
        <v>3.2500000000000018</v>
      </c>
      <c r="R185" s="238"/>
      <c r="S185" s="238"/>
      <c r="T185" s="238"/>
      <c r="U185" s="179" t="s">
        <v>1038</v>
      </c>
      <c r="V185" s="274"/>
      <c r="W185" s="274"/>
      <c r="X185" s="128" t="s">
        <v>855</v>
      </c>
      <c r="Y185" s="207"/>
    </row>
    <row r="186" spans="1:25" ht="31.5" outlineLevel="1">
      <c r="A186" s="240"/>
      <c r="B186" s="240"/>
      <c r="C186" s="241" t="s">
        <v>355</v>
      </c>
      <c r="D186" s="240"/>
      <c r="E186" s="240"/>
      <c r="F186" s="238"/>
      <c r="G186" s="232"/>
      <c r="H186" s="200"/>
      <c r="I186" s="232"/>
      <c r="J186" s="232"/>
      <c r="K186" s="232"/>
      <c r="L186" s="232"/>
      <c r="M186" s="232"/>
      <c r="N186" s="253">
        <f>SUBTOTAL(9,N184:N185)</f>
        <v>0.53333333333333144</v>
      </c>
      <c r="O186" s="253"/>
      <c r="P186" s="253"/>
      <c r="Q186" s="253"/>
      <c r="R186" s="238"/>
      <c r="S186" s="238"/>
      <c r="T186" s="238"/>
      <c r="U186" s="219"/>
      <c r="V186" s="274"/>
      <c r="W186" s="274"/>
      <c r="X186" s="9"/>
      <c r="Y186" s="207"/>
    </row>
    <row r="187" spans="1:25" s="196" customFormat="1" ht="31.5" outlineLevel="2">
      <c r="A187" s="240">
        <v>78</v>
      </c>
      <c r="B187" s="240" t="s">
        <v>580</v>
      </c>
      <c r="C187" s="241" t="s">
        <v>42</v>
      </c>
      <c r="D187" s="240">
        <v>184</v>
      </c>
      <c r="E187" s="240" t="s">
        <v>211</v>
      </c>
      <c r="F187" s="238"/>
      <c r="G187" s="239"/>
      <c r="H187" s="230"/>
      <c r="I187" s="239"/>
      <c r="J187" s="230"/>
      <c r="K187" s="238"/>
      <c r="L187" s="238"/>
      <c r="M187" s="238"/>
      <c r="N187" s="253"/>
      <c r="O187" s="253"/>
      <c r="P187" s="253"/>
      <c r="Q187" s="253"/>
      <c r="R187" s="220"/>
      <c r="S187" s="220"/>
      <c r="T187" s="220"/>
      <c r="U187" s="255"/>
      <c r="V187" s="274" t="s">
        <v>1220</v>
      </c>
      <c r="W187" s="274">
        <f>($W$2-O188-P188-N188)/($W$2-O188-P188)</f>
        <v>1</v>
      </c>
      <c r="X187" s="198"/>
      <c r="Y187" s="207"/>
    </row>
    <row r="188" spans="1:25" s="196" customFormat="1" ht="31.5" outlineLevel="1">
      <c r="A188" s="240"/>
      <c r="B188" s="240"/>
      <c r="C188" s="241" t="s">
        <v>356</v>
      </c>
      <c r="D188" s="240"/>
      <c r="E188" s="240"/>
      <c r="F188" s="238"/>
      <c r="G188" s="238"/>
      <c r="H188" s="238"/>
      <c r="I188" s="238"/>
      <c r="J188" s="238"/>
      <c r="K188" s="238"/>
      <c r="L188" s="238"/>
      <c r="M188" s="238"/>
      <c r="N188" s="253"/>
      <c r="O188" s="253"/>
      <c r="P188" s="253"/>
      <c r="Q188" s="253"/>
      <c r="R188" s="220"/>
      <c r="S188" s="220"/>
      <c r="T188" s="220"/>
      <c r="U188" s="238"/>
      <c r="V188" s="274"/>
      <c r="W188" s="274"/>
      <c r="X188" s="193"/>
      <c r="Y188" s="207"/>
    </row>
    <row r="189" spans="1:25" s="196" customFormat="1" ht="15.75" outlineLevel="2">
      <c r="A189" s="240">
        <v>79</v>
      </c>
      <c r="B189" s="240" t="s">
        <v>581</v>
      </c>
      <c r="C189" s="242" t="s">
        <v>45</v>
      </c>
      <c r="D189" s="240">
        <v>217.02</v>
      </c>
      <c r="E189" s="240" t="s">
        <v>211</v>
      </c>
      <c r="F189" s="238"/>
      <c r="G189" s="239"/>
      <c r="H189" s="230"/>
      <c r="I189" s="239"/>
      <c r="J189" s="230"/>
      <c r="K189" s="200"/>
      <c r="L189" s="200"/>
      <c r="M189" s="200"/>
      <c r="N189" s="253"/>
      <c r="O189" s="253"/>
      <c r="P189" s="253"/>
      <c r="Q189" s="253"/>
      <c r="R189" s="238"/>
      <c r="S189" s="238"/>
      <c r="T189" s="238"/>
      <c r="U189" s="250"/>
      <c r="V189" s="274" t="s">
        <v>1220</v>
      </c>
      <c r="W189" s="274">
        <f t="shared" ref="W189" si="44">($W$2-O190-P190-N190)/($W$2-O190-P190)</f>
        <v>1</v>
      </c>
      <c r="X189" s="198"/>
      <c r="Y189" s="207"/>
    </row>
    <row r="190" spans="1:25" s="196" customFormat="1" ht="15.75" outlineLevel="1">
      <c r="A190" s="240"/>
      <c r="B190" s="240"/>
      <c r="C190" s="242" t="s">
        <v>357</v>
      </c>
      <c r="D190" s="240"/>
      <c r="E190" s="240"/>
      <c r="F190" s="238"/>
      <c r="G190" s="232"/>
      <c r="H190" s="200"/>
      <c r="I190" s="232"/>
      <c r="J190" s="200"/>
      <c r="K190" s="200"/>
      <c r="L190" s="200"/>
      <c r="M190" s="200"/>
      <c r="N190" s="253"/>
      <c r="O190" s="253"/>
      <c r="P190" s="253"/>
      <c r="Q190" s="253"/>
      <c r="R190" s="238"/>
      <c r="S190" s="238"/>
      <c r="T190" s="238"/>
      <c r="U190" s="219"/>
      <c r="V190" s="274"/>
      <c r="W190" s="274"/>
      <c r="X190" s="9"/>
      <c r="Y190" s="207"/>
    </row>
    <row r="191" spans="1:25" s="196" customFormat="1" ht="15.75" outlineLevel="2">
      <c r="A191" s="240">
        <v>80</v>
      </c>
      <c r="B191" s="240" t="s">
        <v>582</v>
      </c>
      <c r="C191" s="241" t="s">
        <v>49</v>
      </c>
      <c r="D191" s="240">
        <v>212.46</v>
      </c>
      <c r="E191" s="240" t="s">
        <v>211</v>
      </c>
      <c r="F191" s="238"/>
      <c r="G191" s="239"/>
      <c r="H191" s="230"/>
      <c r="I191" s="239"/>
      <c r="J191" s="200"/>
      <c r="K191" s="200"/>
      <c r="L191" s="200"/>
      <c r="M191" s="200"/>
      <c r="N191" s="253"/>
      <c r="O191" s="253"/>
      <c r="P191" s="253"/>
      <c r="Q191" s="253"/>
      <c r="R191" s="238"/>
      <c r="S191" s="238"/>
      <c r="T191" s="238"/>
      <c r="U191" s="255"/>
      <c r="V191" s="274" t="s">
        <v>1220</v>
      </c>
      <c r="W191" s="274">
        <f t="shared" ref="W191" si="45">($W$2-O192-P192-N192)/($W$2-O192-P192)</f>
        <v>1</v>
      </c>
      <c r="X191" s="180"/>
      <c r="Y191" s="207"/>
    </row>
    <row r="192" spans="1:25" s="196" customFormat="1" ht="15.75" outlineLevel="2">
      <c r="A192" s="240"/>
      <c r="B192" s="240"/>
      <c r="C192" s="241" t="s">
        <v>358</v>
      </c>
      <c r="D192" s="240"/>
      <c r="E192" s="240"/>
      <c r="F192" s="238"/>
      <c r="G192" s="232"/>
      <c r="H192" s="200"/>
      <c r="I192" s="232"/>
      <c r="J192" s="200"/>
      <c r="K192" s="200"/>
      <c r="L192" s="200"/>
      <c r="M192" s="200"/>
      <c r="N192" s="253"/>
      <c r="O192" s="253"/>
      <c r="P192" s="253"/>
      <c r="Q192" s="253"/>
      <c r="R192" s="238"/>
      <c r="S192" s="238"/>
      <c r="T192" s="238"/>
      <c r="U192" s="219"/>
      <c r="V192" s="274"/>
      <c r="W192" s="274"/>
      <c r="X192" s="9"/>
      <c r="Y192" s="207"/>
    </row>
    <row r="193" spans="1:25" ht="15.75" outlineLevel="2">
      <c r="A193" s="240">
        <v>81</v>
      </c>
      <c r="B193" s="240" t="s">
        <v>583</v>
      </c>
      <c r="C193" s="241" t="s">
        <v>39</v>
      </c>
      <c r="D193" s="240">
        <v>94.43</v>
      </c>
      <c r="E193" s="240" t="s">
        <v>211</v>
      </c>
      <c r="F193" s="238"/>
      <c r="G193" s="232"/>
      <c r="H193" s="200"/>
      <c r="I193" s="232"/>
      <c r="J193" s="200"/>
      <c r="K193" s="200"/>
      <c r="L193" s="200"/>
      <c r="M193" s="200"/>
      <c r="N193" s="253"/>
      <c r="O193" s="253"/>
      <c r="P193" s="253"/>
      <c r="Q193" s="253"/>
      <c r="R193" s="238"/>
      <c r="S193" s="238"/>
      <c r="T193" s="238"/>
      <c r="U193" s="219"/>
      <c r="V193" s="274" t="s">
        <v>1220</v>
      </c>
      <c r="W193" s="274">
        <f t="shared" ref="W193" si="46">($W$2-O194-P194-N194)/($W$2-O194-P194)</f>
        <v>1</v>
      </c>
      <c r="X193" s="9"/>
      <c r="Y193" s="207"/>
    </row>
    <row r="194" spans="1:25" ht="15.75" outlineLevel="1">
      <c r="A194" s="240"/>
      <c r="B194" s="240"/>
      <c r="C194" s="241" t="s">
        <v>359</v>
      </c>
      <c r="D194" s="240"/>
      <c r="E194" s="240"/>
      <c r="F194" s="238"/>
      <c r="G194" s="232"/>
      <c r="H194" s="200"/>
      <c r="I194" s="232"/>
      <c r="J194" s="200"/>
      <c r="K194" s="200"/>
      <c r="L194" s="200"/>
      <c r="M194" s="200"/>
      <c r="N194" s="253"/>
      <c r="O194" s="253"/>
      <c r="P194" s="253"/>
      <c r="Q194" s="253"/>
      <c r="R194" s="238"/>
      <c r="S194" s="238"/>
      <c r="T194" s="238"/>
      <c r="U194" s="219"/>
      <c r="V194" s="274"/>
      <c r="W194" s="274"/>
      <c r="X194" s="9"/>
      <c r="Y194" s="207"/>
    </row>
    <row r="195" spans="1:25" ht="15.75" outlineLevel="2">
      <c r="A195" s="240">
        <v>82</v>
      </c>
      <c r="B195" s="240" t="s">
        <v>584</v>
      </c>
      <c r="C195" s="241" t="s">
        <v>47</v>
      </c>
      <c r="D195" s="240">
        <v>20.029999999999987</v>
      </c>
      <c r="E195" s="240" t="s">
        <v>211</v>
      </c>
      <c r="F195" s="238"/>
      <c r="G195" s="238"/>
      <c r="H195" s="238"/>
      <c r="I195" s="238"/>
      <c r="J195" s="238"/>
      <c r="K195" s="238"/>
      <c r="L195" s="238"/>
      <c r="M195" s="238"/>
      <c r="N195" s="253"/>
      <c r="O195" s="253"/>
      <c r="P195" s="253"/>
      <c r="Q195" s="253"/>
      <c r="R195" s="220"/>
      <c r="S195" s="220"/>
      <c r="T195" s="220"/>
      <c r="U195" s="238"/>
      <c r="V195" s="274" t="s">
        <v>1220</v>
      </c>
      <c r="W195" s="274">
        <f t="shared" ref="W195" si="47">($W$2-O196-P196-N196)/($W$2-O196-P196)</f>
        <v>1</v>
      </c>
      <c r="X195" s="193"/>
      <c r="Y195" s="207"/>
    </row>
    <row r="196" spans="1:25" ht="15.75" outlineLevel="1">
      <c r="A196" s="240"/>
      <c r="B196" s="240"/>
      <c r="C196" s="241" t="s">
        <v>360</v>
      </c>
      <c r="D196" s="240"/>
      <c r="E196" s="240"/>
      <c r="F196" s="238"/>
      <c r="G196" s="233"/>
      <c r="H196" s="235"/>
      <c r="I196" s="233"/>
      <c r="J196" s="235"/>
      <c r="K196" s="238"/>
      <c r="L196" s="238"/>
      <c r="M196" s="238"/>
      <c r="N196" s="253"/>
      <c r="O196" s="253"/>
      <c r="P196" s="253"/>
      <c r="Q196" s="253"/>
      <c r="R196" s="220"/>
      <c r="S196" s="220"/>
      <c r="T196" s="220"/>
      <c r="U196" s="212"/>
      <c r="V196" s="274"/>
      <c r="W196" s="274"/>
      <c r="X196" s="201"/>
      <c r="Y196" s="207"/>
    </row>
    <row r="197" spans="1:25" ht="15.75" outlineLevel="2">
      <c r="A197" s="240">
        <v>83</v>
      </c>
      <c r="B197" s="240" t="s">
        <v>585</v>
      </c>
      <c r="C197" s="241" t="s">
        <v>48</v>
      </c>
      <c r="D197" s="240">
        <v>142.44800000000001</v>
      </c>
      <c r="E197" s="240" t="s">
        <v>211</v>
      </c>
      <c r="F197" s="238"/>
      <c r="G197" s="233"/>
      <c r="H197" s="235"/>
      <c r="I197" s="233"/>
      <c r="J197" s="235"/>
      <c r="K197" s="238"/>
      <c r="L197" s="238"/>
      <c r="M197" s="238"/>
      <c r="N197" s="253"/>
      <c r="O197" s="253"/>
      <c r="P197" s="253"/>
      <c r="Q197" s="253"/>
      <c r="R197" s="220"/>
      <c r="S197" s="220"/>
      <c r="T197" s="220"/>
      <c r="U197" s="212"/>
      <c r="V197" s="274" t="s">
        <v>1220</v>
      </c>
      <c r="W197" s="274">
        <f t="shared" ref="W197" si="48">($W$2-O198-P198-N198)/($W$2-O198-P198)</f>
        <v>1</v>
      </c>
      <c r="X197" s="201"/>
      <c r="Y197" s="207"/>
    </row>
    <row r="198" spans="1:25" ht="31.5" outlineLevel="1">
      <c r="A198" s="240"/>
      <c r="B198" s="240"/>
      <c r="C198" s="241" t="s">
        <v>361</v>
      </c>
      <c r="D198" s="240"/>
      <c r="E198" s="240"/>
      <c r="F198" s="238"/>
      <c r="G198" s="238"/>
      <c r="H198" s="238"/>
      <c r="I198" s="238"/>
      <c r="J198" s="238"/>
      <c r="K198" s="238"/>
      <c r="L198" s="238"/>
      <c r="M198" s="238"/>
      <c r="N198" s="253"/>
      <c r="O198" s="253"/>
      <c r="P198" s="253"/>
      <c r="Q198" s="253"/>
      <c r="R198" s="220"/>
      <c r="S198" s="220"/>
      <c r="T198" s="220"/>
      <c r="U198" s="238"/>
      <c r="V198" s="274"/>
      <c r="W198" s="274"/>
      <c r="X198" s="193"/>
      <c r="Y198" s="207"/>
    </row>
    <row r="199" spans="1:25" ht="60" outlineLevel="2">
      <c r="A199" s="240">
        <v>84</v>
      </c>
      <c r="B199" s="240" t="s">
        <v>586</v>
      </c>
      <c r="C199" s="241" t="s">
        <v>234</v>
      </c>
      <c r="D199" s="240">
        <v>405.77199999999999</v>
      </c>
      <c r="E199" s="240" t="s">
        <v>211</v>
      </c>
      <c r="F199" s="238"/>
      <c r="G199" s="177">
        <v>43693</v>
      </c>
      <c r="H199" s="178">
        <v>0.39374999999999999</v>
      </c>
      <c r="I199" s="177">
        <v>43693</v>
      </c>
      <c r="J199" s="178">
        <v>0.88958333333333339</v>
      </c>
      <c r="K199" s="238"/>
      <c r="L199" s="238"/>
      <c r="M199" s="238"/>
      <c r="N199" s="253">
        <v>0</v>
      </c>
      <c r="O199" s="253">
        <v>0</v>
      </c>
      <c r="P199" s="253">
        <v>11.900000000000002</v>
      </c>
      <c r="Q199" s="253">
        <v>0</v>
      </c>
      <c r="R199" s="220"/>
      <c r="S199" s="220"/>
      <c r="T199" s="220"/>
      <c r="U199" s="179" t="s">
        <v>1063</v>
      </c>
      <c r="V199" s="274" t="s">
        <v>1220</v>
      </c>
      <c r="W199" s="274">
        <f>($W$2-O201-P201-N201)/($W$2-O201-P201)</f>
        <v>1</v>
      </c>
      <c r="X199" s="128" t="s">
        <v>859</v>
      </c>
      <c r="Y199" s="207"/>
    </row>
    <row r="200" spans="1:25" ht="60" outlineLevel="2">
      <c r="A200" s="240"/>
      <c r="B200" s="240"/>
      <c r="C200" s="241"/>
      <c r="D200" s="240"/>
      <c r="E200" s="240"/>
      <c r="F200" s="238"/>
      <c r="G200" s="177">
        <v>43703</v>
      </c>
      <c r="H200" s="178">
        <v>0.51458333333333328</v>
      </c>
      <c r="I200" s="177">
        <v>43703</v>
      </c>
      <c r="J200" s="178">
        <v>0.78055555555555556</v>
      </c>
      <c r="K200" s="238"/>
      <c r="L200" s="238"/>
      <c r="M200" s="238"/>
      <c r="N200" s="253">
        <v>0</v>
      </c>
      <c r="O200" s="253">
        <v>6.3833333333333346</v>
      </c>
      <c r="P200" s="253">
        <v>0</v>
      </c>
      <c r="Q200" s="253">
        <v>0</v>
      </c>
      <c r="R200" s="220"/>
      <c r="S200" s="220"/>
      <c r="T200" s="220"/>
      <c r="U200" s="179" t="s">
        <v>1156</v>
      </c>
      <c r="V200" s="274"/>
      <c r="W200" s="274"/>
      <c r="X200" s="128" t="s">
        <v>864</v>
      </c>
      <c r="Y200" s="207"/>
    </row>
    <row r="201" spans="1:25" ht="15.75" outlineLevel="1">
      <c r="A201" s="240"/>
      <c r="B201" s="240"/>
      <c r="C201" s="241" t="s">
        <v>756</v>
      </c>
      <c r="D201" s="240"/>
      <c r="E201" s="240"/>
      <c r="F201" s="238"/>
      <c r="G201" s="238"/>
      <c r="H201" s="238"/>
      <c r="I201" s="238"/>
      <c r="J201" s="238"/>
      <c r="K201" s="238"/>
      <c r="L201" s="238"/>
      <c r="M201" s="238"/>
      <c r="N201" s="253">
        <f>SUBTOTAL(9,N199:N200)</f>
        <v>0</v>
      </c>
      <c r="O201" s="253"/>
      <c r="P201" s="253"/>
      <c r="Q201" s="253"/>
      <c r="R201" s="220"/>
      <c r="S201" s="220"/>
      <c r="T201" s="220"/>
      <c r="U201" s="238"/>
      <c r="V201" s="274"/>
      <c r="W201" s="274"/>
      <c r="X201" s="193"/>
      <c r="Y201" s="207"/>
    </row>
    <row r="202" spans="1:25" ht="60" outlineLevel="2">
      <c r="A202" s="240">
        <v>85</v>
      </c>
      <c r="B202" s="240" t="s">
        <v>587</v>
      </c>
      <c r="C202" s="241" t="s">
        <v>233</v>
      </c>
      <c r="D202" s="240">
        <v>405.77199999999999</v>
      </c>
      <c r="E202" s="240" t="s">
        <v>211</v>
      </c>
      <c r="F202" s="238"/>
      <c r="G202" s="177">
        <v>43693</v>
      </c>
      <c r="H202" s="178">
        <v>0.40069444444444446</v>
      </c>
      <c r="I202" s="177">
        <v>43693</v>
      </c>
      <c r="J202" s="178">
        <v>0.86805555555555547</v>
      </c>
      <c r="K202" s="238"/>
      <c r="L202" s="238"/>
      <c r="M202" s="238"/>
      <c r="N202" s="253">
        <v>0</v>
      </c>
      <c r="O202" s="253">
        <v>0</v>
      </c>
      <c r="P202" s="253">
        <v>11.216666666666665</v>
      </c>
      <c r="Q202" s="253">
        <v>0</v>
      </c>
      <c r="R202" s="220"/>
      <c r="S202" s="220"/>
      <c r="T202" s="220"/>
      <c r="U202" s="179" t="s">
        <v>1063</v>
      </c>
      <c r="V202" s="274" t="s">
        <v>1220</v>
      </c>
      <c r="W202" s="274">
        <f>($W$2-O203-P203-N203)/($W$2-O203-P203)</f>
        <v>1</v>
      </c>
      <c r="X202" s="128" t="s">
        <v>859</v>
      </c>
      <c r="Y202" s="207"/>
    </row>
    <row r="203" spans="1:25" ht="15.75" outlineLevel="1">
      <c r="A203" s="240"/>
      <c r="B203" s="240"/>
      <c r="C203" s="241" t="s">
        <v>757</v>
      </c>
      <c r="D203" s="240"/>
      <c r="E203" s="240"/>
      <c r="F203" s="238"/>
      <c r="G203" s="238"/>
      <c r="H203" s="238"/>
      <c r="I203" s="238"/>
      <c r="J203" s="238"/>
      <c r="K203" s="238"/>
      <c r="L203" s="238"/>
      <c r="M203" s="238"/>
      <c r="N203" s="253">
        <f>SUBTOTAL(9,N202)</f>
        <v>0</v>
      </c>
      <c r="O203" s="253"/>
      <c r="P203" s="253"/>
      <c r="Q203" s="253"/>
      <c r="R203" s="220"/>
      <c r="S203" s="220"/>
      <c r="T203" s="220"/>
      <c r="U203" s="238"/>
      <c r="V203" s="274"/>
      <c r="W203" s="274"/>
      <c r="X203" s="193"/>
      <c r="Y203" s="207"/>
    </row>
    <row r="204" spans="1:25" ht="15" customHeight="1" outlineLevel="2">
      <c r="A204" s="240">
        <v>86</v>
      </c>
      <c r="B204" s="240" t="s">
        <v>588</v>
      </c>
      <c r="C204" s="241" t="s">
        <v>51</v>
      </c>
      <c r="D204" s="240">
        <v>134.74</v>
      </c>
      <c r="E204" s="240" t="s">
        <v>211</v>
      </c>
      <c r="F204" s="238"/>
      <c r="G204" s="239"/>
      <c r="H204" s="256"/>
      <c r="I204" s="233"/>
      <c r="J204" s="256"/>
      <c r="K204" s="238"/>
      <c r="L204" s="238"/>
      <c r="M204" s="238"/>
      <c r="N204" s="253"/>
      <c r="O204" s="253"/>
      <c r="P204" s="253"/>
      <c r="Q204" s="253"/>
      <c r="R204" s="220"/>
      <c r="S204" s="220"/>
      <c r="T204" s="220"/>
      <c r="U204" s="219"/>
      <c r="V204" s="274" t="s">
        <v>1220</v>
      </c>
      <c r="W204" s="274">
        <f>($W$2-O205-P205-N205)/($W$2-O205-P205)</f>
        <v>1</v>
      </c>
      <c r="X204" s="193"/>
      <c r="Y204" s="207"/>
    </row>
    <row r="205" spans="1:25" ht="15.75" outlineLevel="1">
      <c r="A205" s="240"/>
      <c r="B205" s="240"/>
      <c r="C205" s="241" t="s">
        <v>362</v>
      </c>
      <c r="D205" s="240"/>
      <c r="E205" s="240"/>
      <c r="F205" s="238"/>
      <c r="G205" s="238"/>
      <c r="H205" s="238"/>
      <c r="I205" s="238"/>
      <c r="J205" s="238"/>
      <c r="K205" s="238"/>
      <c r="L205" s="238"/>
      <c r="M205" s="238"/>
      <c r="N205" s="253"/>
      <c r="O205" s="253"/>
      <c r="P205" s="253"/>
      <c r="Q205" s="253"/>
      <c r="R205" s="220"/>
      <c r="S205" s="220"/>
      <c r="T205" s="220"/>
      <c r="U205" s="238"/>
      <c r="V205" s="274"/>
      <c r="W205" s="274"/>
      <c r="X205" s="193"/>
      <c r="Y205" s="207"/>
    </row>
    <row r="206" spans="1:25" ht="15.75" outlineLevel="2">
      <c r="A206" s="240">
        <v>87</v>
      </c>
      <c r="B206" s="240" t="s">
        <v>589</v>
      </c>
      <c r="C206" s="241" t="s">
        <v>53</v>
      </c>
      <c r="D206" s="240">
        <v>82.248000000000005</v>
      </c>
      <c r="E206" s="240" t="s">
        <v>211</v>
      </c>
      <c r="F206" s="238"/>
      <c r="G206" s="239"/>
      <c r="H206" s="256"/>
      <c r="I206" s="239"/>
      <c r="J206" s="256"/>
      <c r="K206" s="238"/>
      <c r="L206" s="238"/>
      <c r="M206" s="238"/>
      <c r="N206" s="253"/>
      <c r="O206" s="253"/>
      <c r="P206" s="253"/>
      <c r="Q206" s="253"/>
      <c r="R206" s="220"/>
      <c r="S206" s="220"/>
      <c r="T206" s="220"/>
      <c r="U206" s="219"/>
      <c r="V206" s="274" t="s">
        <v>1220</v>
      </c>
      <c r="W206" s="274">
        <f t="shared" ref="W206" si="49">($W$2-O207-P207-N207)/($W$2-O207-P207)</f>
        <v>1</v>
      </c>
      <c r="X206" s="193"/>
      <c r="Y206" s="207"/>
    </row>
    <row r="207" spans="1:25" ht="15.75" outlineLevel="1">
      <c r="A207" s="240"/>
      <c r="B207" s="240"/>
      <c r="C207" s="241" t="s">
        <v>363</v>
      </c>
      <c r="D207" s="240"/>
      <c r="E207" s="240"/>
      <c r="F207" s="238"/>
      <c r="G207" s="238"/>
      <c r="H207" s="238"/>
      <c r="I207" s="238"/>
      <c r="J207" s="238"/>
      <c r="K207" s="238"/>
      <c r="L207" s="238"/>
      <c r="M207" s="238"/>
      <c r="N207" s="253"/>
      <c r="O207" s="253"/>
      <c r="P207" s="253"/>
      <c r="Q207" s="253"/>
      <c r="R207" s="220"/>
      <c r="S207" s="220"/>
      <c r="T207" s="220"/>
      <c r="U207" s="238"/>
      <c r="V207" s="274"/>
      <c r="W207" s="274"/>
      <c r="X207" s="193"/>
      <c r="Y207" s="207"/>
    </row>
    <row r="208" spans="1:25" ht="15.75" outlineLevel="2">
      <c r="A208" s="240">
        <v>88</v>
      </c>
      <c r="B208" s="240" t="s">
        <v>590</v>
      </c>
      <c r="C208" s="241" t="s">
        <v>54</v>
      </c>
      <c r="D208" s="240">
        <v>3.8959999999999999</v>
      </c>
      <c r="E208" s="240" t="s">
        <v>211</v>
      </c>
      <c r="F208" s="238"/>
      <c r="G208" s="239"/>
      <c r="H208" s="256"/>
      <c r="I208" s="233"/>
      <c r="J208" s="256"/>
      <c r="K208" s="238"/>
      <c r="L208" s="238"/>
      <c r="M208" s="238"/>
      <c r="N208" s="253"/>
      <c r="O208" s="253"/>
      <c r="P208" s="253"/>
      <c r="Q208" s="253"/>
      <c r="R208" s="220"/>
      <c r="S208" s="220"/>
      <c r="T208" s="220"/>
      <c r="U208" s="219"/>
      <c r="V208" s="274" t="s">
        <v>1220</v>
      </c>
      <c r="W208" s="274">
        <f t="shared" ref="W208" si="50">($W$2-O209-P209-N209)/($W$2-O209-P209)</f>
        <v>1</v>
      </c>
      <c r="X208" s="193"/>
      <c r="Y208" s="207"/>
    </row>
    <row r="209" spans="1:25" ht="15.75" outlineLevel="1">
      <c r="A209" s="240"/>
      <c r="B209" s="240"/>
      <c r="C209" s="241" t="s">
        <v>364</v>
      </c>
      <c r="D209" s="240"/>
      <c r="E209" s="240"/>
      <c r="F209" s="238"/>
      <c r="G209" s="238"/>
      <c r="H209" s="238"/>
      <c r="I209" s="238"/>
      <c r="J209" s="238"/>
      <c r="K209" s="238"/>
      <c r="L209" s="238"/>
      <c r="M209" s="238"/>
      <c r="N209" s="253"/>
      <c r="O209" s="253"/>
      <c r="P209" s="253"/>
      <c r="Q209" s="253"/>
      <c r="R209" s="220"/>
      <c r="S209" s="220"/>
      <c r="T209" s="220"/>
      <c r="U209" s="238"/>
      <c r="V209" s="274"/>
      <c r="W209" s="274"/>
      <c r="X209" s="193"/>
      <c r="Y209" s="207"/>
    </row>
    <row r="210" spans="1:25" ht="15.75" outlineLevel="2">
      <c r="A210" s="240">
        <v>89</v>
      </c>
      <c r="B210" s="240" t="s">
        <v>591</v>
      </c>
      <c r="C210" s="241" t="s">
        <v>232</v>
      </c>
      <c r="D210" s="240">
        <v>161.82</v>
      </c>
      <c r="E210" s="240" t="s">
        <v>211</v>
      </c>
      <c r="F210" s="238"/>
      <c r="G210" s="239"/>
      <c r="H210" s="256"/>
      <c r="I210" s="233"/>
      <c r="J210" s="256"/>
      <c r="K210" s="238"/>
      <c r="L210" s="238"/>
      <c r="M210" s="238"/>
      <c r="N210" s="253"/>
      <c r="O210" s="253"/>
      <c r="P210" s="253"/>
      <c r="Q210" s="253"/>
      <c r="R210" s="220"/>
      <c r="S210" s="220"/>
      <c r="T210" s="220"/>
      <c r="U210" s="219"/>
      <c r="V210" s="274" t="s">
        <v>1220</v>
      </c>
      <c r="W210" s="274">
        <f t="shared" ref="W210" si="51">($W$2-O211-P211-N211)/($W$2-O211-P211)</f>
        <v>1</v>
      </c>
      <c r="X210" s="193"/>
      <c r="Y210" s="207"/>
    </row>
    <row r="211" spans="1:25" ht="15.75" outlineLevel="1">
      <c r="A211" s="240"/>
      <c r="B211" s="240"/>
      <c r="C211" s="241" t="s">
        <v>758</v>
      </c>
      <c r="D211" s="240"/>
      <c r="E211" s="240"/>
      <c r="F211" s="238"/>
      <c r="G211" s="238"/>
      <c r="H211" s="238"/>
      <c r="I211" s="238"/>
      <c r="J211" s="238"/>
      <c r="K211" s="238"/>
      <c r="L211" s="238"/>
      <c r="M211" s="238"/>
      <c r="N211" s="253"/>
      <c r="O211" s="253"/>
      <c r="P211" s="253"/>
      <c r="Q211" s="253"/>
      <c r="R211" s="220"/>
      <c r="S211" s="220"/>
      <c r="T211" s="220"/>
      <c r="U211" s="238"/>
      <c r="V211" s="274"/>
      <c r="W211" s="274"/>
      <c r="X211" s="193"/>
      <c r="Y211" s="207"/>
    </row>
    <row r="212" spans="1:25" ht="15.75" outlineLevel="2">
      <c r="A212" s="240">
        <v>90</v>
      </c>
      <c r="B212" s="240" t="s">
        <v>592</v>
      </c>
      <c r="C212" s="241" t="s">
        <v>55</v>
      </c>
      <c r="D212" s="240">
        <v>113.389</v>
      </c>
      <c r="E212" s="240" t="s">
        <v>211</v>
      </c>
      <c r="F212" s="238"/>
      <c r="G212" s="238"/>
      <c r="H212" s="238"/>
      <c r="I212" s="238"/>
      <c r="J212" s="238"/>
      <c r="K212" s="238"/>
      <c r="L212" s="238"/>
      <c r="M212" s="238"/>
      <c r="N212" s="253"/>
      <c r="O212" s="253"/>
      <c r="P212" s="253"/>
      <c r="Q212" s="253"/>
      <c r="R212" s="220"/>
      <c r="S212" s="220"/>
      <c r="T212" s="220"/>
      <c r="U212" s="238"/>
      <c r="V212" s="274" t="s">
        <v>1220</v>
      </c>
      <c r="W212" s="274">
        <f t="shared" ref="W212" si="52">($W$2-O213-P213-N213)/($W$2-O213-P213)</f>
        <v>1</v>
      </c>
      <c r="X212" s="193"/>
      <c r="Y212" s="207"/>
    </row>
    <row r="213" spans="1:25" ht="15.75" outlineLevel="1">
      <c r="A213" s="240"/>
      <c r="B213" s="240"/>
      <c r="C213" s="241" t="s">
        <v>365</v>
      </c>
      <c r="D213" s="240"/>
      <c r="E213" s="240"/>
      <c r="F213" s="238"/>
      <c r="G213" s="238"/>
      <c r="H213" s="238"/>
      <c r="I213" s="238"/>
      <c r="J213" s="238"/>
      <c r="K213" s="238"/>
      <c r="L213" s="238"/>
      <c r="M213" s="238"/>
      <c r="N213" s="253"/>
      <c r="O213" s="253"/>
      <c r="P213" s="253"/>
      <c r="Q213" s="253"/>
      <c r="R213" s="220"/>
      <c r="S213" s="220"/>
      <c r="T213" s="220"/>
      <c r="U213" s="238"/>
      <c r="V213" s="274"/>
      <c r="W213" s="274"/>
      <c r="X213" s="193"/>
      <c r="Y213" s="207"/>
    </row>
    <row r="214" spans="1:25" ht="60" outlineLevel="2">
      <c r="A214" s="240">
        <v>91</v>
      </c>
      <c r="B214" s="240" t="s">
        <v>593</v>
      </c>
      <c r="C214" s="241" t="s">
        <v>56</v>
      </c>
      <c r="D214" s="240">
        <v>110.98</v>
      </c>
      <c r="E214" s="240" t="s">
        <v>211</v>
      </c>
      <c r="F214" s="238"/>
      <c r="G214" s="177">
        <v>43701</v>
      </c>
      <c r="H214" s="178">
        <v>0.44930555555555557</v>
      </c>
      <c r="I214" s="177">
        <v>43701</v>
      </c>
      <c r="J214" s="178">
        <v>0.65</v>
      </c>
      <c r="K214" s="200"/>
      <c r="L214" s="200"/>
      <c r="M214" s="200"/>
      <c r="N214" s="253">
        <v>4.8166666666666664</v>
      </c>
      <c r="O214" s="253">
        <v>0</v>
      </c>
      <c r="P214" s="253">
        <v>0</v>
      </c>
      <c r="Q214" s="253">
        <v>0</v>
      </c>
      <c r="R214" s="238"/>
      <c r="S214" s="238"/>
      <c r="T214" s="238"/>
      <c r="U214" s="179" t="s">
        <v>1137</v>
      </c>
      <c r="V214" s="274" t="s">
        <v>1220</v>
      </c>
      <c r="W214" s="274">
        <f>($W$2-O215-P215-N215)/($W$2-O215-P215)</f>
        <v>0.99352598566308237</v>
      </c>
      <c r="X214" s="128" t="s">
        <v>244</v>
      </c>
      <c r="Y214" s="207"/>
    </row>
    <row r="215" spans="1:25" ht="15.75" outlineLevel="1">
      <c r="A215" s="240"/>
      <c r="B215" s="240"/>
      <c r="C215" s="241" t="s">
        <v>366</v>
      </c>
      <c r="D215" s="240"/>
      <c r="E215" s="240"/>
      <c r="F215" s="238"/>
      <c r="G215" s="232"/>
      <c r="H215" s="200"/>
      <c r="I215" s="232"/>
      <c r="J215" s="200"/>
      <c r="K215" s="200"/>
      <c r="L215" s="200"/>
      <c r="M215" s="200"/>
      <c r="N215" s="253">
        <f>SUBTOTAL(9,N214)</f>
        <v>4.8166666666666664</v>
      </c>
      <c r="O215" s="253"/>
      <c r="P215" s="253"/>
      <c r="Q215" s="253"/>
      <c r="R215" s="238"/>
      <c r="S215" s="238"/>
      <c r="T215" s="238"/>
      <c r="U215" s="219"/>
      <c r="V215" s="274"/>
      <c r="W215" s="274"/>
      <c r="X215" s="9"/>
      <c r="Y215" s="207"/>
    </row>
    <row r="216" spans="1:25" ht="15" customHeight="1" outlineLevel="2">
      <c r="A216" s="240">
        <v>92</v>
      </c>
      <c r="B216" s="240" t="s">
        <v>594</v>
      </c>
      <c r="C216" s="241" t="s">
        <v>57</v>
      </c>
      <c r="D216" s="240">
        <v>143.06</v>
      </c>
      <c r="E216" s="240" t="s">
        <v>211</v>
      </c>
      <c r="F216" s="238"/>
      <c r="G216" s="238"/>
      <c r="H216" s="238"/>
      <c r="I216" s="238"/>
      <c r="J216" s="238"/>
      <c r="K216" s="238"/>
      <c r="L216" s="238"/>
      <c r="M216" s="238"/>
      <c r="N216" s="253"/>
      <c r="O216" s="253"/>
      <c r="P216" s="253"/>
      <c r="Q216" s="253"/>
      <c r="R216" s="220"/>
      <c r="S216" s="220"/>
      <c r="T216" s="220"/>
      <c r="U216" s="238"/>
      <c r="V216" s="274" t="s">
        <v>1220</v>
      </c>
      <c r="W216" s="274">
        <f>($W$2-O217-P217-N217)/($W$2-O217-P217)</f>
        <v>1</v>
      </c>
      <c r="X216" s="193"/>
      <c r="Y216" s="207"/>
    </row>
    <row r="217" spans="1:25" ht="31.5" outlineLevel="1">
      <c r="A217" s="240"/>
      <c r="B217" s="240"/>
      <c r="C217" s="241" t="s">
        <v>367</v>
      </c>
      <c r="D217" s="240"/>
      <c r="E217" s="240"/>
      <c r="F217" s="238"/>
      <c r="G217" s="238"/>
      <c r="H217" s="238"/>
      <c r="I217" s="238"/>
      <c r="J217" s="238"/>
      <c r="K217" s="238"/>
      <c r="L217" s="238"/>
      <c r="M217" s="238"/>
      <c r="N217" s="253"/>
      <c r="O217" s="253"/>
      <c r="P217" s="253"/>
      <c r="Q217" s="253"/>
      <c r="R217" s="220"/>
      <c r="S217" s="220"/>
      <c r="T217" s="220"/>
      <c r="U217" s="238"/>
      <c r="V217" s="274"/>
      <c r="W217" s="274"/>
      <c r="X217" s="193"/>
      <c r="Y217" s="207"/>
    </row>
    <row r="218" spans="1:25" ht="15.75" outlineLevel="2">
      <c r="A218" s="240">
        <v>91</v>
      </c>
      <c r="B218" s="240" t="s">
        <v>595</v>
      </c>
      <c r="C218" s="241" t="s">
        <v>822</v>
      </c>
      <c r="D218" s="240">
        <v>145.5</v>
      </c>
      <c r="E218" s="240" t="s">
        <v>211</v>
      </c>
      <c r="F218" s="238"/>
      <c r="G218" s="247"/>
      <c r="H218" s="248"/>
      <c r="I218" s="249"/>
      <c r="J218" s="248"/>
      <c r="K218" s="200"/>
      <c r="L218" s="200"/>
      <c r="M218" s="200"/>
      <c r="N218" s="253"/>
      <c r="O218" s="253"/>
      <c r="P218" s="253"/>
      <c r="Q218" s="253"/>
      <c r="R218" s="238"/>
      <c r="S218" s="238"/>
      <c r="T218" s="238"/>
      <c r="U218" s="204"/>
      <c r="V218" s="274" t="s">
        <v>1220</v>
      </c>
      <c r="W218" s="274">
        <f t="shared" ref="W218" si="53">($W$2-O219-P219-N219)/($W$2-O219-P219)</f>
        <v>1</v>
      </c>
      <c r="X218" s="191"/>
      <c r="Y218" s="207"/>
    </row>
    <row r="219" spans="1:25" s="196" customFormat="1" ht="31.5" outlineLevel="1">
      <c r="A219" s="240"/>
      <c r="B219" s="240"/>
      <c r="C219" s="241" t="s">
        <v>817</v>
      </c>
      <c r="D219" s="240"/>
      <c r="E219" s="240"/>
      <c r="F219" s="238"/>
      <c r="G219" s="232"/>
      <c r="H219" s="235"/>
      <c r="I219" s="233"/>
      <c r="J219" s="235"/>
      <c r="K219" s="235"/>
      <c r="L219" s="235"/>
      <c r="M219" s="235"/>
      <c r="N219" s="253"/>
      <c r="O219" s="253"/>
      <c r="P219" s="253"/>
      <c r="Q219" s="253"/>
      <c r="R219" s="238"/>
      <c r="S219" s="238"/>
      <c r="T219" s="238"/>
      <c r="U219" s="219"/>
      <c r="V219" s="274"/>
      <c r="W219" s="274"/>
      <c r="X219" s="9"/>
      <c r="Y219" s="207"/>
    </row>
    <row r="220" spans="1:25" s="196" customFormat="1" ht="15.75" outlineLevel="2">
      <c r="A220" s="240">
        <v>94</v>
      </c>
      <c r="B220" s="240" t="s">
        <v>596</v>
      </c>
      <c r="C220" s="241" t="s">
        <v>59</v>
      </c>
      <c r="D220" s="240">
        <v>104.28</v>
      </c>
      <c r="E220" s="240" t="s">
        <v>211</v>
      </c>
      <c r="F220" s="238"/>
      <c r="G220" s="238"/>
      <c r="H220" s="238"/>
      <c r="I220" s="238"/>
      <c r="J220" s="238"/>
      <c r="K220" s="238"/>
      <c r="L220" s="238"/>
      <c r="M220" s="238"/>
      <c r="N220" s="253"/>
      <c r="O220" s="253"/>
      <c r="P220" s="253"/>
      <c r="Q220" s="253"/>
      <c r="R220" s="220"/>
      <c r="S220" s="220"/>
      <c r="T220" s="220"/>
      <c r="U220" s="238"/>
      <c r="V220" s="274" t="s">
        <v>1220</v>
      </c>
      <c r="W220" s="274">
        <f t="shared" ref="W220" si="54">($W$2-O221-P221-N221)/($W$2-O221-P221)</f>
        <v>1</v>
      </c>
      <c r="X220" s="193"/>
      <c r="Y220" s="207"/>
    </row>
    <row r="221" spans="1:25" s="196" customFormat="1" ht="15.75" outlineLevel="1">
      <c r="A221" s="240"/>
      <c r="B221" s="240"/>
      <c r="C221" s="241" t="s">
        <v>368</v>
      </c>
      <c r="D221" s="240"/>
      <c r="E221" s="240"/>
      <c r="F221" s="238"/>
      <c r="G221" s="238"/>
      <c r="H221" s="238"/>
      <c r="I221" s="238"/>
      <c r="J221" s="238"/>
      <c r="K221" s="238"/>
      <c r="L221" s="238"/>
      <c r="M221" s="238"/>
      <c r="N221" s="253"/>
      <c r="O221" s="253"/>
      <c r="P221" s="253"/>
      <c r="Q221" s="253"/>
      <c r="R221" s="220"/>
      <c r="S221" s="220"/>
      <c r="T221" s="220"/>
      <c r="U221" s="238"/>
      <c r="V221" s="274"/>
      <c r="W221" s="274"/>
      <c r="X221" s="193"/>
      <c r="Y221" s="207"/>
    </row>
    <row r="222" spans="1:25" s="196" customFormat="1" ht="15.75" outlineLevel="2">
      <c r="A222" s="240">
        <v>95</v>
      </c>
      <c r="B222" s="240" t="s">
        <v>597</v>
      </c>
      <c r="C222" s="241" t="s">
        <v>60</v>
      </c>
      <c r="D222" s="240">
        <v>90</v>
      </c>
      <c r="E222" s="240" t="s">
        <v>211</v>
      </c>
      <c r="F222" s="238"/>
      <c r="G222" s="239"/>
      <c r="H222" s="200"/>
      <c r="I222" s="239"/>
      <c r="J222" s="200"/>
      <c r="K222" s="200"/>
      <c r="L222" s="200"/>
      <c r="M222" s="200"/>
      <c r="N222" s="253"/>
      <c r="O222" s="253"/>
      <c r="P222" s="253"/>
      <c r="Q222" s="253"/>
      <c r="R222" s="238"/>
      <c r="S222" s="238"/>
      <c r="T222" s="238"/>
      <c r="U222" s="204"/>
      <c r="V222" s="274" t="s">
        <v>1220</v>
      </c>
      <c r="W222" s="274">
        <f t="shared" ref="W222" si="55">($W$2-O223-P223-N223)/($W$2-O223-P223)</f>
        <v>1</v>
      </c>
      <c r="X222" s="209"/>
      <c r="Y222" s="207"/>
    </row>
    <row r="223" spans="1:25" s="196" customFormat="1" ht="15.75" outlineLevel="1">
      <c r="A223" s="240"/>
      <c r="B223" s="240"/>
      <c r="C223" s="241" t="s">
        <v>369</v>
      </c>
      <c r="D223" s="240"/>
      <c r="E223" s="240"/>
      <c r="F223" s="238"/>
      <c r="G223" s="232"/>
      <c r="H223" s="200"/>
      <c r="I223" s="232"/>
      <c r="J223" s="200"/>
      <c r="K223" s="200"/>
      <c r="L223" s="200"/>
      <c r="M223" s="200"/>
      <c r="N223" s="253"/>
      <c r="O223" s="253"/>
      <c r="P223" s="253"/>
      <c r="Q223" s="253"/>
      <c r="R223" s="238"/>
      <c r="S223" s="238"/>
      <c r="T223" s="238"/>
      <c r="U223" s="219"/>
      <c r="V223" s="274"/>
      <c r="W223" s="274"/>
      <c r="X223" s="9"/>
      <c r="Y223" s="207"/>
    </row>
    <row r="224" spans="1:25" s="196" customFormat="1" ht="60" outlineLevel="2">
      <c r="A224" s="240">
        <v>96</v>
      </c>
      <c r="B224" s="240" t="s">
        <v>598</v>
      </c>
      <c r="C224" s="241" t="s">
        <v>223</v>
      </c>
      <c r="D224" s="240">
        <v>303</v>
      </c>
      <c r="E224" s="240" t="s">
        <v>211</v>
      </c>
      <c r="F224" s="238"/>
      <c r="G224" s="177">
        <v>43697</v>
      </c>
      <c r="H224" s="178">
        <v>0.56111111111111112</v>
      </c>
      <c r="I224" s="177">
        <v>43697</v>
      </c>
      <c r="J224" s="178">
        <v>0.78472222222222221</v>
      </c>
      <c r="K224" s="238"/>
      <c r="L224" s="238"/>
      <c r="M224" s="238"/>
      <c r="N224" s="253">
        <v>5.3666666666666663</v>
      </c>
      <c r="O224" s="253">
        <v>0</v>
      </c>
      <c r="P224" s="253">
        <v>0</v>
      </c>
      <c r="Q224" s="253">
        <v>0</v>
      </c>
      <c r="R224" s="220"/>
      <c r="S224" s="220"/>
      <c r="T224" s="220"/>
      <c r="U224" s="179" t="s">
        <v>1089</v>
      </c>
      <c r="V224" s="274" t="s">
        <v>1220</v>
      </c>
      <c r="W224" s="274">
        <f>($W$2-O225-P225-N225)/($W$2-O225-P225)</f>
        <v>0.99278673835125442</v>
      </c>
      <c r="X224" s="128" t="s">
        <v>240</v>
      </c>
      <c r="Y224" s="207"/>
    </row>
    <row r="225" spans="1:25" s="196" customFormat="1" ht="15.75" outlineLevel="1">
      <c r="A225" s="240"/>
      <c r="B225" s="240"/>
      <c r="C225" s="241" t="s">
        <v>370</v>
      </c>
      <c r="D225" s="240"/>
      <c r="E225" s="240"/>
      <c r="F225" s="238"/>
      <c r="G225" s="238"/>
      <c r="H225" s="238"/>
      <c r="I225" s="238"/>
      <c r="J225" s="238"/>
      <c r="K225" s="238"/>
      <c r="L225" s="238"/>
      <c r="M225" s="238"/>
      <c r="N225" s="253">
        <f>SUBTOTAL(9,N224)</f>
        <v>5.3666666666666663</v>
      </c>
      <c r="O225" s="253"/>
      <c r="P225" s="253"/>
      <c r="Q225" s="253"/>
      <c r="R225" s="220"/>
      <c r="S225" s="220"/>
      <c r="T225" s="220"/>
      <c r="U225" s="238"/>
      <c r="V225" s="274"/>
      <c r="W225" s="274"/>
      <c r="X225" s="193"/>
      <c r="Y225" s="207"/>
    </row>
    <row r="226" spans="1:25" s="196" customFormat="1" ht="15.75" outlineLevel="2">
      <c r="A226" s="240">
        <v>97</v>
      </c>
      <c r="B226" s="240" t="s">
        <v>599</v>
      </c>
      <c r="C226" s="241" t="s">
        <v>28</v>
      </c>
      <c r="D226" s="240">
        <v>149.78899999999999</v>
      </c>
      <c r="E226" s="240" t="s">
        <v>211</v>
      </c>
      <c r="F226" s="238"/>
      <c r="G226" s="247"/>
      <c r="H226" s="248"/>
      <c r="I226" s="249"/>
      <c r="J226" s="248"/>
      <c r="K226" s="210"/>
      <c r="L226" s="211"/>
      <c r="M226" s="238"/>
      <c r="N226" s="253"/>
      <c r="O226" s="253"/>
      <c r="P226" s="253"/>
      <c r="Q226" s="253"/>
      <c r="R226" s="220"/>
      <c r="S226" s="220"/>
      <c r="T226" s="220"/>
      <c r="U226" s="204"/>
      <c r="V226" s="274" t="s">
        <v>1220</v>
      </c>
      <c r="W226" s="274">
        <f>($W$2-O227-P227-N227)/($W$2-O227-P227)</f>
        <v>1</v>
      </c>
      <c r="X226" s="191"/>
      <c r="Y226" s="207"/>
    </row>
    <row r="227" spans="1:25" s="196" customFormat="1" ht="31.5" outlineLevel="1">
      <c r="A227" s="240"/>
      <c r="B227" s="240"/>
      <c r="C227" s="241" t="s">
        <v>371</v>
      </c>
      <c r="D227" s="240"/>
      <c r="E227" s="240"/>
      <c r="F227" s="238"/>
      <c r="G227" s="238"/>
      <c r="H227" s="238"/>
      <c r="I227" s="238"/>
      <c r="J227" s="238"/>
      <c r="K227" s="238"/>
      <c r="L227" s="238"/>
      <c r="M227" s="238"/>
      <c r="N227" s="253"/>
      <c r="O227" s="253"/>
      <c r="P227" s="253"/>
      <c r="Q227" s="253"/>
      <c r="R227" s="220"/>
      <c r="S227" s="220"/>
      <c r="T227" s="220"/>
      <c r="U227" s="212"/>
      <c r="V227" s="274"/>
      <c r="W227" s="274"/>
      <c r="X227" s="193"/>
      <c r="Y227" s="207"/>
    </row>
    <row r="228" spans="1:25" ht="15.75" outlineLevel="2">
      <c r="A228" s="240">
        <v>98</v>
      </c>
      <c r="B228" s="240" t="s">
        <v>600</v>
      </c>
      <c r="C228" s="241" t="s">
        <v>63</v>
      </c>
      <c r="D228" s="240">
        <v>149.78899999999999</v>
      </c>
      <c r="E228" s="240" t="s">
        <v>211</v>
      </c>
      <c r="F228" s="238"/>
      <c r="G228" s="247"/>
      <c r="H228" s="248"/>
      <c r="I228" s="249"/>
      <c r="J228" s="248"/>
      <c r="K228" s="238"/>
      <c r="L228" s="238"/>
      <c r="M228" s="238"/>
      <c r="N228" s="253"/>
      <c r="O228" s="253"/>
      <c r="P228" s="253"/>
      <c r="Q228" s="253"/>
      <c r="R228" s="220"/>
      <c r="S228" s="220"/>
      <c r="T228" s="220"/>
      <c r="U228" s="204"/>
      <c r="V228" s="274" t="s">
        <v>1220</v>
      </c>
      <c r="W228" s="274">
        <f>($W$2-O229-P229-N229)/($W$2-O229-P229)</f>
        <v>1</v>
      </c>
      <c r="X228" s="191"/>
      <c r="Y228" s="192"/>
    </row>
    <row r="229" spans="1:25" ht="31.5" outlineLevel="1">
      <c r="A229" s="240"/>
      <c r="B229" s="240"/>
      <c r="C229" s="241" t="s">
        <v>372</v>
      </c>
      <c r="D229" s="240"/>
      <c r="E229" s="240"/>
      <c r="F229" s="238"/>
      <c r="G229" s="238"/>
      <c r="H229" s="238"/>
      <c r="I229" s="238"/>
      <c r="J229" s="238"/>
      <c r="K229" s="238"/>
      <c r="L229" s="238"/>
      <c r="M229" s="238"/>
      <c r="N229" s="253"/>
      <c r="O229" s="253"/>
      <c r="P229" s="253"/>
      <c r="Q229" s="253"/>
      <c r="R229" s="220"/>
      <c r="S229" s="220"/>
      <c r="T229" s="220"/>
      <c r="U229" s="238"/>
      <c r="V229" s="274"/>
      <c r="W229" s="274"/>
      <c r="X229" s="193"/>
      <c r="Y229" s="192"/>
    </row>
    <row r="230" spans="1:25" ht="31.5" outlineLevel="2">
      <c r="A230" s="240">
        <v>99</v>
      </c>
      <c r="B230" s="240" t="s">
        <v>601</v>
      </c>
      <c r="C230" s="241" t="s">
        <v>226</v>
      </c>
      <c r="D230" s="240">
        <v>39.383000000000003</v>
      </c>
      <c r="E230" s="240" t="s">
        <v>211</v>
      </c>
      <c r="F230" s="238"/>
      <c r="G230" s="247"/>
      <c r="H230" s="248"/>
      <c r="I230" s="249"/>
      <c r="J230" s="248"/>
      <c r="K230" s="200"/>
      <c r="L230" s="200"/>
      <c r="M230" s="200"/>
      <c r="N230" s="253"/>
      <c r="O230" s="253"/>
      <c r="P230" s="253"/>
      <c r="Q230" s="253"/>
      <c r="R230" s="238"/>
      <c r="S230" s="238"/>
      <c r="T230" s="238"/>
      <c r="U230" s="204"/>
      <c r="V230" s="274" t="s">
        <v>1220</v>
      </c>
      <c r="W230" s="274">
        <f>($W$2-O231-P231-N231)/($W$2-O231-P231)</f>
        <v>1</v>
      </c>
      <c r="X230" s="191"/>
      <c r="Y230" s="192"/>
    </row>
    <row r="231" spans="1:25" ht="28.5" customHeight="1" outlineLevel="1">
      <c r="A231" s="240"/>
      <c r="B231" s="240"/>
      <c r="C231" s="241" t="s">
        <v>373</v>
      </c>
      <c r="D231" s="240"/>
      <c r="E231" s="240"/>
      <c r="F231" s="238"/>
      <c r="G231" s="232"/>
      <c r="H231" s="200"/>
      <c r="I231" s="232"/>
      <c r="J231" s="200"/>
      <c r="K231" s="200"/>
      <c r="L231" s="200"/>
      <c r="M231" s="200"/>
      <c r="N231" s="253"/>
      <c r="O231" s="253"/>
      <c r="P231" s="253"/>
      <c r="Q231" s="253"/>
      <c r="R231" s="238"/>
      <c r="S231" s="238"/>
      <c r="T231" s="238"/>
      <c r="U231" s="219"/>
      <c r="V231" s="274"/>
      <c r="W231" s="274"/>
      <c r="X231" s="9"/>
      <c r="Y231" s="192"/>
    </row>
    <row r="232" spans="1:25" ht="31.5" outlineLevel="2">
      <c r="A232" s="240">
        <v>100</v>
      </c>
      <c r="B232" s="240" t="s">
        <v>602</v>
      </c>
      <c r="C232" s="241" t="s">
        <v>227</v>
      </c>
      <c r="D232" s="240">
        <v>39.383000000000003</v>
      </c>
      <c r="E232" s="240" t="s">
        <v>211</v>
      </c>
      <c r="F232" s="238"/>
      <c r="G232" s="247"/>
      <c r="H232" s="248"/>
      <c r="I232" s="249"/>
      <c r="J232" s="248"/>
      <c r="K232" s="200"/>
      <c r="L232" s="200"/>
      <c r="M232" s="200"/>
      <c r="N232" s="253"/>
      <c r="O232" s="253"/>
      <c r="P232" s="253"/>
      <c r="Q232" s="253"/>
      <c r="R232" s="238"/>
      <c r="S232" s="238"/>
      <c r="T232" s="238"/>
      <c r="U232" s="204"/>
      <c r="V232" s="274" t="s">
        <v>1220</v>
      </c>
      <c r="W232" s="274">
        <f>($W$2-O233-P233-N233)/($W$2-O233-P233)</f>
        <v>1</v>
      </c>
      <c r="X232" s="191"/>
      <c r="Y232" s="192"/>
    </row>
    <row r="233" spans="1:25" ht="29.25" customHeight="1" outlineLevel="1">
      <c r="A233" s="240"/>
      <c r="B233" s="240"/>
      <c r="C233" s="241" t="s">
        <v>374</v>
      </c>
      <c r="D233" s="240"/>
      <c r="E233" s="240"/>
      <c r="F233" s="238"/>
      <c r="G233" s="232"/>
      <c r="H233" s="200"/>
      <c r="I233" s="232"/>
      <c r="J233" s="200"/>
      <c r="K233" s="200"/>
      <c r="L233" s="200"/>
      <c r="M233" s="200"/>
      <c r="N233" s="253"/>
      <c r="O233" s="253"/>
      <c r="P233" s="253"/>
      <c r="Q233" s="253"/>
      <c r="R233" s="238"/>
      <c r="S233" s="238"/>
      <c r="T233" s="238"/>
      <c r="U233" s="219"/>
      <c r="V233" s="274"/>
      <c r="W233" s="274"/>
      <c r="X233" s="9"/>
      <c r="Y233" s="192"/>
    </row>
    <row r="234" spans="1:25" ht="60" outlineLevel="1">
      <c r="A234" s="282"/>
      <c r="B234" s="282" t="s">
        <v>603</v>
      </c>
      <c r="C234" s="283" t="s">
        <v>229</v>
      </c>
      <c r="D234" s="282"/>
      <c r="E234" s="282"/>
      <c r="F234" s="238"/>
      <c r="G234" s="177">
        <v>43682</v>
      </c>
      <c r="H234" s="178">
        <v>0.11875000000000001</v>
      </c>
      <c r="I234" s="177">
        <v>43682</v>
      </c>
      <c r="J234" s="178">
        <v>0.27569444444444446</v>
      </c>
      <c r="K234" s="200"/>
      <c r="L234" s="200"/>
      <c r="M234" s="200"/>
      <c r="N234" s="253">
        <v>0</v>
      </c>
      <c r="O234" s="253">
        <v>0</v>
      </c>
      <c r="P234" s="253">
        <v>0</v>
      </c>
      <c r="Q234" s="253">
        <v>3.7666666666666666</v>
      </c>
      <c r="R234" s="238"/>
      <c r="S234" s="238"/>
      <c r="T234" s="238"/>
      <c r="U234" s="179" t="s">
        <v>985</v>
      </c>
      <c r="V234" s="274" t="s">
        <v>1220</v>
      </c>
      <c r="W234" s="274">
        <f>($W$2-O236-P236-N236)/($W$2-O236-P236)</f>
        <v>1</v>
      </c>
      <c r="X234" s="128" t="s">
        <v>855</v>
      </c>
      <c r="Y234" s="192"/>
    </row>
    <row r="235" spans="1:25" ht="60" outlineLevel="1">
      <c r="A235" s="282"/>
      <c r="B235" s="282"/>
      <c r="C235" s="283"/>
      <c r="D235" s="282"/>
      <c r="E235" s="282"/>
      <c r="F235" s="238"/>
      <c r="G235" s="177">
        <v>43702</v>
      </c>
      <c r="H235" s="178">
        <v>0.55763888888888891</v>
      </c>
      <c r="I235" s="177">
        <v>43702</v>
      </c>
      <c r="J235" s="178">
        <v>0.55763888888888891</v>
      </c>
      <c r="K235" s="200"/>
      <c r="L235" s="200"/>
      <c r="M235" s="200"/>
      <c r="N235" s="253">
        <v>0</v>
      </c>
      <c r="O235" s="253">
        <v>0</v>
      </c>
      <c r="P235" s="253">
        <v>0</v>
      </c>
      <c r="Q235" s="253">
        <v>0</v>
      </c>
      <c r="R235" s="238"/>
      <c r="S235" s="238"/>
      <c r="T235" s="238"/>
      <c r="U235" s="179" t="s">
        <v>1150</v>
      </c>
      <c r="V235" s="274"/>
      <c r="W235" s="274"/>
      <c r="X235" s="128" t="s">
        <v>873</v>
      </c>
      <c r="Y235" s="192"/>
    </row>
    <row r="236" spans="1:25" ht="31.5" outlineLevel="1">
      <c r="A236" s="240"/>
      <c r="B236" s="240"/>
      <c r="C236" s="242" t="s">
        <v>375</v>
      </c>
      <c r="D236" s="240"/>
      <c r="E236" s="240"/>
      <c r="F236" s="238"/>
      <c r="G236" s="232"/>
      <c r="H236" s="235"/>
      <c r="I236" s="233"/>
      <c r="J236" s="235"/>
      <c r="K236" s="235"/>
      <c r="L236" s="235"/>
      <c r="M236" s="235"/>
      <c r="N236" s="253">
        <f>SUBTOTAL(9,N234:N235)</f>
        <v>0</v>
      </c>
      <c r="O236" s="253"/>
      <c r="P236" s="253"/>
      <c r="Q236" s="253"/>
      <c r="R236" s="238"/>
      <c r="S236" s="238"/>
      <c r="T236" s="238"/>
      <c r="U236" s="219"/>
      <c r="V236" s="274"/>
      <c r="W236" s="274"/>
      <c r="X236" s="9"/>
    </row>
    <row r="237" spans="1:25" ht="60" outlineLevel="2">
      <c r="A237" s="240">
        <v>102</v>
      </c>
      <c r="B237" s="240" t="s">
        <v>604</v>
      </c>
      <c r="C237" s="243" t="s">
        <v>228</v>
      </c>
      <c r="D237" s="240">
        <v>156.03899999999999</v>
      </c>
      <c r="E237" s="240" t="s">
        <v>211</v>
      </c>
      <c r="F237" s="238"/>
      <c r="G237" s="177">
        <v>43683</v>
      </c>
      <c r="H237" s="178">
        <v>0.17291666666666669</v>
      </c>
      <c r="I237" s="177">
        <v>43683</v>
      </c>
      <c r="J237" s="178">
        <v>0.26666666666666666</v>
      </c>
      <c r="K237" s="200"/>
      <c r="L237" s="200"/>
      <c r="M237" s="200"/>
      <c r="N237" s="253">
        <v>0</v>
      </c>
      <c r="O237" s="253">
        <v>0</v>
      </c>
      <c r="P237" s="253">
        <v>0</v>
      </c>
      <c r="Q237" s="253">
        <v>2.2499999999999991</v>
      </c>
      <c r="R237" s="238"/>
      <c r="S237" s="238"/>
      <c r="T237" s="238"/>
      <c r="U237" s="179" t="s">
        <v>996</v>
      </c>
      <c r="V237" s="274" t="s">
        <v>1220</v>
      </c>
      <c r="W237" s="274">
        <f>($W$2-O239-P239-N239)/($W$2-O239-P239)</f>
        <v>1</v>
      </c>
      <c r="X237" s="128" t="s">
        <v>855</v>
      </c>
    </row>
    <row r="238" spans="1:25" ht="78.75" outlineLevel="2">
      <c r="A238" s="240"/>
      <c r="B238" s="240"/>
      <c r="C238" s="243"/>
      <c r="D238" s="240"/>
      <c r="E238" s="240"/>
      <c r="F238" s="238"/>
      <c r="G238" s="177">
        <v>43702</v>
      </c>
      <c r="H238" s="178">
        <v>0.55763888888888891</v>
      </c>
      <c r="I238" s="177">
        <v>43703</v>
      </c>
      <c r="J238" s="178">
        <v>0.54791666666666705</v>
      </c>
      <c r="K238" s="200"/>
      <c r="L238" s="200"/>
      <c r="M238" s="200"/>
      <c r="N238" s="253">
        <v>0</v>
      </c>
      <c r="O238" s="253">
        <v>0</v>
      </c>
      <c r="P238" s="253">
        <v>23.766666666666676</v>
      </c>
      <c r="Q238" s="253">
        <v>0</v>
      </c>
      <c r="R238" s="238"/>
      <c r="S238" s="238"/>
      <c r="T238" s="238"/>
      <c r="U238" s="213" t="s">
        <v>1151</v>
      </c>
      <c r="V238" s="274"/>
      <c r="W238" s="274"/>
      <c r="X238" s="202" t="s">
        <v>862</v>
      </c>
    </row>
    <row r="239" spans="1:25" ht="31.5" outlineLevel="1">
      <c r="A239" s="240"/>
      <c r="B239" s="240"/>
      <c r="C239" s="241" t="s">
        <v>376</v>
      </c>
      <c r="D239" s="240"/>
      <c r="E239" s="240"/>
      <c r="F239" s="238"/>
      <c r="G239" s="232"/>
      <c r="H239" s="200"/>
      <c r="I239" s="232"/>
      <c r="J239" s="200"/>
      <c r="K239" s="200"/>
      <c r="L239" s="200"/>
      <c r="M239" s="200"/>
      <c r="N239" s="253">
        <f>SUBTOTAL(9,N237:N238)</f>
        <v>0</v>
      </c>
      <c r="O239" s="253"/>
      <c r="P239" s="253"/>
      <c r="Q239" s="253"/>
      <c r="R239" s="238"/>
      <c r="S239" s="238"/>
      <c r="T239" s="238"/>
      <c r="U239" s="219"/>
      <c r="V239" s="274"/>
      <c r="W239" s="274"/>
      <c r="X239" s="9"/>
    </row>
    <row r="240" spans="1:25" ht="15.75" outlineLevel="2">
      <c r="A240" s="240">
        <v>103</v>
      </c>
      <c r="B240" s="240" t="s">
        <v>605</v>
      </c>
      <c r="C240" s="242" t="s">
        <v>231</v>
      </c>
      <c r="D240" s="240">
        <v>123.45</v>
      </c>
      <c r="E240" s="240" t="s">
        <v>211</v>
      </c>
      <c r="F240" s="238"/>
      <c r="G240" s="232"/>
      <c r="H240" s="235"/>
      <c r="I240" s="233"/>
      <c r="J240" s="235"/>
      <c r="K240" s="235"/>
      <c r="L240" s="235"/>
      <c r="M240" s="235"/>
      <c r="N240" s="253"/>
      <c r="O240" s="253"/>
      <c r="P240" s="253"/>
      <c r="Q240" s="253"/>
      <c r="R240" s="238"/>
      <c r="S240" s="238"/>
      <c r="T240" s="238"/>
      <c r="U240" s="212"/>
      <c r="V240" s="274" t="s">
        <v>1220</v>
      </c>
      <c r="W240" s="274">
        <f>($W$2-O241-P241-N241)/($W$2-O241-P241)</f>
        <v>1</v>
      </c>
      <c r="X240" s="198"/>
    </row>
    <row r="241" spans="1:24" ht="15.75" outlineLevel="1">
      <c r="A241" s="240"/>
      <c r="B241" s="240"/>
      <c r="C241" s="242" t="s">
        <v>377</v>
      </c>
      <c r="D241" s="240"/>
      <c r="E241" s="240"/>
      <c r="F241" s="238"/>
      <c r="G241" s="232"/>
      <c r="H241" s="235"/>
      <c r="I241" s="233"/>
      <c r="J241" s="235"/>
      <c r="K241" s="235"/>
      <c r="L241" s="235"/>
      <c r="M241" s="235"/>
      <c r="N241" s="253"/>
      <c r="O241" s="253"/>
      <c r="P241" s="253"/>
      <c r="Q241" s="253"/>
      <c r="R241" s="238"/>
      <c r="S241" s="238"/>
      <c r="T241" s="238"/>
      <c r="U241" s="219"/>
      <c r="V241" s="274"/>
      <c r="W241" s="274"/>
      <c r="X241" s="9"/>
    </row>
    <row r="242" spans="1:24" ht="15.75" outlineLevel="2">
      <c r="A242" s="240">
        <v>104</v>
      </c>
      <c r="B242" s="240" t="s">
        <v>606</v>
      </c>
      <c r="C242" s="241" t="s">
        <v>224</v>
      </c>
      <c r="D242" s="240">
        <v>354</v>
      </c>
      <c r="E242" s="240" t="s">
        <v>211</v>
      </c>
      <c r="F242" s="238"/>
      <c r="G242" s="239"/>
      <c r="H242" s="230"/>
      <c r="I242" s="239"/>
      <c r="J242" s="230"/>
      <c r="K242" s="238"/>
      <c r="L242" s="238"/>
      <c r="M242" s="238"/>
      <c r="N242" s="253"/>
      <c r="O242" s="253"/>
      <c r="P242" s="253"/>
      <c r="Q242" s="253"/>
      <c r="R242" s="220"/>
      <c r="S242" s="220"/>
      <c r="T242" s="220"/>
      <c r="U242" s="204"/>
      <c r="V242" s="274" t="s">
        <v>1220</v>
      </c>
      <c r="W242" s="274">
        <f>($W$2-O243-P243-N243)/($W$2-O243-P243)</f>
        <v>1</v>
      </c>
      <c r="X242" s="180"/>
    </row>
    <row r="243" spans="1:24" ht="15.75" outlineLevel="1">
      <c r="A243" s="240"/>
      <c r="B243" s="240"/>
      <c r="C243" s="241" t="s">
        <v>378</v>
      </c>
      <c r="D243" s="240"/>
      <c r="E243" s="240"/>
      <c r="F243" s="238"/>
      <c r="G243" s="238"/>
      <c r="H243" s="238"/>
      <c r="I243" s="238"/>
      <c r="J243" s="238"/>
      <c r="K243" s="238"/>
      <c r="L243" s="238"/>
      <c r="M243" s="238"/>
      <c r="N243" s="253"/>
      <c r="O243" s="253"/>
      <c r="P243" s="253"/>
      <c r="Q243" s="253"/>
      <c r="R243" s="220"/>
      <c r="S243" s="220"/>
      <c r="T243" s="220"/>
      <c r="U243" s="238"/>
      <c r="V243" s="274"/>
      <c r="W243" s="274"/>
      <c r="X243" s="193"/>
    </row>
    <row r="244" spans="1:24" ht="60" outlineLevel="2">
      <c r="A244" s="240">
        <v>105</v>
      </c>
      <c r="B244" s="240" t="s">
        <v>607</v>
      </c>
      <c r="C244" s="241" t="s">
        <v>496</v>
      </c>
      <c r="D244" s="240">
        <v>14.372999999999998</v>
      </c>
      <c r="E244" s="240" t="s">
        <v>211</v>
      </c>
      <c r="F244" s="238"/>
      <c r="G244" s="177">
        <v>43690</v>
      </c>
      <c r="H244" s="178">
        <v>0.53333333333333333</v>
      </c>
      <c r="I244" s="177">
        <v>43690</v>
      </c>
      <c r="J244" s="178">
        <v>0.74652777777777779</v>
      </c>
      <c r="K244" s="238"/>
      <c r="L244" s="238"/>
      <c r="M244" s="238"/>
      <c r="N244" s="253">
        <v>5.1166666666666671</v>
      </c>
      <c r="O244" s="253">
        <v>0</v>
      </c>
      <c r="P244" s="253">
        <v>0</v>
      </c>
      <c r="Q244" s="253">
        <v>0</v>
      </c>
      <c r="R244" s="220"/>
      <c r="S244" s="220"/>
      <c r="T244" s="220"/>
      <c r="U244" s="179" t="s">
        <v>1031</v>
      </c>
      <c r="V244" s="274" t="s">
        <v>1220</v>
      </c>
      <c r="W244" s="274">
        <f>($W$2-O245-P245-N245)/($W$2-O245-P245)</f>
        <v>0.99312275985663079</v>
      </c>
      <c r="X244" s="128" t="s">
        <v>240</v>
      </c>
    </row>
    <row r="245" spans="1:24" ht="31.5" outlineLevel="1">
      <c r="A245" s="240"/>
      <c r="B245" s="240"/>
      <c r="C245" s="241" t="s">
        <v>739</v>
      </c>
      <c r="D245" s="240"/>
      <c r="E245" s="240"/>
      <c r="F245" s="238"/>
      <c r="G245" s="238"/>
      <c r="H245" s="238"/>
      <c r="I245" s="238"/>
      <c r="J245" s="238"/>
      <c r="K245" s="238"/>
      <c r="L245" s="238"/>
      <c r="M245" s="238"/>
      <c r="N245" s="253">
        <f>SUBTOTAL(9,N244)</f>
        <v>5.1166666666666671</v>
      </c>
      <c r="O245" s="253"/>
      <c r="P245" s="253"/>
      <c r="Q245" s="253"/>
      <c r="R245" s="220"/>
      <c r="S245" s="220"/>
      <c r="T245" s="220"/>
      <c r="U245" s="238"/>
      <c r="V245" s="274"/>
      <c r="W245" s="274"/>
      <c r="X245" s="193"/>
    </row>
    <row r="246" spans="1:24" ht="15.75" outlineLevel="2">
      <c r="A246" s="240">
        <v>106</v>
      </c>
      <c r="B246" s="240" t="s">
        <v>608</v>
      </c>
      <c r="C246" s="241" t="s">
        <v>497</v>
      </c>
      <c r="D246" s="240">
        <v>14.372999999999998</v>
      </c>
      <c r="E246" s="240" t="s">
        <v>211</v>
      </c>
      <c r="F246" s="238"/>
      <c r="G246" s="247"/>
      <c r="H246" s="248"/>
      <c r="I246" s="249"/>
      <c r="J246" s="248"/>
      <c r="K246" s="238"/>
      <c r="L246" s="238"/>
      <c r="M246" s="238"/>
      <c r="N246" s="253"/>
      <c r="O246" s="253"/>
      <c r="P246" s="253"/>
      <c r="Q246" s="253"/>
      <c r="R246" s="220"/>
      <c r="S246" s="220"/>
      <c r="T246" s="220"/>
      <c r="U246" s="204"/>
      <c r="V246" s="274" t="s">
        <v>1220</v>
      </c>
      <c r="W246" s="274">
        <f>($W$2-O247-P247-N247)/($W$2-O247-P247)</f>
        <v>1</v>
      </c>
      <c r="X246" s="191"/>
    </row>
    <row r="247" spans="1:24" ht="24" customHeight="1" outlineLevel="1">
      <c r="A247" s="240"/>
      <c r="B247" s="240"/>
      <c r="C247" s="241" t="s">
        <v>740</v>
      </c>
      <c r="D247" s="240"/>
      <c r="E247" s="240"/>
      <c r="F247" s="238"/>
      <c r="G247" s="238"/>
      <c r="H247" s="238"/>
      <c r="I247" s="238"/>
      <c r="J247" s="238"/>
      <c r="K247" s="238"/>
      <c r="L247" s="238"/>
      <c r="M247" s="238"/>
      <c r="N247" s="253"/>
      <c r="O247" s="253"/>
      <c r="P247" s="253"/>
      <c r="Q247" s="253"/>
      <c r="R247" s="220"/>
      <c r="S247" s="220"/>
      <c r="T247" s="220"/>
      <c r="U247" s="204"/>
      <c r="V247" s="274"/>
      <c r="W247" s="274"/>
      <c r="X247" s="209"/>
    </row>
    <row r="248" spans="1:24" ht="31.5" outlineLevel="2">
      <c r="A248" s="240">
        <v>107</v>
      </c>
      <c r="B248" s="240" t="s">
        <v>609</v>
      </c>
      <c r="C248" s="241" t="s">
        <v>498</v>
      </c>
      <c r="D248" s="240">
        <v>14.387</v>
      </c>
      <c r="E248" s="240" t="s">
        <v>211</v>
      </c>
      <c r="F248" s="238"/>
      <c r="G248" s="247"/>
      <c r="H248" s="248"/>
      <c r="I248" s="249"/>
      <c r="J248" s="248"/>
      <c r="K248" s="200"/>
      <c r="L248" s="200"/>
      <c r="M248" s="200"/>
      <c r="N248" s="253"/>
      <c r="O248" s="253"/>
      <c r="P248" s="253"/>
      <c r="Q248" s="253"/>
      <c r="R248" s="238"/>
      <c r="S248" s="238"/>
      <c r="T248" s="238"/>
      <c r="U248" s="204"/>
      <c r="V248" s="274" t="s">
        <v>1220</v>
      </c>
      <c r="W248" s="274">
        <f>($W$2-O249-P249-N249)/($W$2-O249-P249)</f>
        <v>1</v>
      </c>
      <c r="X248" s="191"/>
    </row>
    <row r="249" spans="1:24" ht="28.5" customHeight="1" outlineLevel="1">
      <c r="A249" s="240"/>
      <c r="B249" s="240"/>
      <c r="C249" s="241" t="s">
        <v>741</v>
      </c>
      <c r="D249" s="240"/>
      <c r="E249" s="240"/>
      <c r="F249" s="238"/>
      <c r="G249" s="232"/>
      <c r="H249" s="200"/>
      <c r="I249" s="232"/>
      <c r="J249" s="200"/>
      <c r="K249" s="200"/>
      <c r="L249" s="200"/>
      <c r="M249" s="200"/>
      <c r="N249" s="253"/>
      <c r="O249" s="253"/>
      <c r="P249" s="253"/>
      <c r="Q249" s="253"/>
      <c r="R249" s="238"/>
      <c r="S249" s="238"/>
      <c r="T249" s="238"/>
      <c r="U249" s="219"/>
      <c r="V249" s="274"/>
      <c r="W249" s="274"/>
      <c r="X249" s="214"/>
    </row>
    <row r="250" spans="1:24" ht="31.5" outlineLevel="2">
      <c r="A250" s="240">
        <v>108</v>
      </c>
      <c r="B250" s="240" t="s">
        <v>610</v>
      </c>
      <c r="C250" s="241" t="s">
        <v>499</v>
      </c>
      <c r="D250" s="240">
        <v>14.387</v>
      </c>
      <c r="E250" s="240" t="s">
        <v>211</v>
      </c>
      <c r="F250" s="238"/>
      <c r="G250" s="247"/>
      <c r="H250" s="248"/>
      <c r="I250" s="249"/>
      <c r="J250" s="248"/>
      <c r="K250" s="200"/>
      <c r="L250" s="200"/>
      <c r="M250" s="200"/>
      <c r="N250" s="253"/>
      <c r="O250" s="253"/>
      <c r="P250" s="253"/>
      <c r="Q250" s="253"/>
      <c r="R250" s="238"/>
      <c r="S250" s="238"/>
      <c r="T250" s="238"/>
      <c r="U250" s="204"/>
      <c r="V250" s="274" t="s">
        <v>1220</v>
      </c>
      <c r="W250" s="274">
        <f>($W$2-O251-P251-N251)/($W$2-O251-P251)</f>
        <v>1</v>
      </c>
      <c r="X250" s="191"/>
    </row>
    <row r="251" spans="1:24" ht="26.25" customHeight="1" outlineLevel="1">
      <c r="A251" s="240"/>
      <c r="B251" s="240"/>
      <c r="C251" s="241" t="s">
        <v>742</v>
      </c>
      <c r="D251" s="240"/>
      <c r="E251" s="240"/>
      <c r="F251" s="238"/>
      <c r="G251" s="232"/>
      <c r="H251" s="200"/>
      <c r="I251" s="232"/>
      <c r="J251" s="200"/>
      <c r="K251" s="200"/>
      <c r="L251" s="200"/>
      <c r="M251" s="200"/>
      <c r="N251" s="253"/>
      <c r="O251" s="253"/>
      <c r="P251" s="253"/>
      <c r="Q251" s="253"/>
      <c r="R251" s="238"/>
      <c r="S251" s="238"/>
      <c r="T251" s="238"/>
      <c r="U251" s="237"/>
      <c r="V251" s="274"/>
      <c r="W251" s="274"/>
      <c r="X251" s="9"/>
    </row>
    <row r="252" spans="1:24" ht="15.75" outlineLevel="2">
      <c r="A252" s="240">
        <v>109</v>
      </c>
      <c r="B252" s="240" t="s">
        <v>611</v>
      </c>
      <c r="C252" s="242" t="s">
        <v>500</v>
      </c>
      <c r="D252" s="240">
        <v>217.02</v>
      </c>
      <c r="E252" s="240" t="s">
        <v>211</v>
      </c>
      <c r="F252" s="238"/>
      <c r="G252" s="247"/>
      <c r="H252" s="248"/>
      <c r="I252" s="249"/>
      <c r="J252" s="248"/>
      <c r="K252" s="200"/>
      <c r="L252" s="200"/>
      <c r="M252" s="200"/>
      <c r="N252" s="253"/>
      <c r="O252" s="253"/>
      <c r="P252" s="253"/>
      <c r="Q252" s="253"/>
      <c r="R252" s="238"/>
      <c r="S252" s="238"/>
      <c r="T252" s="238"/>
      <c r="U252" s="204"/>
      <c r="V252" s="274" t="s">
        <v>1220</v>
      </c>
      <c r="W252" s="274">
        <f>($W$2-O253-P253-N253)/($W$2-O253-P253)</f>
        <v>1</v>
      </c>
      <c r="X252" s="191"/>
    </row>
    <row r="253" spans="1:24" ht="15.75" outlineLevel="1">
      <c r="A253" s="240"/>
      <c r="B253" s="240"/>
      <c r="C253" s="241" t="s">
        <v>743</v>
      </c>
      <c r="D253" s="240"/>
      <c r="E253" s="240"/>
      <c r="F253" s="238"/>
      <c r="G253" s="232"/>
      <c r="H253" s="200"/>
      <c r="I253" s="232"/>
      <c r="J253" s="200"/>
      <c r="K253" s="200"/>
      <c r="L253" s="200"/>
      <c r="M253" s="200"/>
      <c r="N253" s="253"/>
      <c r="O253" s="253"/>
      <c r="P253" s="253"/>
      <c r="Q253" s="253"/>
      <c r="R253" s="238"/>
      <c r="S253" s="238"/>
      <c r="T253" s="238"/>
      <c r="U253" s="219"/>
      <c r="V253" s="274"/>
      <c r="W253" s="274"/>
      <c r="X253" s="9"/>
    </row>
    <row r="254" spans="1:24" ht="60" outlineLevel="2">
      <c r="A254" s="240">
        <v>110</v>
      </c>
      <c r="B254" s="240" t="s">
        <v>612</v>
      </c>
      <c r="C254" s="241" t="s">
        <v>746</v>
      </c>
      <c r="D254" s="240">
        <v>17.998999999999999</v>
      </c>
      <c r="E254" s="240" t="s">
        <v>211</v>
      </c>
      <c r="F254" s="238"/>
      <c r="G254" s="177">
        <v>43698</v>
      </c>
      <c r="H254" s="178">
        <v>0.39861111111111108</v>
      </c>
      <c r="I254" s="177">
        <v>43698</v>
      </c>
      <c r="J254" s="178">
        <v>0.92361111111111116</v>
      </c>
      <c r="K254" s="238"/>
      <c r="L254" s="238"/>
      <c r="M254" s="238"/>
      <c r="N254" s="253">
        <v>0</v>
      </c>
      <c r="O254" s="253">
        <v>12.600000000000003</v>
      </c>
      <c r="P254" s="253">
        <v>0</v>
      </c>
      <c r="Q254" s="253">
        <v>0</v>
      </c>
      <c r="R254" s="220"/>
      <c r="S254" s="220"/>
      <c r="T254" s="220"/>
      <c r="U254" s="179" t="s">
        <v>1100</v>
      </c>
      <c r="V254" s="274" t="s">
        <v>1220</v>
      </c>
      <c r="W254" s="274">
        <f>($W$2-O255-P255-N255)/($W$2-O255-P255)</f>
        <v>1</v>
      </c>
      <c r="X254" s="128" t="s">
        <v>864</v>
      </c>
    </row>
    <row r="255" spans="1:24" ht="15.75" outlineLevel="1">
      <c r="A255" s="240"/>
      <c r="B255" s="240"/>
      <c r="C255" s="241" t="s">
        <v>748</v>
      </c>
      <c r="D255" s="240"/>
      <c r="E255" s="240"/>
      <c r="F255" s="238"/>
      <c r="G255" s="238"/>
      <c r="H255" s="238"/>
      <c r="I255" s="238"/>
      <c r="J255" s="238"/>
      <c r="K255" s="238"/>
      <c r="L255" s="238"/>
      <c r="M255" s="238"/>
      <c r="N255" s="253">
        <f>SUBTOTAL(9,N254)</f>
        <v>0</v>
      </c>
      <c r="O255" s="253"/>
      <c r="P255" s="253"/>
      <c r="Q255" s="253"/>
      <c r="R255" s="220"/>
      <c r="S255" s="220"/>
      <c r="T255" s="220"/>
      <c r="U255" s="238"/>
      <c r="V255" s="274"/>
      <c r="W255" s="274"/>
      <c r="X255" s="193"/>
    </row>
    <row r="256" spans="1:24" ht="15.75" outlineLevel="2">
      <c r="A256" s="240">
        <v>111</v>
      </c>
      <c r="B256" s="240" t="s">
        <v>613</v>
      </c>
      <c r="C256" s="241" t="s">
        <v>747</v>
      </c>
      <c r="D256" s="240">
        <v>17.998999999999999</v>
      </c>
      <c r="E256" s="240" t="s">
        <v>211</v>
      </c>
      <c r="F256" s="238"/>
      <c r="G256" s="239"/>
      <c r="H256" s="230"/>
      <c r="I256" s="239"/>
      <c r="J256" s="200"/>
      <c r="K256" s="238"/>
      <c r="L256" s="238"/>
      <c r="M256" s="238"/>
      <c r="N256" s="253"/>
      <c r="O256" s="253"/>
      <c r="P256" s="253"/>
      <c r="Q256" s="253"/>
      <c r="R256" s="220"/>
      <c r="S256" s="220"/>
      <c r="T256" s="220"/>
      <c r="U256" s="250"/>
      <c r="V256" s="274" t="s">
        <v>1220</v>
      </c>
      <c r="W256" s="274">
        <f>($W$2-O257-P257-N257)/($W$2-O257-P257)</f>
        <v>1</v>
      </c>
      <c r="X256" s="198"/>
    </row>
    <row r="257" spans="1:24" ht="15.75" outlineLevel="1">
      <c r="A257" s="240"/>
      <c r="B257" s="240"/>
      <c r="C257" s="241" t="s">
        <v>749</v>
      </c>
      <c r="D257" s="240"/>
      <c r="E257" s="240"/>
      <c r="F257" s="238"/>
      <c r="G257" s="238"/>
      <c r="H257" s="238"/>
      <c r="I257" s="238"/>
      <c r="J257" s="238"/>
      <c r="K257" s="238"/>
      <c r="L257" s="238"/>
      <c r="M257" s="238"/>
      <c r="N257" s="253"/>
      <c r="O257" s="253"/>
      <c r="P257" s="253"/>
      <c r="Q257" s="253"/>
      <c r="R257" s="220"/>
      <c r="S257" s="220"/>
      <c r="T257" s="220"/>
      <c r="U257" s="238"/>
      <c r="V257" s="274"/>
      <c r="W257" s="274"/>
      <c r="X257" s="193"/>
    </row>
    <row r="258" spans="1:24" ht="15.75" outlineLevel="2">
      <c r="A258" s="240">
        <v>112</v>
      </c>
      <c r="B258" s="240" t="s">
        <v>614</v>
      </c>
      <c r="C258" s="241" t="s">
        <v>767</v>
      </c>
      <c r="D258" s="240">
        <v>226.642</v>
      </c>
      <c r="E258" s="240" t="s">
        <v>211</v>
      </c>
      <c r="F258" s="238"/>
      <c r="G258" s="239"/>
      <c r="H258" s="200"/>
      <c r="I258" s="239"/>
      <c r="J258" s="200"/>
      <c r="K258" s="200"/>
      <c r="L258" s="200"/>
      <c r="M258" s="200"/>
      <c r="N258" s="253"/>
      <c r="O258" s="253"/>
      <c r="P258" s="253"/>
      <c r="Q258" s="253"/>
      <c r="R258" s="238"/>
      <c r="S258" s="238"/>
      <c r="T258" s="238"/>
      <c r="U258" s="204"/>
      <c r="V258" s="274" t="s">
        <v>1220</v>
      </c>
      <c r="W258" s="274">
        <f t="shared" ref="W258" si="56">($W$2-O259-P259-N259)/($W$2-O259-P259)</f>
        <v>1</v>
      </c>
      <c r="X258" s="203"/>
    </row>
    <row r="259" spans="1:24" ht="15.75" outlineLevel="1">
      <c r="A259" s="240"/>
      <c r="B259" s="240"/>
      <c r="C259" s="242" t="s">
        <v>768</v>
      </c>
      <c r="D259" s="240"/>
      <c r="E259" s="240"/>
      <c r="F259" s="238"/>
      <c r="G259" s="232"/>
      <c r="H259" s="235"/>
      <c r="I259" s="233"/>
      <c r="J259" s="235"/>
      <c r="K259" s="235"/>
      <c r="L259" s="235"/>
      <c r="M259" s="235"/>
      <c r="N259" s="253"/>
      <c r="O259" s="253"/>
      <c r="P259" s="253"/>
      <c r="Q259" s="253"/>
      <c r="R259" s="238"/>
      <c r="S259" s="238"/>
      <c r="T259" s="238"/>
      <c r="U259" s="219"/>
      <c r="V259" s="274"/>
      <c r="W259" s="274"/>
      <c r="X259" s="9"/>
    </row>
    <row r="260" spans="1:24" ht="15.75" outlineLevel="2">
      <c r="A260" s="240">
        <v>113</v>
      </c>
      <c r="B260" s="240" t="s">
        <v>615</v>
      </c>
      <c r="C260" s="241" t="s">
        <v>126</v>
      </c>
      <c r="D260" s="240">
        <v>315</v>
      </c>
      <c r="E260" s="240" t="s">
        <v>211</v>
      </c>
      <c r="F260" s="238"/>
      <c r="G260" s="232"/>
      <c r="H260" s="235"/>
      <c r="I260" s="233"/>
      <c r="J260" s="235"/>
      <c r="K260" s="238"/>
      <c r="L260" s="238"/>
      <c r="M260" s="238"/>
      <c r="N260" s="253"/>
      <c r="O260" s="253"/>
      <c r="P260" s="253"/>
      <c r="Q260" s="253"/>
      <c r="R260" s="220"/>
      <c r="S260" s="220"/>
      <c r="T260" s="220"/>
      <c r="U260" s="204"/>
      <c r="V260" s="274" t="s">
        <v>1220</v>
      </c>
      <c r="W260" s="274">
        <f t="shared" ref="W260" si="57">($W$2-O261-P261-N261)/($W$2-O261-P261)</f>
        <v>1</v>
      </c>
      <c r="X260" s="193"/>
    </row>
    <row r="261" spans="1:24" ht="15.75" outlineLevel="1">
      <c r="A261" s="240"/>
      <c r="B261" s="240"/>
      <c r="C261" s="241" t="s">
        <v>379</v>
      </c>
      <c r="D261" s="240"/>
      <c r="E261" s="240"/>
      <c r="F261" s="238"/>
      <c r="G261" s="238"/>
      <c r="H261" s="238"/>
      <c r="I261" s="238"/>
      <c r="J261" s="238"/>
      <c r="K261" s="238"/>
      <c r="L261" s="238"/>
      <c r="M261" s="238"/>
      <c r="N261" s="253"/>
      <c r="O261" s="253"/>
      <c r="P261" s="253"/>
      <c r="Q261" s="253"/>
      <c r="R261" s="220"/>
      <c r="S261" s="220"/>
      <c r="T261" s="220"/>
      <c r="U261" s="238"/>
      <c r="V261" s="274"/>
      <c r="W261" s="274"/>
      <c r="X261" s="193"/>
    </row>
    <row r="262" spans="1:24" ht="15.75" outlineLevel="2">
      <c r="A262" s="240">
        <v>114</v>
      </c>
      <c r="B262" s="240" t="s">
        <v>616</v>
      </c>
      <c r="C262" s="241" t="s">
        <v>128</v>
      </c>
      <c r="D262" s="240">
        <v>315</v>
      </c>
      <c r="E262" s="240" t="s">
        <v>211</v>
      </c>
      <c r="F262" s="238"/>
      <c r="G262" s="231"/>
      <c r="H262" s="211"/>
      <c r="I262" s="231"/>
      <c r="J262" s="211"/>
      <c r="K262" s="200"/>
      <c r="L262" s="200"/>
      <c r="M262" s="200"/>
      <c r="N262" s="253"/>
      <c r="O262" s="253"/>
      <c r="P262" s="253"/>
      <c r="Q262" s="253"/>
      <c r="R262" s="238"/>
      <c r="S262" s="238"/>
      <c r="T262" s="238"/>
      <c r="U262" s="204"/>
      <c r="V262" s="274" t="s">
        <v>1220</v>
      </c>
      <c r="W262" s="274">
        <f t="shared" ref="W262" si="58">($W$2-O263-P263-N263)/($W$2-O263-P263)</f>
        <v>1</v>
      </c>
      <c r="X262" s="203"/>
    </row>
    <row r="263" spans="1:24" ht="15.75" outlineLevel="1">
      <c r="A263" s="240"/>
      <c r="B263" s="240"/>
      <c r="C263" s="241" t="s">
        <v>380</v>
      </c>
      <c r="D263" s="240"/>
      <c r="E263" s="240"/>
      <c r="F263" s="238"/>
      <c r="G263" s="232"/>
      <c r="H263" s="200"/>
      <c r="I263" s="232"/>
      <c r="J263" s="200"/>
      <c r="K263" s="200"/>
      <c r="L263" s="200"/>
      <c r="M263" s="200"/>
      <c r="N263" s="253"/>
      <c r="O263" s="253"/>
      <c r="P263" s="253"/>
      <c r="Q263" s="253"/>
      <c r="R263" s="238"/>
      <c r="S263" s="238"/>
      <c r="T263" s="238"/>
      <c r="U263" s="219"/>
      <c r="V263" s="274"/>
      <c r="W263" s="274"/>
      <c r="X263" s="9"/>
    </row>
    <row r="264" spans="1:24" ht="15.75" outlineLevel="2">
      <c r="A264" s="240">
        <v>115</v>
      </c>
      <c r="B264" s="240" t="s">
        <v>617</v>
      </c>
      <c r="C264" s="241" t="s">
        <v>129</v>
      </c>
      <c r="D264" s="240">
        <v>315</v>
      </c>
      <c r="E264" s="240" t="s">
        <v>211</v>
      </c>
      <c r="F264" s="238"/>
      <c r="G264" s="239"/>
      <c r="H264" s="200"/>
      <c r="I264" s="239"/>
      <c r="J264" s="200"/>
      <c r="K264" s="238"/>
      <c r="L264" s="238"/>
      <c r="M264" s="238"/>
      <c r="N264" s="253"/>
      <c r="O264" s="253"/>
      <c r="P264" s="253"/>
      <c r="Q264" s="253"/>
      <c r="R264" s="220"/>
      <c r="S264" s="220"/>
      <c r="T264" s="220"/>
      <c r="U264" s="204"/>
      <c r="V264" s="274" t="s">
        <v>1220</v>
      </c>
      <c r="W264" s="274">
        <f t="shared" ref="W264" si="59">($W$2-O265-P265-N265)/($W$2-O265-P265)</f>
        <v>1</v>
      </c>
      <c r="X264" s="193"/>
    </row>
    <row r="265" spans="1:24" ht="15.75" outlineLevel="1">
      <c r="A265" s="240"/>
      <c r="B265" s="240"/>
      <c r="C265" s="241" t="s">
        <v>381</v>
      </c>
      <c r="D265" s="240"/>
      <c r="E265" s="240"/>
      <c r="F265" s="238"/>
      <c r="G265" s="238"/>
      <c r="H265" s="238"/>
      <c r="I265" s="238"/>
      <c r="J265" s="238"/>
      <c r="K265" s="238"/>
      <c r="L265" s="238"/>
      <c r="M265" s="238"/>
      <c r="N265" s="253"/>
      <c r="O265" s="253"/>
      <c r="P265" s="253"/>
      <c r="Q265" s="253"/>
      <c r="R265" s="220"/>
      <c r="S265" s="220"/>
      <c r="T265" s="220"/>
      <c r="U265" s="238"/>
      <c r="V265" s="274"/>
      <c r="W265" s="274"/>
      <c r="X265" s="193"/>
    </row>
    <row r="266" spans="1:24" ht="15.75" outlineLevel="2">
      <c r="A266" s="240">
        <v>116</v>
      </c>
      <c r="B266" s="240" t="s">
        <v>618</v>
      </c>
      <c r="C266" s="241" t="s">
        <v>130</v>
      </c>
      <c r="D266" s="240">
        <v>315</v>
      </c>
      <c r="E266" s="240" t="s">
        <v>211</v>
      </c>
      <c r="F266" s="238"/>
      <c r="G266" s="239"/>
      <c r="H266" s="200"/>
      <c r="I266" s="239"/>
      <c r="J266" s="200"/>
      <c r="K266" s="238"/>
      <c r="L266" s="238"/>
      <c r="M266" s="238"/>
      <c r="N266" s="253"/>
      <c r="O266" s="253"/>
      <c r="P266" s="253"/>
      <c r="Q266" s="253"/>
      <c r="R266" s="220"/>
      <c r="S266" s="220"/>
      <c r="T266" s="220"/>
      <c r="U266" s="204"/>
      <c r="V266" s="274" t="s">
        <v>1220</v>
      </c>
      <c r="W266" s="274">
        <f t="shared" ref="W266" si="60">($W$2-O267-P267-N267)/($W$2-O267-P267)</f>
        <v>1</v>
      </c>
      <c r="X266" s="193"/>
    </row>
    <row r="267" spans="1:24" ht="15.75" outlineLevel="1">
      <c r="A267" s="240"/>
      <c r="B267" s="240"/>
      <c r="C267" s="241" t="s">
        <v>382</v>
      </c>
      <c r="D267" s="240"/>
      <c r="E267" s="240"/>
      <c r="F267" s="238"/>
      <c r="G267" s="238"/>
      <c r="H267" s="238"/>
      <c r="I267" s="238"/>
      <c r="J267" s="238"/>
      <c r="K267" s="238"/>
      <c r="L267" s="238"/>
      <c r="M267" s="238"/>
      <c r="N267" s="253"/>
      <c r="O267" s="253"/>
      <c r="P267" s="253"/>
      <c r="Q267" s="253"/>
      <c r="R267" s="220"/>
      <c r="S267" s="220"/>
      <c r="T267" s="220"/>
      <c r="U267" s="238"/>
      <c r="V267" s="274"/>
      <c r="W267" s="274"/>
      <c r="X267" s="193"/>
    </row>
    <row r="268" spans="1:24" ht="15.75" outlineLevel="2">
      <c r="A268" s="240">
        <v>117</v>
      </c>
      <c r="B268" s="240" t="s">
        <v>619</v>
      </c>
      <c r="C268" s="241" t="s">
        <v>131</v>
      </c>
      <c r="D268" s="240">
        <v>315</v>
      </c>
      <c r="E268" s="240" t="s">
        <v>211</v>
      </c>
      <c r="F268" s="238"/>
      <c r="G268" s="247"/>
      <c r="H268" s="248"/>
      <c r="I268" s="249"/>
      <c r="J268" s="248"/>
      <c r="K268" s="200"/>
      <c r="L268" s="200"/>
      <c r="M268" s="200"/>
      <c r="N268" s="253"/>
      <c r="O268" s="253"/>
      <c r="P268" s="253"/>
      <c r="Q268" s="253"/>
      <c r="R268" s="238"/>
      <c r="S268" s="238"/>
      <c r="T268" s="238"/>
      <c r="U268" s="204"/>
      <c r="V268" s="274" t="s">
        <v>1220</v>
      </c>
      <c r="W268" s="274">
        <f t="shared" ref="W268" si="61">($W$2-O269-P269-N269)/($W$2-O269-P269)</f>
        <v>1</v>
      </c>
      <c r="X268" s="191"/>
    </row>
    <row r="269" spans="1:24" ht="15.75" outlineLevel="1">
      <c r="A269" s="240"/>
      <c r="B269" s="240"/>
      <c r="C269" s="241" t="s">
        <v>383</v>
      </c>
      <c r="D269" s="240"/>
      <c r="E269" s="240"/>
      <c r="F269" s="238"/>
      <c r="G269" s="232"/>
      <c r="H269" s="200"/>
      <c r="I269" s="232"/>
      <c r="J269" s="200"/>
      <c r="K269" s="200"/>
      <c r="L269" s="200"/>
      <c r="M269" s="200"/>
      <c r="N269" s="253"/>
      <c r="O269" s="253"/>
      <c r="P269" s="253"/>
      <c r="Q269" s="253"/>
      <c r="R269" s="238"/>
      <c r="S269" s="238"/>
      <c r="T269" s="238"/>
      <c r="U269" s="219"/>
      <c r="V269" s="274"/>
      <c r="W269" s="274"/>
      <c r="X269" s="9"/>
    </row>
    <row r="270" spans="1:24" ht="15.75" outlineLevel="2">
      <c r="A270" s="240">
        <v>118</v>
      </c>
      <c r="B270" s="240" t="s">
        <v>620</v>
      </c>
      <c r="C270" s="241" t="s">
        <v>132</v>
      </c>
      <c r="D270" s="240">
        <v>315</v>
      </c>
      <c r="E270" s="240" t="s">
        <v>211</v>
      </c>
      <c r="F270" s="238"/>
      <c r="G270" s="232"/>
      <c r="H270" s="235"/>
      <c r="I270" s="233"/>
      <c r="J270" s="235"/>
      <c r="K270" s="238"/>
      <c r="L270" s="238"/>
      <c r="M270" s="238"/>
      <c r="N270" s="253"/>
      <c r="O270" s="253"/>
      <c r="P270" s="253"/>
      <c r="Q270" s="253"/>
      <c r="R270" s="220"/>
      <c r="S270" s="220"/>
      <c r="T270" s="220"/>
      <c r="U270" s="204"/>
      <c r="V270" s="274" t="s">
        <v>1220</v>
      </c>
      <c r="W270" s="274">
        <f t="shared" ref="W270" si="62">($W$2-O271-P271-N271)/($W$2-O271-P271)</f>
        <v>1</v>
      </c>
      <c r="X270" s="198"/>
    </row>
    <row r="271" spans="1:24" ht="15.75" outlineLevel="1">
      <c r="A271" s="240"/>
      <c r="B271" s="240"/>
      <c r="C271" s="241" t="s">
        <v>384</v>
      </c>
      <c r="D271" s="240"/>
      <c r="E271" s="240"/>
      <c r="F271" s="238"/>
      <c r="G271" s="238"/>
      <c r="H271" s="238"/>
      <c r="I271" s="238"/>
      <c r="J271" s="238"/>
      <c r="K271" s="238"/>
      <c r="L271" s="238"/>
      <c r="M271" s="238"/>
      <c r="N271" s="253"/>
      <c r="O271" s="253"/>
      <c r="P271" s="253"/>
      <c r="Q271" s="253"/>
      <c r="R271" s="220"/>
      <c r="S271" s="220"/>
      <c r="T271" s="220"/>
      <c r="U271" s="238"/>
      <c r="V271" s="274"/>
      <c r="W271" s="274"/>
      <c r="X271" s="193"/>
    </row>
    <row r="272" spans="1:24" ht="15.75" outlineLevel="2">
      <c r="A272" s="240">
        <v>119</v>
      </c>
      <c r="B272" s="240" t="s">
        <v>621</v>
      </c>
      <c r="C272" s="241" t="s">
        <v>133</v>
      </c>
      <c r="D272" s="240">
        <v>315</v>
      </c>
      <c r="E272" s="240" t="s">
        <v>211</v>
      </c>
      <c r="F272" s="238"/>
      <c r="G272" s="233"/>
      <c r="H272" s="235"/>
      <c r="I272" s="233"/>
      <c r="J272" s="235"/>
      <c r="K272" s="238"/>
      <c r="L272" s="238"/>
      <c r="M272" s="238"/>
      <c r="N272" s="253"/>
      <c r="O272" s="253"/>
      <c r="P272" s="253"/>
      <c r="Q272" s="253"/>
      <c r="R272" s="220"/>
      <c r="S272" s="220"/>
      <c r="T272" s="220"/>
      <c r="U272" s="212"/>
      <c r="V272" s="274" t="s">
        <v>1220</v>
      </c>
      <c r="W272" s="274">
        <f t="shared" ref="W272" si="63">($W$2-O273-P273-N273)/($W$2-O273-P273)</f>
        <v>1</v>
      </c>
      <c r="X272" s="198"/>
    </row>
    <row r="273" spans="1:24" ht="15.75" outlineLevel="1">
      <c r="A273" s="240"/>
      <c r="B273" s="240"/>
      <c r="C273" s="241" t="s">
        <v>385</v>
      </c>
      <c r="D273" s="240"/>
      <c r="E273" s="240"/>
      <c r="F273" s="238"/>
      <c r="G273" s="238"/>
      <c r="H273" s="238"/>
      <c r="I273" s="238"/>
      <c r="J273" s="238"/>
      <c r="K273" s="238"/>
      <c r="L273" s="238"/>
      <c r="M273" s="238"/>
      <c r="N273" s="253"/>
      <c r="O273" s="253"/>
      <c r="P273" s="253"/>
      <c r="Q273" s="253"/>
      <c r="R273" s="220"/>
      <c r="S273" s="220"/>
      <c r="T273" s="220"/>
      <c r="U273" s="238"/>
      <c r="V273" s="274"/>
      <c r="W273" s="274"/>
      <c r="X273" s="193"/>
    </row>
    <row r="274" spans="1:24" ht="15.75" outlineLevel="2">
      <c r="A274" s="240">
        <v>120</v>
      </c>
      <c r="B274" s="240" t="s">
        <v>622</v>
      </c>
      <c r="C274" s="241" t="s">
        <v>16</v>
      </c>
      <c r="D274" s="240">
        <v>1500</v>
      </c>
      <c r="E274" s="240" t="s">
        <v>211</v>
      </c>
      <c r="F274" s="238"/>
      <c r="G274" s="233"/>
      <c r="H274" s="235"/>
      <c r="I274" s="233"/>
      <c r="J274" s="235"/>
      <c r="K274" s="238"/>
      <c r="L274" s="238"/>
      <c r="M274" s="238"/>
      <c r="N274" s="253"/>
      <c r="O274" s="253"/>
      <c r="P274" s="253"/>
      <c r="Q274" s="253"/>
      <c r="R274" s="220"/>
      <c r="S274" s="220"/>
      <c r="T274" s="220"/>
      <c r="U274" s="212"/>
      <c r="V274" s="274" t="s">
        <v>1220</v>
      </c>
      <c r="W274" s="274">
        <f t="shared" ref="W274" si="64">($W$2-O275-P275-N275)/($W$2-O275-P275)</f>
        <v>1</v>
      </c>
      <c r="X274" s="215"/>
    </row>
    <row r="275" spans="1:24" ht="15.75" outlineLevel="1">
      <c r="A275" s="240"/>
      <c r="B275" s="240"/>
      <c r="C275" s="241" t="s">
        <v>386</v>
      </c>
      <c r="D275" s="240"/>
      <c r="E275" s="240"/>
      <c r="F275" s="238"/>
      <c r="G275" s="238"/>
      <c r="H275" s="238"/>
      <c r="I275" s="238"/>
      <c r="J275" s="238"/>
      <c r="K275" s="238"/>
      <c r="L275" s="238"/>
      <c r="M275" s="238"/>
      <c r="N275" s="253"/>
      <c r="O275" s="253"/>
      <c r="P275" s="253"/>
      <c r="Q275" s="253"/>
      <c r="R275" s="220"/>
      <c r="S275" s="220"/>
      <c r="T275" s="220"/>
      <c r="U275" s="238"/>
      <c r="V275" s="274"/>
      <c r="W275" s="274"/>
      <c r="X275" s="193"/>
    </row>
    <row r="276" spans="1:24" ht="15.75" outlineLevel="2">
      <c r="A276" s="240">
        <v>121</v>
      </c>
      <c r="B276" s="240" t="s">
        <v>623</v>
      </c>
      <c r="C276" s="241" t="s">
        <v>29</v>
      </c>
      <c r="D276" s="240">
        <v>1500</v>
      </c>
      <c r="E276" s="240" t="s">
        <v>211</v>
      </c>
      <c r="F276" s="238"/>
      <c r="G276" s="232"/>
      <c r="H276" s="235"/>
      <c r="I276" s="233"/>
      <c r="J276" s="235"/>
      <c r="K276" s="238"/>
      <c r="L276" s="238"/>
      <c r="M276" s="238"/>
      <c r="N276" s="253"/>
      <c r="O276" s="253"/>
      <c r="P276" s="253"/>
      <c r="Q276" s="253"/>
      <c r="R276" s="220"/>
      <c r="S276" s="220"/>
      <c r="T276" s="220"/>
      <c r="U276" s="204"/>
      <c r="V276" s="274" t="s">
        <v>1220</v>
      </c>
      <c r="W276" s="274">
        <f t="shared" ref="W276" si="65">($W$2-O277-P277-N277)/($W$2-O277-P277)</f>
        <v>1</v>
      </c>
      <c r="X276" s="193"/>
    </row>
    <row r="277" spans="1:24" ht="15.75" outlineLevel="1">
      <c r="A277" s="240"/>
      <c r="B277" s="240"/>
      <c r="C277" s="241" t="s">
        <v>387</v>
      </c>
      <c r="D277" s="240"/>
      <c r="E277" s="240"/>
      <c r="F277" s="238"/>
      <c r="G277" s="238"/>
      <c r="H277" s="238"/>
      <c r="I277" s="238"/>
      <c r="J277" s="238"/>
      <c r="K277" s="238"/>
      <c r="L277" s="238"/>
      <c r="M277" s="238"/>
      <c r="N277" s="253"/>
      <c r="O277" s="253"/>
      <c r="P277" s="253"/>
      <c r="Q277" s="253"/>
      <c r="R277" s="220"/>
      <c r="S277" s="220"/>
      <c r="T277" s="220"/>
      <c r="U277" s="238"/>
      <c r="V277" s="274"/>
      <c r="W277" s="274"/>
      <c r="X277" s="193"/>
    </row>
    <row r="278" spans="1:24" ht="15.75" outlineLevel="2">
      <c r="A278" s="240">
        <v>122</v>
      </c>
      <c r="B278" s="240" t="s">
        <v>624</v>
      </c>
      <c r="C278" s="241" t="s">
        <v>134</v>
      </c>
      <c r="D278" s="240">
        <v>1500</v>
      </c>
      <c r="E278" s="240" t="s">
        <v>211</v>
      </c>
      <c r="F278" s="238"/>
      <c r="G278" s="232"/>
      <c r="H278" s="235"/>
      <c r="I278" s="233"/>
      <c r="J278" s="235"/>
      <c r="K278" s="238"/>
      <c r="L278" s="238"/>
      <c r="M278" s="238"/>
      <c r="N278" s="253"/>
      <c r="O278" s="253"/>
      <c r="P278" s="253"/>
      <c r="Q278" s="253"/>
      <c r="R278" s="220"/>
      <c r="S278" s="220"/>
      <c r="T278" s="220"/>
      <c r="U278" s="212"/>
      <c r="V278" s="274" t="s">
        <v>1220</v>
      </c>
      <c r="W278" s="274">
        <f t="shared" ref="W278" si="66">($W$2-O279-P279-N279)/($W$2-O279-P279)</f>
        <v>1</v>
      </c>
      <c r="X278" s="198"/>
    </row>
    <row r="279" spans="1:24" ht="15.75" outlineLevel="1">
      <c r="A279" s="240"/>
      <c r="B279" s="240"/>
      <c r="C279" s="241" t="s">
        <v>388</v>
      </c>
      <c r="D279" s="240"/>
      <c r="E279" s="240"/>
      <c r="F279" s="238"/>
      <c r="G279" s="238"/>
      <c r="H279" s="238"/>
      <c r="I279" s="238"/>
      <c r="J279" s="238"/>
      <c r="K279" s="238"/>
      <c r="L279" s="238"/>
      <c r="M279" s="238"/>
      <c r="N279" s="253"/>
      <c r="O279" s="253"/>
      <c r="P279" s="253"/>
      <c r="Q279" s="253"/>
      <c r="R279" s="220"/>
      <c r="S279" s="220"/>
      <c r="T279" s="220"/>
      <c r="U279" s="238"/>
      <c r="V279" s="274"/>
      <c r="W279" s="274"/>
      <c r="X279" s="193"/>
    </row>
    <row r="280" spans="1:24" ht="15.75" outlineLevel="2">
      <c r="A280" s="240">
        <v>123</v>
      </c>
      <c r="B280" s="240" t="s">
        <v>625</v>
      </c>
      <c r="C280" s="241" t="s">
        <v>135</v>
      </c>
      <c r="D280" s="240">
        <v>315</v>
      </c>
      <c r="E280" s="240" t="s">
        <v>211</v>
      </c>
      <c r="F280" s="238"/>
      <c r="G280" s="232"/>
      <c r="H280" s="235"/>
      <c r="I280" s="233"/>
      <c r="J280" s="235"/>
      <c r="K280" s="238"/>
      <c r="L280" s="238"/>
      <c r="M280" s="238"/>
      <c r="N280" s="253"/>
      <c r="O280" s="253"/>
      <c r="P280" s="253"/>
      <c r="Q280" s="253"/>
      <c r="R280" s="220"/>
      <c r="S280" s="220"/>
      <c r="T280" s="220"/>
      <c r="U280" s="212"/>
      <c r="V280" s="274" t="s">
        <v>1220</v>
      </c>
      <c r="W280" s="274">
        <f t="shared" ref="W280" si="67">($W$2-O281-P281-N281)/($W$2-O281-P281)</f>
        <v>1</v>
      </c>
      <c r="X280" s="198"/>
    </row>
    <row r="281" spans="1:24" ht="16.5" customHeight="1" outlineLevel="1">
      <c r="A281" s="240"/>
      <c r="B281" s="240"/>
      <c r="C281" s="241" t="s">
        <v>389</v>
      </c>
      <c r="D281" s="240"/>
      <c r="E281" s="240"/>
      <c r="F281" s="238"/>
      <c r="G281" s="238"/>
      <c r="H281" s="238"/>
      <c r="I281" s="238"/>
      <c r="J281" s="238"/>
      <c r="K281" s="238"/>
      <c r="L281" s="238"/>
      <c r="M281" s="238"/>
      <c r="N281" s="253"/>
      <c r="O281" s="253"/>
      <c r="P281" s="253"/>
      <c r="Q281" s="253"/>
      <c r="R281" s="220"/>
      <c r="S281" s="220"/>
      <c r="T281" s="220"/>
      <c r="U281" s="238"/>
      <c r="V281" s="274"/>
      <c r="W281" s="274"/>
      <c r="X281" s="193"/>
    </row>
    <row r="282" spans="1:24" ht="15.75" outlineLevel="2">
      <c r="A282" s="240">
        <v>124</v>
      </c>
      <c r="B282" s="240" t="s">
        <v>626</v>
      </c>
      <c r="C282" s="241" t="s">
        <v>21</v>
      </c>
      <c r="D282" s="240">
        <v>1500</v>
      </c>
      <c r="E282" s="240" t="s">
        <v>211</v>
      </c>
      <c r="F282" s="238"/>
      <c r="G282" s="247"/>
      <c r="H282" s="248"/>
      <c r="I282" s="249"/>
      <c r="J282" s="248"/>
      <c r="K282" s="238"/>
      <c r="L282" s="238"/>
      <c r="M282" s="238"/>
      <c r="N282" s="253"/>
      <c r="O282" s="253"/>
      <c r="P282" s="253"/>
      <c r="Q282" s="253"/>
      <c r="R282" s="220"/>
      <c r="S282" s="220"/>
      <c r="T282" s="220"/>
      <c r="U282" s="204"/>
      <c r="V282" s="274" t="s">
        <v>1220</v>
      </c>
      <c r="W282" s="274">
        <f t="shared" ref="W282" si="68">($W$2-O283-P283-N283)/($W$2-O283-P283)</f>
        <v>1</v>
      </c>
      <c r="X282" s="191"/>
    </row>
    <row r="283" spans="1:24" ht="15.75" outlineLevel="1">
      <c r="A283" s="240"/>
      <c r="B283" s="240"/>
      <c r="C283" s="241" t="s">
        <v>390</v>
      </c>
      <c r="D283" s="240"/>
      <c r="E283" s="240"/>
      <c r="F283" s="238"/>
      <c r="G283" s="238"/>
      <c r="H283" s="238"/>
      <c r="I283" s="238"/>
      <c r="J283" s="238"/>
      <c r="K283" s="238"/>
      <c r="L283" s="238"/>
      <c r="M283" s="238"/>
      <c r="N283" s="253"/>
      <c r="O283" s="253"/>
      <c r="P283" s="253"/>
      <c r="Q283" s="253"/>
      <c r="R283" s="220"/>
      <c r="S283" s="220"/>
      <c r="T283" s="220"/>
      <c r="U283" s="238"/>
      <c r="V283" s="274"/>
      <c r="W283" s="274"/>
      <c r="X283" s="193"/>
    </row>
    <row r="284" spans="1:24" ht="15.75" outlineLevel="2">
      <c r="A284" s="240">
        <v>125</v>
      </c>
      <c r="B284" s="240" t="s">
        <v>627</v>
      </c>
      <c r="C284" s="241" t="s">
        <v>136</v>
      </c>
      <c r="D284" s="240">
        <v>1500</v>
      </c>
      <c r="E284" s="240" t="s">
        <v>211</v>
      </c>
      <c r="F284" s="238"/>
      <c r="G284" s="233"/>
      <c r="H284" s="235"/>
      <c r="I284" s="233"/>
      <c r="J284" s="235"/>
      <c r="K284" s="238"/>
      <c r="L284" s="238"/>
      <c r="M284" s="238"/>
      <c r="N284" s="253"/>
      <c r="O284" s="253"/>
      <c r="P284" s="253"/>
      <c r="Q284" s="253"/>
      <c r="R284" s="220"/>
      <c r="S284" s="220"/>
      <c r="T284" s="220"/>
      <c r="U284" s="212"/>
      <c r="V284" s="274" t="s">
        <v>1220</v>
      </c>
      <c r="W284" s="274">
        <f t="shared" ref="W284" si="69">($W$2-O285-P285-N285)/($W$2-O285-P285)</f>
        <v>1</v>
      </c>
      <c r="X284" s="198"/>
    </row>
    <row r="285" spans="1:24" ht="15.75" outlineLevel="1">
      <c r="A285" s="240"/>
      <c r="B285" s="240"/>
      <c r="C285" s="241" t="s">
        <v>391</v>
      </c>
      <c r="D285" s="240"/>
      <c r="E285" s="240"/>
      <c r="F285" s="238"/>
      <c r="G285" s="238"/>
      <c r="H285" s="238"/>
      <c r="I285" s="238"/>
      <c r="J285" s="238"/>
      <c r="K285" s="238"/>
      <c r="L285" s="238"/>
      <c r="M285" s="238"/>
      <c r="N285" s="253"/>
      <c r="O285" s="253"/>
      <c r="P285" s="253"/>
      <c r="Q285" s="253"/>
      <c r="R285" s="220"/>
      <c r="S285" s="220"/>
      <c r="T285" s="220"/>
      <c r="U285" s="238"/>
      <c r="V285" s="274"/>
      <c r="W285" s="274"/>
      <c r="X285" s="193"/>
    </row>
    <row r="286" spans="1:24" ht="15.75" outlineLevel="2">
      <c r="A286" s="240">
        <v>126</v>
      </c>
      <c r="B286" s="240" t="s">
        <v>628</v>
      </c>
      <c r="C286" s="241" t="s">
        <v>137</v>
      </c>
      <c r="D286" s="240">
        <v>1500</v>
      </c>
      <c r="E286" s="240" t="s">
        <v>211</v>
      </c>
      <c r="F286" s="238"/>
      <c r="G286" s="239"/>
      <c r="H286" s="230"/>
      <c r="I286" s="239"/>
      <c r="J286" s="230"/>
      <c r="K286" s="238"/>
      <c r="L286" s="238"/>
      <c r="M286" s="238"/>
      <c r="N286" s="253"/>
      <c r="O286" s="253"/>
      <c r="P286" s="253"/>
      <c r="Q286" s="253"/>
      <c r="R286" s="220"/>
      <c r="S286" s="220"/>
      <c r="T286" s="220"/>
      <c r="U286" s="204"/>
      <c r="V286" s="274" t="s">
        <v>1220</v>
      </c>
      <c r="W286" s="274">
        <f t="shared" ref="W286" si="70">($W$2-O287-P287-N287)/($W$2-O287-P287)</f>
        <v>1</v>
      </c>
      <c r="X286" s="180"/>
    </row>
    <row r="287" spans="1:24" ht="15.75" outlineLevel="1">
      <c r="A287" s="240"/>
      <c r="B287" s="240"/>
      <c r="C287" s="241" t="s">
        <v>392</v>
      </c>
      <c r="D287" s="240"/>
      <c r="E287" s="240"/>
      <c r="F287" s="238"/>
      <c r="G287" s="238"/>
      <c r="H287" s="238"/>
      <c r="I287" s="238"/>
      <c r="J287" s="238"/>
      <c r="K287" s="238"/>
      <c r="L287" s="238"/>
      <c r="M287" s="238"/>
      <c r="N287" s="253"/>
      <c r="O287" s="253"/>
      <c r="P287" s="253"/>
      <c r="Q287" s="253"/>
      <c r="R287" s="220"/>
      <c r="S287" s="220"/>
      <c r="T287" s="220"/>
      <c r="U287" s="238"/>
      <c r="V287" s="274"/>
      <c r="W287" s="274"/>
      <c r="X287" s="193"/>
    </row>
    <row r="288" spans="1:24" ht="15.75" outlineLevel="2">
      <c r="A288" s="240">
        <v>127</v>
      </c>
      <c r="B288" s="240" t="s">
        <v>629</v>
      </c>
      <c r="C288" s="241" t="s">
        <v>138</v>
      </c>
      <c r="D288" s="240">
        <v>1500</v>
      </c>
      <c r="E288" s="240" t="s">
        <v>211</v>
      </c>
      <c r="F288" s="238"/>
      <c r="G288" s="233"/>
      <c r="H288" s="235"/>
      <c r="I288" s="233"/>
      <c r="J288" s="235"/>
      <c r="K288" s="238"/>
      <c r="L288" s="238"/>
      <c r="M288" s="238"/>
      <c r="N288" s="253"/>
      <c r="O288" s="253"/>
      <c r="P288" s="253"/>
      <c r="Q288" s="253"/>
      <c r="R288" s="220"/>
      <c r="S288" s="220"/>
      <c r="T288" s="220"/>
      <c r="U288" s="212"/>
      <c r="V288" s="274" t="s">
        <v>1220</v>
      </c>
      <c r="W288" s="274">
        <f t="shared" ref="W288" si="71">($W$2-O289-P289-N289)/($W$2-O289-P289)</f>
        <v>1</v>
      </c>
      <c r="X288" s="201"/>
    </row>
    <row r="289" spans="1:24" ht="15.75" outlineLevel="1">
      <c r="A289" s="240"/>
      <c r="B289" s="240"/>
      <c r="C289" s="241" t="s">
        <v>393</v>
      </c>
      <c r="D289" s="240"/>
      <c r="E289" s="240"/>
      <c r="F289" s="238"/>
      <c r="G289" s="238"/>
      <c r="H289" s="238"/>
      <c r="I289" s="238"/>
      <c r="J289" s="238"/>
      <c r="K289" s="238"/>
      <c r="L289" s="238"/>
      <c r="M289" s="238"/>
      <c r="N289" s="253"/>
      <c r="O289" s="253"/>
      <c r="P289" s="253"/>
      <c r="Q289" s="253"/>
      <c r="R289" s="220"/>
      <c r="S289" s="220"/>
      <c r="T289" s="220"/>
      <c r="U289" s="238"/>
      <c r="V289" s="274"/>
      <c r="W289" s="274"/>
      <c r="X289" s="193"/>
    </row>
    <row r="290" spans="1:24" ht="15.75" outlineLevel="2">
      <c r="A290" s="240">
        <v>128</v>
      </c>
      <c r="B290" s="240" t="s">
        <v>630</v>
      </c>
      <c r="C290" s="241" t="s">
        <v>139</v>
      </c>
      <c r="D290" s="240">
        <v>1500</v>
      </c>
      <c r="E290" s="240" t="s">
        <v>211</v>
      </c>
      <c r="F290" s="238"/>
      <c r="G290" s="239"/>
      <c r="H290" s="230"/>
      <c r="I290" s="239"/>
      <c r="J290" s="230"/>
      <c r="K290" s="238"/>
      <c r="L290" s="238"/>
      <c r="M290" s="238"/>
      <c r="N290" s="253"/>
      <c r="O290" s="253"/>
      <c r="P290" s="253"/>
      <c r="Q290" s="253"/>
      <c r="R290" s="220"/>
      <c r="S290" s="220"/>
      <c r="T290" s="220"/>
      <c r="U290" s="237"/>
      <c r="V290" s="274" t="s">
        <v>1220</v>
      </c>
      <c r="W290" s="274">
        <f t="shared" ref="W290" si="72">($W$2-O291-P291-N291)/($W$2-O291-P291)</f>
        <v>1</v>
      </c>
      <c r="X290" s="193"/>
    </row>
    <row r="291" spans="1:24" ht="15.75" outlineLevel="1">
      <c r="A291" s="240"/>
      <c r="B291" s="240"/>
      <c r="C291" s="241" t="s">
        <v>394</v>
      </c>
      <c r="D291" s="240"/>
      <c r="E291" s="240"/>
      <c r="F291" s="238"/>
      <c r="G291" s="238"/>
      <c r="H291" s="238"/>
      <c r="I291" s="238"/>
      <c r="J291" s="238"/>
      <c r="K291" s="238"/>
      <c r="L291" s="238"/>
      <c r="M291" s="238"/>
      <c r="N291" s="253"/>
      <c r="O291" s="253"/>
      <c r="P291" s="253"/>
      <c r="Q291" s="253"/>
      <c r="R291" s="220"/>
      <c r="S291" s="220"/>
      <c r="T291" s="220"/>
      <c r="U291" s="238"/>
      <c r="V291" s="274"/>
      <c r="W291" s="274"/>
      <c r="X291" s="193"/>
    </row>
    <row r="292" spans="1:24" ht="15.75" outlineLevel="2">
      <c r="A292" s="240">
        <v>129</v>
      </c>
      <c r="B292" s="240" t="s">
        <v>631</v>
      </c>
      <c r="C292" s="241" t="s">
        <v>140</v>
      </c>
      <c r="D292" s="240">
        <v>315</v>
      </c>
      <c r="E292" s="240" t="s">
        <v>211</v>
      </c>
      <c r="F292" s="238"/>
      <c r="G292" s="231"/>
      <c r="H292" s="211"/>
      <c r="I292" s="231"/>
      <c r="J292" s="211"/>
      <c r="K292" s="238"/>
      <c r="L292" s="238"/>
      <c r="M292" s="238"/>
      <c r="N292" s="253"/>
      <c r="O292" s="253"/>
      <c r="P292" s="253"/>
      <c r="Q292" s="253"/>
      <c r="R292" s="220"/>
      <c r="S292" s="220"/>
      <c r="T292" s="220"/>
      <c r="U292" s="255"/>
      <c r="V292" s="274" t="s">
        <v>1220</v>
      </c>
      <c r="W292" s="274">
        <f t="shared" ref="W292" si="73">($W$2-O293-P293-N293)/($W$2-O293-P293)</f>
        <v>1</v>
      </c>
      <c r="X292" s="193"/>
    </row>
    <row r="293" spans="1:24" ht="15.75" outlineLevel="1">
      <c r="A293" s="240"/>
      <c r="B293" s="240"/>
      <c r="C293" s="241" t="s">
        <v>395</v>
      </c>
      <c r="D293" s="240"/>
      <c r="E293" s="240"/>
      <c r="F293" s="238"/>
      <c r="G293" s="238"/>
      <c r="H293" s="238"/>
      <c r="I293" s="238"/>
      <c r="J293" s="238"/>
      <c r="K293" s="238"/>
      <c r="L293" s="238"/>
      <c r="M293" s="238"/>
      <c r="N293" s="253"/>
      <c r="O293" s="253"/>
      <c r="P293" s="253"/>
      <c r="Q293" s="253"/>
      <c r="R293" s="220"/>
      <c r="S293" s="220"/>
      <c r="T293" s="220"/>
      <c r="U293" s="238"/>
      <c r="V293" s="274"/>
      <c r="W293" s="274"/>
      <c r="X293" s="193"/>
    </row>
    <row r="294" spans="1:24" ht="15.75" outlineLevel="2">
      <c r="A294" s="240">
        <v>130</v>
      </c>
      <c r="B294" s="240" t="s">
        <v>632</v>
      </c>
      <c r="C294" s="241" t="s">
        <v>141</v>
      </c>
      <c r="D294" s="240">
        <v>315</v>
      </c>
      <c r="E294" s="240" t="s">
        <v>211</v>
      </c>
      <c r="F294" s="238"/>
      <c r="G294" s="238"/>
      <c r="H294" s="238"/>
      <c r="I294" s="238"/>
      <c r="J294" s="238"/>
      <c r="K294" s="238"/>
      <c r="L294" s="238"/>
      <c r="M294" s="238"/>
      <c r="N294" s="253"/>
      <c r="O294" s="253"/>
      <c r="P294" s="253"/>
      <c r="Q294" s="253"/>
      <c r="R294" s="220"/>
      <c r="S294" s="220"/>
      <c r="T294" s="220"/>
      <c r="U294" s="238"/>
      <c r="V294" s="274" t="s">
        <v>1220</v>
      </c>
      <c r="W294" s="274">
        <f t="shared" ref="W294" si="74">($W$2-O295-P295-N295)/($W$2-O295-P295)</f>
        <v>1</v>
      </c>
      <c r="X294" s="193"/>
    </row>
    <row r="295" spans="1:24" ht="18" customHeight="1" outlineLevel="1">
      <c r="A295" s="240"/>
      <c r="B295" s="240"/>
      <c r="C295" s="241" t="s">
        <v>396</v>
      </c>
      <c r="D295" s="240"/>
      <c r="E295" s="240"/>
      <c r="F295" s="238"/>
      <c r="G295" s="238"/>
      <c r="H295" s="238"/>
      <c r="I295" s="238"/>
      <c r="J295" s="238"/>
      <c r="K295" s="238"/>
      <c r="L295" s="238"/>
      <c r="M295" s="238"/>
      <c r="N295" s="253"/>
      <c r="O295" s="253"/>
      <c r="P295" s="253"/>
      <c r="Q295" s="253"/>
      <c r="R295" s="220"/>
      <c r="S295" s="220"/>
      <c r="T295" s="220"/>
      <c r="U295" s="238"/>
      <c r="V295" s="274"/>
      <c r="W295" s="274"/>
      <c r="X295" s="193"/>
    </row>
    <row r="296" spans="1:24" ht="15.75" outlineLevel="2">
      <c r="A296" s="240">
        <v>131</v>
      </c>
      <c r="B296" s="240" t="s">
        <v>633</v>
      </c>
      <c r="C296" s="241" t="s">
        <v>142</v>
      </c>
      <c r="D296" s="240">
        <v>315</v>
      </c>
      <c r="E296" s="240" t="s">
        <v>211</v>
      </c>
      <c r="F296" s="238"/>
      <c r="G296" s="231"/>
      <c r="H296" s="211"/>
      <c r="I296" s="231"/>
      <c r="J296" s="211"/>
      <c r="K296" s="238"/>
      <c r="L296" s="238"/>
      <c r="M296" s="238"/>
      <c r="N296" s="253"/>
      <c r="O296" s="253"/>
      <c r="P296" s="253"/>
      <c r="Q296" s="253"/>
      <c r="R296" s="220"/>
      <c r="S296" s="220"/>
      <c r="T296" s="220"/>
      <c r="U296" s="255"/>
      <c r="V296" s="274" t="s">
        <v>1220</v>
      </c>
      <c r="W296" s="274">
        <f t="shared" ref="W296" si="75">($W$2-O297-P297-N297)/($W$2-O297-P297)</f>
        <v>1</v>
      </c>
      <c r="X296" s="9"/>
    </row>
    <row r="297" spans="1:24" ht="15.75" outlineLevel="1">
      <c r="A297" s="240"/>
      <c r="B297" s="240"/>
      <c r="C297" s="241" t="s">
        <v>397</v>
      </c>
      <c r="D297" s="240"/>
      <c r="E297" s="240"/>
      <c r="F297" s="238"/>
      <c r="G297" s="238"/>
      <c r="H297" s="238"/>
      <c r="I297" s="238"/>
      <c r="J297" s="238"/>
      <c r="K297" s="238"/>
      <c r="L297" s="238"/>
      <c r="M297" s="238"/>
      <c r="N297" s="253"/>
      <c r="O297" s="253"/>
      <c r="P297" s="253"/>
      <c r="Q297" s="253"/>
      <c r="R297" s="220"/>
      <c r="S297" s="220"/>
      <c r="T297" s="220"/>
      <c r="U297" s="238"/>
      <c r="V297" s="274"/>
      <c r="W297" s="274"/>
      <c r="X297" s="193"/>
    </row>
    <row r="298" spans="1:24" ht="60" outlineLevel="2">
      <c r="A298" s="240">
        <v>132</v>
      </c>
      <c r="B298" s="240" t="s">
        <v>634</v>
      </c>
      <c r="C298" s="241" t="s">
        <v>10</v>
      </c>
      <c r="D298" s="240">
        <v>315</v>
      </c>
      <c r="E298" s="240" t="s">
        <v>211</v>
      </c>
      <c r="F298" s="238"/>
      <c r="G298" s="177">
        <v>43690</v>
      </c>
      <c r="H298" s="178">
        <v>0.43472222222222223</v>
      </c>
      <c r="I298" s="177">
        <v>43690</v>
      </c>
      <c r="J298" s="178">
        <v>0.74652777777777779</v>
      </c>
      <c r="K298" s="238"/>
      <c r="L298" s="238"/>
      <c r="M298" s="238"/>
      <c r="N298" s="253">
        <v>7.4833333333333334</v>
      </c>
      <c r="O298" s="253">
        <v>0</v>
      </c>
      <c r="P298" s="253">
        <v>0</v>
      </c>
      <c r="Q298" s="253">
        <v>0</v>
      </c>
      <c r="R298" s="220"/>
      <c r="S298" s="220"/>
      <c r="T298" s="220"/>
      <c r="U298" s="179" t="s">
        <v>1028</v>
      </c>
      <c r="V298" s="274" t="s">
        <v>1220</v>
      </c>
      <c r="W298" s="274">
        <f t="shared" ref="W298" si="76">($W$2-O299-P299-N299)/($W$2-O299-P299)</f>
        <v>0.98994175627240144</v>
      </c>
      <c r="X298" s="128" t="s">
        <v>240</v>
      </c>
    </row>
    <row r="299" spans="1:24" ht="15.75" outlineLevel="1">
      <c r="A299" s="240"/>
      <c r="B299" s="240"/>
      <c r="C299" s="241" t="s">
        <v>398</v>
      </c>
      <c r="D299" s="240"/>
      <c r="E299" s="240"/>
      <c r="F299" s="238"/>
      <c r="G299" s="238"/>
      <c r="H299" s="238"/>
      <c r="I299" s="238"/>
      <c r="J299" s="238"/>
      <c r="K299" s="238"/>
      <c r="L299" s="238"/>
      <c r="M299" s="238"/>
      <c r="N299" s="253">
        <f>SUBTOTAL(9,N298)</f>
        <v>7.4833333333333334</v>
      </c>
      <c r="O299" s="253"/>
      <c r="P299" s="253"/>
      <c r="Q299" s="253"/>
      <c r="R299" s="220"/>
      <c r="S299" s="220"/>
      <c r="T299" s="220"/>
      <c r="U299" s="238"/>
      <c r="V299" s="274"/>
      <c r="W299" s="274"/>
      <c r="X299" s="193"/>
    </row>
    <row r="300" spans="1:24" ht="15.75" outlineLevel="2">
      <c r="A300" s="240">
        <v>133</v>
      </c>
      <c r="B300" s="240" t="s">
        <v>635</v>
      </c>
      <c r="C300" s="241" t="s">
        <v>32</v>
      </c>
      <c r="D300" s="240">
        <v>315</v>
      </c>
      <c r="E300" s="240" t="s">
        <v>211</v>
      </c>
      <c r="F300" s="238"/>
      <c r="G300" s="232"/>
      <c r="H300" s="235"/>
      <c r="I300" s="233"/>
      <c r="J300" s="235"/>
      <c r="K300" s="238"/>
      <c r="L300" s="238"/>
      <c r="M300" s="238"/>
      <c r="N300" s="253"/>
      <c r="O300" s="253"/>
      <c r="P300" s="253"/>
      <c r="Q300" s="253"/>
      <c r="R300" s="220"/>
      <c r="S300" s="220"/>
      <c r="T300" s="220"/>
      <c r="U300" s="212"/>
      <c r="V300" s="274" t="s">
        <v>1220</v>
      </c>
      <c r="W300" s="274">
        <f t="shared" ref="W300" si="77">($W$2-O301-P301-N301)/($W$2-O301-P301)</f>
        <v>1</v>
      </c>
      <c r="X300" s="198"/>
    </row>
    <row r="301" spans="1:24" ht="15.75" outlineLevel="1">
      <c r="A301" s="240"/>
      <c r="B301" s="240"/>
      <c r="C301" s="241" t="s">
        <v>399</v>
      </c>
      <c r="D301" s="240"/>
      <c r="E301" s="240"/>
      <c r="F301" s="238"/>
      <c r="G301" s="238"/>
      <c r="H301" s="238"/>
      <c r="I301" s="238"/>
      <c r="J301" s="238"/>
      <c r="K301" s="238"/>
      <c r="L301" s="238"/>
      <c r="M301" s="238"/>
      <c r="N301" s="253"/>
      <c r="O301" s="253"/>
      <c r="P301" s="253"/>
      <c r="Q301" s="253"/>
      <c r="R301" s="220"/>
      <c r="S301" s="220"/>
      <c r="T301" s="220"/>
      <c r="U301" s="238"/>
      <c r="V301" s="274"/>
      <c r="W301" s="274"/>
      <c r="X301" s="193"/>
    </row>
    <row r="302" spans="1:24" ht="15.75" outlineLevel="2">
      <c r="A302" s="240">
        <v>134</v>
      </c>
      <c r="B302" s="240" t="s">
        <v>636</v>
      </c>
      <c r="C302" s="241" t="s">
        <v>225</v>
      </c>
      <c r="D302" s="240">
        <v>500</v>
      </c>
      <c r="E302" s="240" t="s">
        <v>211</v>
      </c>
      <c r="F302" s="238"/>
      <c r="G302" s="232"/>
      <c r="H302" s="235"/>
      <c r="I302" s="232"/>
      <c r="J302" s="235"/>
      <c r="K302" s="238"/>
      <c r="L302" s="238"/>
      <c r="M302" s="238"/>
      <c r="N302" s="253"/>
      <c r="O302" s="253"/>
      <c r="P302" s="253"/>
      <c r="Q302" s="253"/>
      <c r="R302" s="220"/>
      <c r="S302" s="220"/>
      <c r="T302" s="220"/>
      <c r="U302" s="212"/>
      <c r="V302" s="274" t="s">
        <v>1220</v>
      </c>
      <c r="W302" s="274">
        <f t="shared" ref="W302" si="78">($W$2-O303-P303-N303)/($W$2-O303-P303)</f>
        <v>1</v>
      </c>
      <c r="X302" s="198"/>
    </row>
    <row r="303" spans="1:24" ht="15.75" outlineLevel="1">
      <c r="A303" s="240"/>
      <c r="B303" s="240"/>
      <c r="C303" s="241" t="s">
        <v>427</v>
      </c>
      <c r="D303" s="240"/>
      <c r="E303" s="240"/>
      <c r="F303" s="238"/>
      <c r="G303" s="238"/>
      <c r="H303" s="238"/>
      <c r="I303" s="238"/>
      <c r="J303" s="238"/>
      <c r="K303" s="238"/>
      <c r="L303" s="238"/>
      <c r="M303" s="238"/>
      <c r="N303" s="253"/>
      <c r="O303" s="253"/>
      <c r="P303" s="253"/>
      <c r="Q303" s="253"/>
      <c r="R303" s="220"/>
      <c r="S303" s="220"/>
      <c r="T303" s="220"/>
      <c r="U303" s="238"/>
      <c r="V303" s="274"/>
      <c r="W303" s="274"/>
      <c r="X303" s="193"/>
    </row>
    <row r="304" spans="1:24" ht="15.75" outlineLevel="2">
      <c r="A304" s="240">
        <v>135</v>
      </c>
      <c r="B304" s="240" t="s">
        <v>637</v>
      </c>
      <c r="C304" s="241" t="s">
        <v>143</v>
      </c>
      <c r="D304" s="240">
        <v>315</v>
      </c>
      <c r="E304" s="240" t="s">
        <v>211</v>
      </c>
      <c r="F304" s="238"/>
      <c r="G304" s="238"/>
      <c r="H304" s="238"/>
      <c r="I304" s="238"/>
      <c r="J304" s="238"/>
      <c r="K304" s="238"/>
      <c r="L304" s="238"/>
      <c r="M304" s="238"/>
      <c r="N304" s="253"/>
      <c r="O304" s="253"/>
      <c r="P304" s="253"/>
      <c r="Q304" s="253"/>
      <c r="R304" s="220"/>
      <c r="S304" s="220"/>
      <c r="T304" s="220"/>
      <c r="U304" s="238"/>
      <c r="V304" s="274" t="s">
        <v>1220</v>
      </c>
      <c r="W304" s="274">
        <f t="shared" ref="W304" si="79">($W$2-O305-P305-N305)/($W$2-O305-P305)</f>
        <v>1</v>
      </c>
      <c r="X304" s="193"/>
    </row>
    <row r="305" spans="1:24" ht="15.75" outlineLevel="1">
      <c r="A305" s="240"/>
      <c r="B305" s="240"/>
      <c r="C305" s="241" t="s">
        <v>400</v>
      </c>
      <c r="D305" s="240"/>
      <c r="E305" s="240"/>
      <c r="F305" s="238"/>
      <c r="G305" s="238"/>
      <c r="H305" s="238"/>
      <c r="I305" s="238"/>
      <c r="J305" s="238"/>
      <c r="K305" s="238"/>
      <c r="L305" s="238"/>
      <c r="M305" s="238"/>
      <c r="N305" s="253"/>
      <c r="O305" s="253"/>
      <c r="P305" s="253"/>
      <c r="Q305" s="253"/>
      <c r="R305" s="220"/>
      <c r="S305" s="220"/>
      <c r="T305" s="220"/>
      <c r="U305" s="238"/>
      <c r="V305" s="274"/>
      <c r="W305" s="274"/>
      <c r="X305" s="193"/>
    </row>
    <row r="306" spans="1:24" ht="15.75" outlineLevel="2">
      <c r="A306" s="240">
        <v>136</v>
      </c>
      <c r="B306" s="240" t="s">
        <v>638</v>
      </c>
      <c r="C306" s="241" t="s">
        <v>144</v>
      </c>
      <c r="D306" s="240">
        <v>315</v>
      </c>
      <c r="E306" s="240" t="s">
        <v>211</v>
      </c>
      <c r="F306" s="238"/>
      <c r="G306" s="238"/>
      <c r="H306" s="238"/>
      <c r="I306" s="238"/>
      <c r="J306" s="238"/>
      <c r="K306" s="238"/>
      <c r="L306" s="238"/>
      <c r="M306" s="238"/>
      <c r="N306" s="253"/>
      <c r="O306" s="253"/>
      <c r="P306" s="253"/>
      <c r="Q306" s="253"/>
      <c r="R306" s="220"/>
      <c r="S306" s="220"/>
      <c r="T306" s="220"/>
      <c r="U306" s="238"/>
      <c r="V306" s="274" t="s">
        <v>1220</v>
      </c>
      <c r="W306" s="274">
        <f t="shared" ref="W306" si="80">($W$2-O307-P307-N307)/($W$2-O307-P307)</f>
        <v>1</v>
      </c>
      <c r="X306" s="193"/>
    </row>
    <row r="307" spans="1:24" ht="15.75" outlineLevel="1">
      <c r="A307" s="240"/>
      <c r="B307" s="240"/>
      <c r="C307" s="241" t="s">
        <v>401</v>
      </c>
      <c r="D307" s="240"/>
      <c r="E307" s="240"/>
      <c r="F307" s="238"/>
      <c r="G307" s="238"/>
      <c r="H307" s="238"/>
      <c r="I307" s="238"/>
      <c r="J307" s="238"/>
      <c r="K307" s="238"/>
      <c r="L307" s="238"/>
      <c r="M307" s="238"/>
      <c r="N307" s="253"/>
      <c r="O307" s="253"/>
      <c r="P307" s="253"/>
      <c r="Q307" s="253"/>
      <c r="R307" s="220"/>
      <c r="S307" s="220"/>
      <c r="T307" s="220"/>
      <c r="U307" s="238"/>
      <c r="V307" s="274"/>
      <c r="W307" s="274"/>
      <c r="X307" s="193"/>
    </row>
    <row r="308" spans="1:24" ht="15.75" outlineLevel="2">
      <c r="A308" s="240">
        <v>137</v>
      </c>
      <c r="B308" s="240" t="s">
        <v>639</v>
      </c>
      <c r="C308" s="241" t="s">
        <v>145</v>
      </c>
      <c r="D308" s="240">
        <v>315</v>
      </c>
      <c r="E308" s="240" t="s">
        <v>211</v>
      </c>
      <c r="F308" s="238"/>
      <c r="G308" s="238"/>
      <c r="H308" s="238"/>
      <c r="I308" s="238"/>
      <c r="J308" s="238"/>
      <c r="K308" s="238"/>
      <c r="L308" s="238"/>
      <c r="M308" s="238"/>
      <c r="N308" s="253"/>
      <c r="O308" s="253"/>
      <c r="P308" s="253"/>
      <c r="Q308" s="253"/>
      <c r="R308" s="220"/>
      <c r="S308" s="220"/>
      <c r="T308" s="220"/>
      <c r="U308" s="238"/>
      <c r="V308" s="274" t="s">
        <v>1220</v>
      </c>
      <c r="W308" s="274">
        <f t="shared" ref="W308" si="81">($W$2-O309-P309-N309)/($W$2-O309-P309)</f>
        <v>1</v>
      </c>
      <c r="X308" s="193"/>
    </row>
    <row r="309" spans="1:24" ht="15.75" outlineLevel="1">
      <c r="A309" s="240"/>
      <c r="B309" s="240"/>
      <c r="C309" s="241" t="s">
        <v>402</v>
      </c>
      <c r="D309" s="240"/>
      <c r="E309" s="240"/>
      <c r="F309" s="238"/>
      <c r="G309" s="238"/>
      <c r="H309" s="238"/>
      <c r="I309" s="238"/>
      <c r="J309" s="238"/>
      <c r="K309" s="238"/>
      <c r="L309" s="238"/>
      <c r="M309" s="238"/>
      <c r="N309" s="253"/>
      <c r="O309" s="253"/>
      <c r="P309" s="253"/>
      <c r="Q309" s="253"/>
      <c r="R309" s="220"/>
      <c r="S309" s="220"/>
      <c r="T309" s="220"/>
      <c r="U309" s="238"/>
      <c r="V309" s="274"/>
      <c r="W309" s="274"/>
      <c r="X309" s="193"/>
    </row>
    <row r="310" spans="1:24" ht="15.75" outlineLevel="2">
      <c r="A310" s="240">
        <v>138</v>
      </c>
      <c r="B310" s="240" t="s">
        <v>640</v>
      </c>
      <c r="C310" s="241" t="s">
        <v>146</v>
      </c>
      <c r="D310" s="240">
        <v>315</v>
      </c>
      <c r="E310" s="240" t="s">
        <v>211</v>
      </c>
      <c r="F310" s="238"/>
      <c r="G310" s="231"/>
      <c r="H310" s="211"/>
      <c r="I310" s="231"/>
      <c r="J310" s="211"/>
      <c r="K310" s="238"/>
      <c r="L310" s="238"/>
      <c r="M310" s="238"/>
      <c r="N310" s="253"/>
      <c r="O310" s="253"/>
      <c r="P310" s="253"/>
      <c r="Q310" s="253"/>
      <c r="R310" s="220"/>
      <c r="S310" s="220"/>
      <c r="T310" s="220"/>
      <c r="U310" s="257"/>
      <c r="V310" s="274" t="s">
        <v>1220</v>
      </c>
      <c r="W310" s="274">
        <f t="shared" ref="W310" si="82">($W$2-O311-P311-N311)/($W$2-O311-P311)</f>
        <v>1</v>
      </c>
      <c r="X310" s="216"/>
    </row>
    <row r="311" spans="1:24" ht="15.75" outlineLevel="1">
      <c r="A311" s="240"/>
      <c r="B311" s="240"/>
      <c r="C311" s="241" t="s">
        <v>403</v>
      </c>
      <c r="D311" s="240"/>
      <c r="E311" s="240"/>
      <c r="F311" s="238"/>
      <c r="G311" s="238"/>
      <c r="H311" s="238"/>
      <c r="I311" s="238"/>
      <c r="J311" s="238"/>
      <c r="K311" s="238"/>
      <c r="L311" s="238"/>
      <c r="M311" s="238"/>
      <c r="N311" s="253"/>
      <c r="O311" s="253"/>
      <c r="P311" s="253"/>
      <c r="Q311" s="253"/>
      <c r="R311" s="220"/>
      <c r="S311" s="220"/>
      <c r="T311" s="220"/>
      <c r="U311" s="238"/>
      <c r="V311" s="274"/>
      <c r="W311" s="274"/>
      <c r="X311" s="193"/>
    </row>
    <row r="312" spans="1:24" ht="15.75" outlineLevel="2">
      <c r="A312" s="240">
        <v>139</v>
      </c>
      <c r="B312" s="240" t="s">
        <v>641</v>
      </c>
      <c r="C312" s="241" t="s">
        <v>3</v>
      </c>
      <c r="D312" s="240">
        <v>315</v>
      </c>
      <c r="E312" s="240" t="s">
        <v>211</v>
      </c>
      <c r="F312" s="238"/>
      <c r="G312" s="232"/>
      <c r="H312" s="235"/>
      <c r="I312" s="232"/>
      <c r="J312" s="235"/>
      <c r="K312" s="238"/>
      <c r="L312" s="238"/>
      <c r="M312" s="238"/>
      <c r="N312" s="253"/>
      <c r="O312" s="253"/>
      <c r="P312" s="253"/>
      <c r="Q312" s="253"/>
      <c r="R312" s="220"/>
      <c r="S312" s="220"/>
      <c r="T312" s="220"/>
      <c r="U312" s="219"/>
      <c r="V312" s="274" t="s">
        <v>1220</v>
      </c>
      <c r="W312" s="274">
        <f t="shared" ref="W312" si="83">($W$2-O313-P313-N313)/($W$2-O313-P313)</f>
        <v>1</v>
      </c>
      <c r="X312" s="193"/>
    </row>
    <row r="313" spans="1:24" ht="15.75" outlineLevel="1">
      <c r="A313" s="240"/>
      <c r="B313" s="240"/>
      <c r="C313" s="241" t="s">
        <v>404</v>
      </c>
      <c r="D313" s="240"/>
      <c r="E313" s="240"/>
      <c r="F313" s="238"/>
      <c r="G313" s="238"/>
      <c r="H313" s="238"/>
      <c r="I313" s="238"/>
      <c r="J313" s="238"/>
      <c r="K313" s="238"/>
      <c r="L313" s="238"/>
      <c r="M313" s="238"/>
      <c r="N313" s="253"/>
      <c r="O313" s="253"/>
      <c r="P313" s="253"/>
      <c r="Q313" s="253"/>
      <c r="R313" s="220"/>
      <c r="S313" s="220"/>
      <c r="T313" s="220"/>
      <c r="U313" s="238"/>
      <c r="V313" s="274"/>
      <c r="W313" s="274"/>
      <c r="X313" s="193"/>
    </row>
    <row r="314" spans="1:24" ht="15.75" outlineLevel="2">
      <c r="A314" s="240">
        <v>140</v>
      </c>
      <c r="B314" s="240" t="s">
        <v>642</v>
      </c>
      <c r="C314" s="241" t="s">
        <v>147</v>
      </c>
      <c r="D314" s="240">
        <v>1500</v>
      </c>
      <c r="E314" s="240" t="s">
        <v>211</v>
      </c>
      <c r="F314" s="238"/>
      <c r="G314" s="247"/>
      <c r="H314" s="248"/>
      <c r="I314" s="249"/>
      <c r="J314" s="248"/>
      <c r="K314" s="238"/>
      <c r="L314" s="238"/>
      <c r="M314" s="238"/>
      <c r="N314" s="253"/>
      <c r="O314" s="253"/>
      <c r="P314" s="253"/>
      <c r="Q314" s="253"/>
      <c r="R314" s="220"/>
      <c r="S314" s="220"/>
      <c r="T314" s="220"/>
      <c r="U314" s="204"/>
      <c r="V314" s="274" t="s">
        <v>1220</v>
      </c>
      <c r="W314" s="274">
        <f t="shared" ref="W314" si="84">($W$2-O315-P315-N315)/($W$2-O315-P315)</f>
        <v>1</v>
      </c>
      <c r="X314" s="191"/>
    </row>
    <row r="315" spans="1:24" ht="15.75" outlineLevel="1">
      <c r="A315" s="240"/>
      <c r="B315" s="240"/>
      <c r="C315" s="241" t="s">
        <v>405</v>
      </c>
      <c r="D315" s="240"/>
      <c r="E315" s="240"/>
      <c r="F315" s="238"/>
      <c r="G315" s="238"/>
      <c r="H315" s="238"/>
      <c r="I315" s="238"/>
      <c r="J315" s="238"/>
      <c r="K315" s="238"/>
      <c r="L315" s="238"/>
      <c r="M315" s="238"/>
      <c r="N315" s="253"/>
      <c r="O315" s="253"/>
      <c r="P315" s="253"/>
      <c r="Q315" s="253"/>
      <c r="R315" s="220"/>
      <c r="S315" s="220"/>
      <c r="T315" s="220"/>
      <c r="U315" s="238"/>
      <c r="V315" s="274"/>
      <c r="W315" s="274"/>
      <c r="X315" s="193"/>
    </row>
    <row r="316" spans="1:24" ht="15.75" outlineLevel="2">
      <c r="A316" s="240">
        <v>141</v>
      </c>
      <c r="B316" s="240" t="s">
        <v>643</v>
      </c>
      <c r="C316" s="241" t="s">
        <v>148</v>
      </c>
      <c r="D316" s="240">
        <v>1500</v>
      </c>
      <c r="E316" s="240" t="s">
        <v>211</v>
      </c>
      <c r="F316" s="238"/>
      <c r="G316" s="238"/>
      <c r="H316" s="238"/>
      <c r="I316" s="238"/>
      <c r="J316" s="238"/>
      <c r="K316" s="238"/>
      <c r="L316" s="238"/>
      <c r="M316" s="238"/>
      <c r="N316" s="253"/>
      <c r="O316" s="253"/>
      <c r="P316" s="253"/>
      <c r="Q316" s="253"/>
      <c r="R316" s="220"/>
      <c r="S316" s="220"/>
      <c r="T316" s="220"/>
      <c r="U316" s="238"/>
      <c r="V316" s="274" t="s">
        <v>1220</v>
      </c>
      <c r="W316" s="274">
        <f t="shared" ref="W316" si="85">($W$2-O317-P317-N317)/($W$2-O317-P317)</f>
        <v>1</v>
      </c>
      <c r="X316" s="193"/>
    </row>
    <row r="317" spans="1:24" ht="15.75" outlineLevel="1">
      <c r="A317" s="240"/>
      <c r="B317" s="240"/>
      <c r="C317" s="241" t="s">
        <v>406</v>
      </c>
      <c r="D317" s="240"/>
      <c r="E317" s="240"/>
      <c r="F317" s="238"/>
      <c r="G317" s="238"/>
      <c r="H317" s="238"/>
      <c r="I317" s="238"/>
      <c r="J317" s="238"/>
      <c r="K317" s="238"/>
      <c r="L317" s="238"/>
      <c r="M317" s="238"/>
      <c r="N317" s="253"/>
      <c r="O317" s="253"/>
      <c r="P317" s="253"/>
      <c r="Q317" s="253"/>
      <c r="R317" s="220"/>
      <c r="S317" s="220"/>
      <c r="T317" s="220"/>
      <c r="U317" s="238"/>
      <c r="V317" s="274"/>
      <c r="W317" s="274"/>
      <c r="X317" s="193"/>
    </row>
    <row r="318" spans="1:24" ht="15.75" outlineLevel="2">
      <c r="A318" s="240">
        <v>142</v>
      </c>
      <c r="B318" s="240" t="s">
        <v>644</v>
      </c>
      <c r="C318" s="241" t="s">
        <v>149</v>
      </c>
      <c r="D318" s="240">
        <v>1500</v>
      </c>
      <c r="E318" s="240" t="s">
        <v>211</v>
      </c>
      <c r="F318" s="238"/>
      <c r="G318" s="232"/>
      <c r="H318" s="200"/>
      <c r="I318" s="232"/>
      <c r="J318" s="200"/>
      <c r="K318" s="200"/>
      <c r="L318" s="200"/>
      <c r="M318" s="200"/>
      <c r="N318" s="253"/>
      <c r="O318" s="253"/>
      <c r="P318" s="253"/>
      <c r="Q318" s="253"/>
      <c r="R318" s="238"/>
      <c r="S318" s="238"/>
      <c r="T318" s="238"/>
      <c r="U318" s="219"/>
      <c r="V318" s="274" t="s">
        <v>1220</v>
      </c>
      <c r="W318" s="274">
        <f t="shared" ref="W318" si="86">($W$2-O319-P319-N319)/($W$2-O319-P319)</f>
        <v>1</v>
      </c>
      <c r="X318" s="9"/>
    </row>
    <row r="319" spans="1:24" ht="15.75" outlineLevel="1">
      <c r="A319" s="240"/>
      <c r="B319" s="240"/>
      <c r="C319" s="241" t="s">
        <v>407</v>
      </c>
      <c r="D319" s="240"/>
      <c r="E319" s="240"/>
      <c r="F319" s="238"/>
      <c r="G319" s="232"/>
      <c r="H319" s="200"/>
      <c r="I319" s="232"/>
      <c r="J319" s="200"/>
      <c r="K319" s="200"/>
      <c r="L319" s="200"/>
      <c r="M319" s="200"/>
      <c r="N319" s="253"/>
      <c r="O319" s="253"/>
      <c r="P319" s="253"/>
      <c r="Q319" s="253"/>
      <c r="R319" s="238"/>
      <c r="S319" s="238"/>
      <c r="T319" s="238"/>
      <c r="U319" s="219"/>
      <c r="V319" s="274"/>
      <c r="W319" s="274"/>
      <c r="X319" s="9"/>
    </row>
    <row r="320" spans="1:24" ht="15.75" outlineLevel="2">
      <c r="A320" s="240">
        <v>143</v>
      </c>
      <c r="B320" s="240" t="s">
        <v>645</v>
      </c>
      <c r="C320" s="241" t="s">
        <v>150</v>
      </c>
      <c r="D320" s="240">
        <v>1500</v>
      </c>
      <c r="E320" s="240" t="s">
        <v>211</v>
      </c>
      <c r="F320" s="238"/>
      <c r="G320" s="238"/>
      <c r="H320" s="238"/>
      <c r="I320" s="238"/>
      <c r="J320" s="238"/>
      <c r="K320" s="238"/>
      <c r="L320" s="238"/>
      <c r="M320" s="238"/>
      <c r="N320" s="253"/>
      <c r="O320" s="253"/>
      <c r="P320" s="253"/>
      <c r="Q320" s="253"/>
      <c r="R320" s="220"/>
      <c r="S320" s="220"/>
      <c r="T320" s="220"/>
      <c r="U320" s="238"/>
      <c r="V320" s="274" t="s">
        <v>1220</v>
      </c>
      <c r="W320" s="274">
        <f t="shared" ref="W320" si="87">($W$2-O321-P321-N321)/($W$2-O321-P321)</f>
        <v>1</v>
      </c>
      <c r="X320" s="193"/>
    </row>
    <row r="321" spans="1:24" ht="15.75" outlineLevel="1">
      <c r="A321" s="240"/>
      <c r="B321" s="240"/>
      <c r="C321" s="241" t="s">
        <v>408</v>
      </c>
      <c r="D321" s="240"/>
      <c r="E321" s="240"/>
      <c r="F321" s="238"/>
      <c r="G321" s="238"/>
      <c r="H321" s="238"/>
      <c r="I321" s="238"/>
      <c r="J321" s="238"/>
      <c r="K321" s="238"/>
      <c r="L321" s="238"/>
      <c r="M321" s="238"/>
      <c r="N321" s="253"/>
      <c r="O321" s="253"/>
      <c r="P321" s="253"/>
      <c r="Q321" s="253"/>
      <c r="R321" s="220"/>
      <c r="S321" s="220"/>
      <c r="T321" s="220"/>
      <c r="U321" s="238"/>
      <c r="V321" s="274"/>
      <c r="W321" s="274"/>
      <c r="X321" s="193"/>
    </row>
    <row r="322" spans="1:24" ht="15.75" outlineLevel="2">
      <c r="A322" s="240">
        <v>144</v>
      </c>
      <c r="B322" s="240" t="s">
        <v>646</v>
      </c>
      <c r="C322" s="241" t="s">
        <v>9</v>
      </c>
      <c r="D322" s="240">
        <v>315</v>
      </c>
      <c r="E322" s="240" t="s">
        <v>211</v>
      </c>
      <c r="F322" s="238"/>
      <c r="G322" s="231"/>
      <c r="H322" s="211"/>
      <c r="I322" s="231"/>
      <c r="J322" s="211"/>
      <c r="K322" s="238"/>
      <c r="L322" s="238"/>
      <c r="M322" s="238"/>
      <c r="N322" s="253"/>
      <c r="O322" s="253"/>
      <c r="P322" s="253"/>
      <c r="Q322" s="253"/>
      <c r="R322" s="220"/>
      <c r="S322" s="220"/>
      <c r="T322" s="220"/>
      <c r="U322" s="255"/>
      <c r="V322" s="274" t="s">
        <v>1220</v>
      </c>
      <c r="W322" s="274">
        <f t="shared" ref="W322" si="88">($W$2-O323-P323-N323)/($W$2-O323-P323)</f>
        <v>1</v>
      </c>
      <c r="X322" s="197"/>
    </row>
    <row r="323" spans="1:24" ht="15.75" outlineLevel="1">
      <c r="A323" s="240"/>
      <c r="B323" s="240"/>
      <c r="C323" s="241" t="s">
        <v>409</v>
      </c>
      <c r="D323" s="240"/>
      <c r="E323" s="240"/>
      <c r="F323" s="238"/>
      <c r="G323" s="238"/>
      <c r="H323" s="238"/>
      <c r="I323" s="238"/>
      <c r="J323" s="238"/>
      <c r="K323" s="238"/>
      <c r="L323" s="238"/>
      <c r="M323" s="238"/>
      <c r="N323" s="253"/>
      <c r="O323" s="253"/>
      <c r="P323" s="253"/>
      <c r="Q323" s="253"/>
      <c r="R323" s="220"/>
      <c r="S323" s="220"/>
      <c r="T323" s="220"/>
      <c r="U323" s="238"/>
      <c r="V323" s="274"/>
      <c r="W323" s="274"/>
      <c r="X323" s="193"/>
    </row>
    <row r="324" spans="1:24" ht="15.75" outlineLevel="2">
      <c r="A324" s="240">
        <v>145</v>
      </c>
      <c r="B324" s="240" t="s">
        <v>647</v>
      </c>
      <c r="C324" s="241" t="s">
        <v>151</v>
      </c>
      <c r="D324" s="240">
        <v>1500</v>
      </c>
      <c r="E324" s="240" t="s">
        <v>211</v>
      </c>
      <c r="F324" s="238"/>
      <c r="G324" s="233"/>
      <c r="H324" s="235"/>
      <c r="I324" s="233"/>
      <c r="J324" s="235"/>
      <c r="K324" s="238"/>
      <c r="L324" s="238"/>
      <c r="M324" s="238"/>
      <c r="N324" s="253"/>
      <c r="O324" s="253"/>
      <c r="P324" s="253"/>
      <c r="Q324" s="253"/>
      <c r="R324" s="220"/>
      <c r="S324" s="220"/>
      <c r="T324" s="220"/>
      <c r="U324" s="212"/>
      <c r="V324" s="274" t="s">
        <v>1220</v>
      </c>
      <c r="W324" s="274">
        <f t="shared" ref="W324" si="89">($W$2-O325-P325-N325)/($W$2-O325-P325)</f>
        <v>1</v>
      </c>
      <c r="X324" s="201"/>
    </row>
    <row r="325" spans="1:24" ht="15.75" outlineLevel="1">
      <c r="A325" s="240"/>
      <c r="B325" s="240"/>
      <c r="C325" s="241" t="s">
        <v>410</v>
      </c>
      <c r="D325" s="240"/>
      <c r="E325" s="240"/>
      <c r="F325" s="238"/>
      <c r="G325" s="238"/>
      <c r="H325" s="238"/>
      <c r="I325" s="238"/>
      <c r="J325" s="238"/>
      <c r="K325" s="238"/>
      <c r="L325" s="238"/>
      <c r="M325" s="238"/>
      <c r="N325" s="253"/>
      <c r="O325" s="253"/>
      <c r="P325" s="253"/>
      <c r="Q325" s="253"/>
      <c r="R325" s="220"/>
      <c r="S325" s="220"/>
      <c r="T325" s="220"/>
      <c r="U325" s="238"/>
      <c r="V325" s="274"/>
      <c r="W325" s="274"/>
      <c r="X325" s="193"/>
    </row>
    <row r="326" spans="1:24" ht="15.75" outlineLevel="2">
      <c r="A326" s="240">
        <v>146</v>
      </c>
      <c r="B326" s="240" t="s">
        <v>648</v>
      </c>
      <c r="C326" s="241" t="s">
        <v>152</v>
      </c>
      <c r="D326" s="240">
        <v>1500</v>
      </c>
      <c r="E326" s="240" t="s">
        <v>211</v>
      </c>
      <c r="F326" s="238"/>
      <c r="G326" s="232"/>
      <c r="H326" s="235"/>
      <c r="I326" s="233"/>
      <c r="J326" s="235"/>
      <c r="K326" s="238"/>
      <c r="L326" s="238"/>
      <c r="M326" s="238"/>
      <c r="N326" s="253"/>
      <c r="O326" s="253"/>
      <c r="P326" s="253"/>
      <c r="Q326" s="253"/>
      <c r="R326" s="220"/>
      <c r="S326" s="220"/>
      <c r="T326" s="220"/>
      <c r="U326" s="204"/>
      <c r="V326" s="274" t="s">
        <v>1220</v>
      </c>
      <c r="W326" s="274">
        <f t="shared" ref="W326" si="90">($W$2-O327-P327-N327)/($W$2-O327-P327)</f>
        <v>1</v>
      </c>
      <c r="X326" s="193"/>
    </row>
    <row r="327" spans="1:24" ht="15.75" outlineLevel="1">
      <c r="A327" s="240"/>
      <c r="B327" s="240"/>
      <c r="C327" s="241" t="s">
        <v>411</v>
      </c>
      <c r="D327" s="240"/>
      <c r="E327" s="240"/>
      <c r="F327" s="238"/>
      <c r="G327" s="238"/>
      <c r="H327" s="238"/>
      <c r="I327" s="238"/>
      <c r="J327" s="238"/>
      <c r="K327" s="238"/>
      <c r="L327" s="238"/>
      <c r="M327" s="238"/>
      <c r="N327" s="253"/>
      <c r="O327" s="253"/>
      <c r="P327" s="253"/>
      <c r="Q327" s="253"/>
      <c r="R327" s="220"/>
      <c r="S327" s="220"/>
      <c r="T327" s="220"/>
      <c r="U327" s="238"/>
      <c r="V327" s="274"/>
      <c r="W327" s="274"/>
      <c r="X327" s="193"/>
    </row>
    <row r="328" spans="1:24" ht="15.75" outlineLevel="2">
      <c r="A328" s="240">
        <v>147</v>
      </c>
      <c r="B328" s="240" t="s">
        <v>649</v>
      </c>
      <c r="C328" s="242" t="s">
        <v>153</v>
      </c>
      <c r="D328" s="240">
        <v>1500</v>
      </c>
      <c r="E328" s="240" t="s">
        <v>211</v>
      </c>
      <c r="F328" s="238"/>
      <c r="G328" s="247"/>
      <c r="H328" s="248"/>
      <c r="I328" s="249"/>
      <c r="J328" s="248"/>
      <c r="K328" s="235"/>
      <c r="L328" s="235"/>
      <c r="M328" s="235"/>
      <c r="N328" s="253"/>
      <c r="O328" s="253"/>
      <c r="P328" s="253"/>
      <c r="Q328" s="253"/>
      <c r="R328" s="238"/>
      <c r="S328" s="238"/>
      <c r="T328" s="238"/>
      <c r="U328" s="204"/>
      <c r="V328" s="274" t="s">
        <v>1220</v>
      </c>
      <c r="W328" s="274">
        <f t="shared" ref="W328" si="91">($W$2-O329-P329-N329)/($W$2-O329-P329)</f>
        <v>1</v>
      </c>
      <c r="X328" s="191"/>
    </row>
    <row r="329" spans="1:24" ht="15.75" outlineLevel="1">
      <c r="A329" s="240"/>
      <c r="B329" s="240"/>
      <c r="C329" s="242" t="s">
        <v>412</v>
      </c>
      <c r="D329" s="240"/>
      <c r="E329" s="240"/>
      <c r="F329" s="238"/>
      <c r="G329" s="232"/>
      <c r="H329" s="235"/>
      <c r="I329" s="233"/>
      <c r="J329" s="235"/>
      <c r="K329" s="235"/>
      <c r="L329" s="235"/>
      <c r="M329" s="235"/>
      <c r="N329" s="253"/>
      <c r="O329" s="253"/>
      <c r="P329" s="253"/>
      <c r="Q329" s="253"/>
      <c r="R329" s="238"/>
      <c r="S329" s="238"/>
      <c r="T329" s="238"/>
      <c r="U329" s="219"/>
      <c r="V329" s="274"/>
      <c r="W329" s="274"/>
      <c r="X329" s="9"/>
    </row>
    <row r="330" spans="1:24" ht="15.75" outlineLevel="2">
      <c r="A330" s="240">
        <v>148</v>
      </c>
      <c r="B330" s="240" t="s">
        <v>650</v>
      </c>
      <c r="C330" s="241" t="s">
        <v>154</v>
      </c>
      <c r="D330" s="240">
        <v>1500</v>
      </c>
      <c r="E330" s="240" t="s">
        <v>211</v>
      </c>
      <c r="F330" s="238"/>
      <c r="G330" s="231"/>
      <c r="H330" s="211"/>
      <c r="I330" s="231"/>
      <c r="J330" s="211"/>
      <c r="K330" s="238"/>
      <c r="L330" s="238"/>
      <c r="M330" s="238"/>
      <c r="N330" s="253"/>
      <c r="O330" s="253"/>
      <c r="P330" s="253"/>
      <c r="Q330" s="253"/>
      <c r="R330" s="220"/>
      <c r="S330" s="220"/>
      <c r="T330" s="220"/>
      <c r="U330" s="255"/>
      <c r="V330" s="274" t="s">
        <v>1220</v>
      </c>
      <c r="W330" s="274">
        <f t="shared" ref="W330" si="92">($W$2-O331-P331-N331)/($W$2-O331-P331)</f>
        <v>1</v>
      </c>
      <c r="X330" s="203"/>
    </row>
    <row r="331" spans="1:24" ht="15.75" outlineLevel="1">
      <c r="A331" s="240"/>
      <c r="B331" s="240"/>
      <c r="C331" s="241" t="s">
        <v>413</v>
      </c>
      <c r="D331" s="240"/>
      <c r="E331" s="240"/>
      <c r="F331" s="238"/>
      <c r="G331" s="238"/>
      <c r="H331" s="238"/>
      <c r="I331" s="238"/>
      <c r="J331" s="238"/>
      <c r="K331" s="238"/>
      <c r="L331" s="238"/>
      <c r="M331" s="238"/>
      <c r="N331" s="253"/>
      <c r="O331" s="253"/>
      <c r="P331" s="253"/>
      <c r="Q331" s="253"/>
      <c r="R331" s="220"/>
      <c r="S331" s="220"/>
      <c r="T331" s="220"/>
      <c r="U331" s="238"/>
      <c r="V331" s="274"/>
      <c r="W331" s="274"/>
      <c r="X331" s="193"/>
    </row>
    <row r="332" spans="1:24" ht="15.75" outlineLevel="2">
      <c r="A332" s="240">
        <v>149</v>
      </c>
      <c r="B332" s="240" t="s">
        <v>651</v>
      </c>
      <c r="C332" s="241" t="s">
        <v>155</v>
      </c>
      <c r="D332" s="240">
        <v>1500</v>
      </c>
      <c r="E332" s="240" t="s">
        <v>211</v>
      </c>
      <c r="F332" s="238"/>
      <c r="G332" s="233"/>
      <c r="H332" s="235"/>
      <c r="I332" s="233"/>
      <c r="J332" s="235"/>
      <c r="K332" s="238"/>
      <c r="L332" s="238"/>
      <c r="M332" s="238"/>
      <c r="N332" s="253"/>
      <c r="O332" s="253"/>
      <c r="P332" s="253"/>
      <c r="Q332" s="253"/>
      <c r="R332" s="220"/>
      <c r="S332" s="220"/>
      <c r="T332" s="220"/>
      <c r="U332" s="212"/>
      <c r="V332" s="274" t="s">
        <v>1220</v>
      </c>
      <c r="W332" s="274">
        <f t="shared" ref="W332" si="93">($W$2-O333-P333-N333)/($W$2-O333-P333)</f>
        <v>1</v>
      </c>
      <c r="X332" s="193"/>
    </row>
    <row r="333" spans="1:24" ht="15.75" outlineLevel="1">
      <c r="A333" s="240"/>
      <c r="B333" s="240"/>
      <c r="C333" s="241" t="s">
        <v>414</v>
      </c>
      <c r="D333" s="240"/>
      <c r="E333" s="240"/>
      <c r="F333" s="238"/>
      <c r="G333" s="238"/>
      <c r="H333" s="238"/>
      <c r="I333" s="238"/>
      <c r="J333" s="238"/>
      <c r="K333" s="238"/>
      <c r="L333" s="238"/>
      <c r="M333" s="238"/>
      <c r="N333" s="253"/>
      <c r="O333" s="253"/>
      <c r="P333" s="253"/>
      <c r="Q333" s="253"/>
      <c r="R333" s="220"/>
      <c r="S333" s="220"/>
      <c r="T333" s="220"/>
      <c r="U333" s="238"/>
      <c r="V333" s="274"/>
      <c r="W333" s="274"/>
      <c r="X333" s="193"/>
    </row>
    <row r="334" spans="1:24" ht="15.75" outlineLevel="2">
      <c r="A334" s="240">
        <v>150</v>
      </c>
      <c r="B334" s="240" t="s">
        <v>652</v>
      </c>
      <c r="C334" s="241" t="s">
        <v>156</v>
      </c>
      <c r="D334" s="240">
        <v>315</v>
      </c>
      <c r="E334" s="240" t="s">
        <v>211</v>
      </c>
      <c r="F334" s="238"/>
      <c r="G334" s="231"/>
      <c r="H334" s="211"/>
      <c r="I334" s="231"/>
      <c r="J334" s="211"/>
      <c r="K334" s="238"/>
      <c r="L334" s="238"/>
      <c r="M334" s="238"/>
      <c r="N334" s="253"/>
      <c r="O334" s="253"/>
      <c r="P334" s="253"/>
      <c r="Q334" s="253"/>
      <c r="R334" s="220"/>
      <c r="S334" s="220"/>
      <c r="T334" s="220"/>
      <c r="U334" s="250"/>
      <c r="V334" s="274" t="s">
        <v>1220</v>
      </c>
      <c r="W334" s="274">
        <f t="shared" ref="W334" si="94">($W$2-O335-P335-N335)/($W$2-O335-P335)</f>
        <v>1</v>
      </c>
      <c r="X334" s="9"/>
    </row>
    <row r="335" spans="1:24" ht="15.75" outlineLevel="1">
      <c r="A335" s="240"/>
      <c r="B335" s="240"/>
      <c r="C335" s="241" t="s">
        <v>415</v>
      </c>
      <c r="D335" s="240"/>
      <c r="E335" s="240"/>
      <c r="F335" s="238"/>
      <c r="G335" s="238"/>
      <c r="H335" s="238"/>
      <c r="I335" s="238"/>
      <c r="J335" s="238"/>
      <c r="K335" s="238"/>
      <c r="L335" s="238"/>
      <c r="M335" s="238"/>
      <c r="N335" s="253"/>
      <c r="O335" s="253"/>
      <c r="P335" s="253"/>
      <c r="Q335" s="253"/>
      <c r="R335" s="220"/>
      <c r="S335" s="220"/>
      <c r="T335" s="220"/>
      <c r="U335" s="238"/>
      <c r="V335" s="274"/>
      <c r="W335" s="274"/>
      <c r="X335" s="193"/>
    </row>
    <row r="336" spans="1:24" ht="15.75" outlineLevel="2">
      <c r="A336" s="240">
        <v>151</v>
      </c>
      <c r="B336" s="240" t="s">
        <v>653</v>
      </c>
      <c r="C336" s="241" t="s">
        <v>157</v>
      </c>
      <c r="D336" s="240">
        <v>315</v>
      </c>
      <c r="E336" s="240" t="s">
        <v>211</v>
      </c>
      <c r="F336" s="238"/>
      <c r="G336" s="239"/>
      <c r="H336" s="200"/>
      <c r="I336" s="239"/>
      <c r="J336" s="200"/>
      <c r="K336" s="238"/>
      <c r="L336" s="238"/>
      <c r="M336" s="238"/>
      <c r="N336" s="253"/>
      <c r="O336" s="253"/>
      <c r="P336" s="253"/>
      <c r="Q336" s="253"/>
      <c r="R336" s="220"/>
      <c r="S336" s="220"/>
      <c r="T336" s="220"/>
      <c r="U336" s="204"/>
      <c r="V336" s="274" t="s">
        <v>1220</v>
      </c>
      <c r="W336" s="274">
        <f t="shared" ref="W336" si="95">($W$2-O337-P337-N337)/($W$2-O337-P337)</f>
        <v>1</v>
      </c>
      <c r="X336" s="193"/>
    </row>
    <row r="337" spans="1:24" ht="15.75" outlineLevel="1">
      <c r="A337" s="240"/>
      <c r="B337" s="240"/>
      <c r="C337" s="241" t="s">
        <v>416</v>
      </c>
      <c r="D337" s="240"/>
      <c r="E337" s="240"/>
      <c r="F337" s="238"/>
      <c r="G337" s="238"/>
      <c r="H337" s="238"/>
      <c r="I337" s="238"/>
      <c r="J337" s="238"/>
      <c r="K337" s="238"/>
      <c r="L337" s="238"/>
      <c r="M337" s="238"/>
      <c r="N337" s="253"/>
      <c r="O337" s="253"/>
      <c r="P337" s="253"/>
      <c r="Q337" s="253"/>
      <c r="R337" s="220"/>
      <c r="S337" s="220"/>
      <c r="T337" s="220"/>
      <c r="U337" s="238"/>
      <c r="V337" s="274"/>
      <c r="W337" s="274"/>
      <c r="X337" s="193"/>
    </row>
    <row r="338" spans="1:24" ht="15.75" outlineLevel="2">
      <c r="A338" s="240">
        <v>152</v>
      </c>
      <c r="B338" s="240" t="s">
        <v>654</v>
      </c>
      <c r="C338" s="241" t="s">
        <v>158</v>
      </c>
      <c r="D338" s="240">
        <v>1500</v>
      </c>
      <c r="E338" s="240" t="s">
        <v>211</v>
      </c>
      <c r="F338" s="238"/>
      <c r="G338" s="239"/>
      <c r="H338" s="200"/>
      <c r="I338" s="239"/>
      <c r="J338" s="200"/>
      <c r="K338" s="200"/>
      <c r="L338" s="200"/>
      <c r="M338" s="200"/>
      <c r="N338" s="253"/>
      <c r="O338" s="253"/>
      <c r="P338" s="253"/>
      <c r="Q338" s="253"/>
      <c r="R338" s="238"/>
      <c r="S338" s="238"/>
      <c r="T338" s="238"/>
      <c r="U338" s="204"/>
      <c r="V338" s="274" t="s">
        <v>1220</v>
      </c>
      <c r="W338" s="274">
        <f t="shared" ref="W338" si="96">($W$2-O339-P339-N339)/($W$2-O339-P339)</f>
        <v>1</v>
      </c>
      <c r="X338" s="198"/>
    </row>
    <row r="339" spans="1:24" ht="15.75" outlineLevel="1">
      <c r="A339" s="240"/>
      <c r="B339" s="240"/>
      <c r="C339" s="241" t="s">
        <v>417</v>
      </c>
      <c r="D339" s="240"/>
      <c r="E339" s="240"/>
      <c r="F339" s="238"/>
      <c r="G339" s="232"/>
      <c r="H339" s="200"/>
      <c r="I339" s="232"/>
      <c r="J339" s="200"/>
      <c r="K339" s="200"/>
      <c r="L339" s="200"/>
      <c r="M339" s="200"/>
      <c r="N339" s="253"/>
      <c r="O339" s="253"/>
      <c r="P339" s="253"/>
      <c r="Q339" s="253"/>
      <c r="R339" s="238"/>
      <c r="S339" s="238"/>
      <c r="T339" s="238"/>
      <c r="U339" s="219"/>
      <c r="V339" s="274"/>
      <c r="W339" s="274"/>
      <c r="X339" s="9"/>
    </row>
    <row r="340" spans="1:24" ht="15.75" outlineLevel="2">
      <c r="A340" s="240">
        <v>153</v>
      </c>
      <c r="B340" s="240" t="s">
        <v>655</v>
      </c>
      <c r="C340" s="241" t="s">
        <v>159</v>
      </c>
      <c r="D340" s="240">
        <v>1500</v>
      </c>
      <c r="E340" s="240" t="s">
        <v>211</v>
      </c>
      <c r="F340" s="238"/>
      <c r="G340" s="238"/>
      <c r="H340" s="238"/>
      <c r="I340" s="238"/>
      <c r="J340" s="238"/>
      <c r="K340" s="238"/>
      <c r="L340" s="238"/>
      <c r="M340" s="238"/>
      <c r="N340" s="253"/>
      <c r="O340" s="253"/>
      <c r="P340" s="253"/>
      <c r="Q340" s="253"/>
      <c r="R340" s="220"/>
      <c r="S340" s="220"/>
      <c r="T340" s="220"/>
      <c r="U340" s="238"/>
      <c r="V340" s="274" t="s">
        <v>1220</v>
      </c>
      <c r="W340" s="274">
        <f t="shared" ref="W340" si="97">($W$2-O341-P341-N341)/($W$2-O341-P341)</f>
        <v>1</v>
      </c>
      <c r="X340" s="193"/>
    </row>
    <row r="341" spans="1:24" ht="15.75" outlineLevel="1">
      <c r="A341" s="240"/>
      <c r="B341" s="240"/>
      <c r="C341" s="241" t="s">
        <v>418</v>
      </c>
      <c r="D341" s="240"/>
      <c r="E341" s="240"/>
      <c r="F341" s="238"/>
      <c r="G341" s="238"/>
      <c r="H341" s="238"/>
      <c r="I341" s="238"/>
      <c r="J341" s="238"/>
      <c r="K341" s="238"/>
      <c r="L341" s="238"/>
      <c r="M341" s="238"/>
      <c r="N341" s="253"/>
      <c r="O341" s="253"/>
      <c r="P341" s="253"/>
      <c r="Q341" s="253"/>
      <c r="R341" s="220"/>
      <c r="S341" s="220"/>
      <c r="T341" s="220"/>
      <c r="U341" s="238"/>
      <c r="V341" s="274"/>
      <c r="W341" s="274"/>
      <c r="X341" s="193"/>
    </row>
    <row r="342" spans="1:24" ht="15.75" outlineLevel="2">
      <c r="A342" s="240">
        <v>154</v>
      </c>
      <c r="B342" s="240" t="s">
        <v>656</v>
      </c>
      <c r="C342" s="241" t="s">
        <v>160</v>
      </c>
      <c r="D342" s="240">
        <v>1500</v>
      </c>
      <c r="E342" s="240" t="s">
        <v>211</v>
      </c>
      <c r="F342" s="238"/>
      <c r="G342" s="232"/>
      <c r="H342" s="235"/>
      <c r="I342" s="232"/>
      <c r="J342" s="235"/>
      <c r="K342" s="238"/>
      <c r="L342" s="238"/>
      <c r="M342" s="238"/>
      <c r="N342" s="253"/>
      <c r="O342" s="253"/>
      <c r="P342" s="253"/>
      <c r="Q342" s="253"/>
      <c r="R342" s="220"/>
      <c r="S342" s="220"/>
      <c r="T342" s="220"/>
      <c r="U342" s="219"/>
      <c r="V342" s="274" t="s">
        <v>1220</v>
      </c>
      <c r="W342" s="274">
        <f t="shared" ref="W342" si="98">($W$2-O343-P343-N343)/($W$2-O343-P343)</f>
        <v>1</v>
      </c>
      <c r="X342" s="9"/>
    </row>
    <row r="343" spans="1:24" ht="15.75" outlineLevel="1">
      <c r="A343" s="240"/>
      <c r="B343" s="240"/>
      <c r="C343" s="241" t="s">
        <v>419</v>
      </c>
      <c r="D343" s="240"/>
      <c r="E343" s="240"/>
      <c r="F343" s="238"/>
      <c r="G343" s="238"/>
      <c r="H343" s="238"/>
      <c r="I343" s="238"/>
      <c r="J343" s="238"/>
      <c r="K343" s="238"/>
      <c r="L343" s="238"/>
      <c r="M343" s="238"/>
      <c r="N343" s="253"/>
      <c r="O343" s="253"/>
      <c r="P343" s="253"/>
      <c r="Q343" s="253"/>
      <c r="R343" s="220"/>
      <c r="S343" s="220"/>
      <c r="T343" s="220"/>
      <c r="U343" s="238"/>
      <c r="V343" s="274"/>
      <c r="W343" s="274"/>
      <c r="X343" s="193"/>
    </row>
    <row r="344" spans="1:24" ht="15.75" outlineLevel="2">
      <c r="A344" s="240">
        <v>155</v>
      </c>
      <c r="B344" s="240" t="s">
        <v>657</v>
      </c>
      <c r="C344" s="241" t="s">
        <v>161</v>
      </c>
      <c r="D344" s="240">
        <v>1500</v>
      </c>
      <c r="E344" s="240" t="s">
        <v>211</v>
      </c>
      <c r="F344" s="238"/>
      <c r="G344" s="232"/>
      <c r="H344" s="235"/>
      <c r="I344" s="233"/>
      <c r="J344" s="235"/>
      <c r="K344" s="200"/>
      <c r="L344" s="200"/>
      <c r="M344" s="200"/>
      <c r="N344" s="253"/>
      <c r="O344" s="253"/>
      <c r="P344" s="253"/>
      <c r="Q344" s="253"/>
      <c r="R344" s="238"/>
      <c r="S344" s="238"/>
      <c r="T344" s="238"/>
      <c r="U344" s="204"/>
      <c r="V344" s="274" t="s">
        <v>1220</v>
      </c>
      <c r="W344" s="274">
        <f t="shared" ref="W344" si="99">($W$2-O345-P345-N345)/($W$2-O345-P345)</f>
        <v>1</v>
      </c>
      <c r="X344" s="198"/>
    </row>
    <row r="345" spans="1:24" ht="15.75" outlineLevel="1">
      <c r="A345" s="240"/>
      <c r="B345" s="240"/>
      <c r="C345" s="241" t="s">
        <v>420</v>
      </c>
      <c r="D345" s="240"/>
      <c r="E345" s="240"/>
      <c r="F345" s="238"/>
      <c r="G345" s="232"/>
      <c r="H345" s="200"/>
      <c r="I345" s="232"/>
      <c r="J345" s="200"/>
      <c r="K345" s="200"/>
      <c r="L345" s="200"/>
      <c r="M345" s="200"/>
      <c r="N345" s="253"/>
      <c r="O345" s="253"/>
      <c r="P345" s="253"/>
      <c r="Q345" s="253"/>
      <c r="R345" s="238"/>
      <c r="S345" s="238"/>
      <c r="T345" s="238"/>
      <c r="U345" s="219"/>
      <c r="V345" s="274"/>
      <c r="W345" s="274"/>
      <c r="X345" s="9"/>
    </row>
    <row r="346" spans="1:24" ht="15.75" outlineLevel="2">
      <c r="A346" s="240">
        <v>156</v>
      </c>
      <c r="B346" s="240" t="s">
        <v>658</v>
      </c>
      <c r="C346" s="241" t="s">
        <v>162</v>
      </c>
      <c r="D346" s="240">
        <v>1500</v>
      </c>
      <c r="E346" s="240" t="s">
        <v>211</v>
      </c>
      <c r="F346" s="238"/>
      <c r="G346" s="232"/>
      <c r="H346" s="235"/>
      <c r="I346" s="232"/>
      <c r="J346" s="235"/>
      <c r="K346" s="200"/>
      <c r="L346" s="200"/>
      <c r="M346" s="200"/>
      <c r="N346" s="253"/>
      <c r="O346" s="253"/>
      <c r="P346" s="253"/>
      <c r="Q346" s="253"/>
      <c r="R346" s="238"/>
      <c r="S346" s="238"/>
      <c r="T346" s="238"/>
      <c r="U346" s="212"/>
      <c r="V346" s="274" t="s">
        <v>1220</v>
      </c>
      <c r="W346" s="274">
        <f t="shared" ref="W346" si="100">($W$2-O347-P347-N347)/($W$2-O347-P347)</f>
        <v>1</v>
      </c>
      <c r="X346" s="198"/>
    </row>
    <row r="347" spans="1:24" ht="15.75" outlineLevel="1">
      <c r="A347" s="240"/>
      <c r="B347" s="240"/>
      <c r="C347" s="241" t="s">
        <v>421</v>
      </c>
      <c r="D347" s="240"/>
      <c r="E347" s="240"/>
      <c r="F347" s="238"/>
      <c r="G347" s="232"/>
      <c r="H347" s="200"/>
      <c r="I347" s="232"/>
      <c r="J347" s="200"/>
      <c r="K347" s="200"/>
      <c r="L347" s="200"/>
      <c r="M347" s="200"/>
      <c r="N347" s="253"/>
      <c r="O347" s="253"/>
      <c r="P347" s="253"/>
      <c r="Q347" s="253"/>
      <c r="R347" s="238"/>
      <c r="S347" s="238"/>
      <c r="T347" s="238"/>
      <c r="U347" s="219"/>
      <c r="V347" s="274"/>
      <c r="W347" s="274"/>
      <c r="X347" s="9"/>
    </row>
    <row r="348" spans="1:24" ht="15.75" outlineLevel="2">
      <c r="A348" s="240">
        <v>157</v>
      </c>
      <c r="B348" s="240" t="s">
        <v>659</v>
      </c>
      <c r="C348" s="241" t="s">
        <v>163</v>
      </c>
      <c r="D348" s="240">
        <v>1500</v>
      </c>
      <c r="E348" s="240" t="s">
        <v>211</v>
      </c>
      <c r="F348" s="238"/>
      <c r="G348" s="239"/>
      <c r="H348" s="230"/>
      <c r="I348" s="239"/>
      <c r="J348" s="230"/>
      <c r="K348" s="238"/>
      <c r="L348" s="238"/>
      <c r="M348" s="238"/>
      <c r="N348" s="253"/>
      <c r="O348" s="253"/>
      <c r="P348" s="253"/>
      <c r="Q348" s="253"/>
      <c r="R348" s="220"/>
      <c r="S348" s="220"/>
      <c r="T348" s="220"/>
      <c r="U348" s="251"/>
      <c r="V348" s="274" t="s">
        <v>1220</v>
      </c>
      <c r="W348" s="274">
        <f t="shared" ref="W348" si="101">($W$2-O349-P349-N349)/($W$2-O349-P349)</f>
        <v>1</v>
      </c>
      <c r="X348" s="195"/>
    </row>
    <row r="349" spans="1:24" ht="15.75" outlineLevel="1">
      <c r="A349" s="240"/>
      <c r="B349" s="240"/>
      <c r="C349" s="241" t="s">
        <v>422</v>
      </c>
      <c r="D349" s="240"/>
      <c r="E349" s="240"/>
      <c r="F349" s="238"/>
      <c r="G349" s="238"/>
      <c r="H349" s="238"/>
      <c r="I349" s="238"/>
      <c r="J349" s="238"/>
      <c r="K349" s="238"/>
      <c r="L349" s="238"/>
      <c r="M349" s="238"/>
      <c r="N349" s="253"/>
      <c r="O349" s="253"/>
      <c r="P349" s="253"/>
      <c r="Q349" s="253"/>
      <c r="R349" s="220"/>
      <c r="S349" s="220"/>
      <c r="T349" s="220"/>
      <c r="U349" s="238"/>
      <c r="V349" s="274"/>
      <c r="W349" s="274"/>
      <c r="X349" s="193"/>
    </row>
    <row r="350" spans="1:24" ht="15.75" outlineLevel="2">
      <c r="A350" s="240">
        <v>158</v>
      </c>
      <c r="B350" s="240" t="s">
        <v>660</v>
      </c>
      <c r="C350" s="241" t="s">
        <v>164</v>
      </c>
      <c r="D350" s="240">
        <v>315</v>
      </c>
      <c r="E350" s="240" t="s">
        <v>211</v>
      </c>
      <c r="F350" s="238"/>
      <c r="G350" s="238"/>
      <c r="H350" s="238"/>
      <c r="I350" s="238"/>
      <c r="J350" s="238"/>
      <c r="K350" s="238"/>
      <c r="L350" s="238"/>
      <c r="M350" s="238"/>
      <c r="N350" s="253"/>
      <c r="O350" s="253"/>
      <c r="P350" s="253"/>
      <c r="Q350" s="253"/>
      <c r="R350" s="220"/>
      <c r="S350" s="220"/>
      <c r="T350" s="220"/>
      <c r="U350" s="238"/>
      <c r="V350" s="274" t="s">
        <v>1220</v>
      </c>
      <c r="W350" s="274">
        <f t="shared" ref="W350" si="102">($W$2-O351-P351-N351)/($W$2-O351-P351)</f>
        <v>1</v>
      </c>
      <c r="X350" s="193"/>
    </row>
    <row r="351" spans="1:24" ht="15.75" outlineLevel="1">
      <c r="A351" s="240"/>
      <c r="B351" s="240"/>
      <c r="C351" s="241" t="s">
        <v>423</v>
      </c>
      <c r="D351" s="240"/>
      <c r="E351" s="240"/>
      <c r="F351" s="238"/>
      <c r="G351" s="238"/>
      <c r="H351" s="238"/>
      <c r="I351" s="238"/>
      <c r="J351" s="238"/>
      <c r="K351" s="238"/>
      <c r="L351" s="238"/>
      <c r="M351" s="238"/>
      <c r="N351" s="253"/>
      <c r="O351" s="253"/>
      <c r="P351" s="253"/>
      <c r="Q351" s="253"/>
      <c r="R351" s="220"/>
      <c r="S351" s="220"/>
      <c r="T351" s="220"/>
      <c r="U351" s="238"/>
      <c r="V351" s="274"/>
      <c r="W351" s="274"/>
      <c r="X351" s="193"/>
    </row>
    <row r="352" spans="1:24" ht="15.75" outlineLevel="2">
      <c r="A352" s="240">
        <v>159</v>
      </c>
      <c r="B352" s="240" t="s">
        <v>661</v>
      </c>
      <c r="C352" s="241" t="s">
        <v>165</v>
      </c>
      <c r="D352" s="240">
        <v>1500</v>
      </c>
      <c r="E352" s="240" t="s">
        <v>211</v>
      </c>
      <c r="F352" s="238"/>
      <c r="G352" s="247"/>
      <c r="H352" s="248"/>
      <c r="I352" s="249"/>
      <c r="J352" s="248"/>
      <c r="K352" s="200"/>
      <c r="L352" s="200"/>
      <c r="M352" s="200"/>
      <c r="N352" s="253"/>
      <c r="O352" s="253"/>
      <c r="P352" s="253"/>
      <c r="Q352" s="253"/>
      <c r="R352" s="238"/>
      <c r="S352" s="238"/>
      <c r="T352" s="238"/>
      <c r="U352" s="204"/>
      <c r="V352" s="274" t="s">
        <v>1220</v>
      </c>
      <c r="W352" s="274">
        <f t="shared" ref="W352" si="103">($W$2-O353-P353-N353)/($W$2-O353-P353)</f>
        <v>1</v>
      </c>
      <c r="X352" s="191"/>
    </row>
    <row r="353" spans="1:24" ht="15.75" outlineLevel="1">
      <c r="A353" s="240"/>
      <c r="B353" s="240"/>
      <c r="C353" s="241" t="s">
        <v>424</v>
      </c>
      <c r="D353" s="240"/>
      <c r="E353" s="240"/>
      <c r="F353" s="238"/>
      <c r="G353" s="232"/>
      <c r="H353" s="200"/>
      <c r="I353" s="232"/>
      <c r="J353" s="200"/>
      <c r="K353" s="200"/>
      <c r="L353" s="200"/>
      <c r="M353" s="200"/>
      <c r="N353" s="253"/>
      <c r="O353" s="253"/>
      <c r="P353" s="253"/>
      <c r="Q353" s="253"/>
      <c r="R353" s="238"/>
      <c r="S353" s="238"/>
      <c r="T353" s="238"/>
      <c r="U353" s="219"/>
      <c r="V353" s="274"/>
      <c r="W353" s="274"/>
      <c r="X353" s="9"/>
    </row>
    <row r="354" spans="1:24" ht="15.75" outlineLevel="2">
      <c r="A354" s="240">
        <v>160</v>
      </c>
      <c r="B354" s="240" t="s">
        <v>662</v>
      </c>
      <c r="C354" s="241" t="s">
        <v>166</v>
      </c>
      <c r="D354" s="240">
        <v>1500</v>
      </c>
      <c r="E354" s="240" t="s">
        <v>211</v>
      </c>
      <c r="F354" s="238"/>
      <c r="G354" s="239"/>
      <c r="H354" s="200"/>
      <c r="I354" s="239"/>
      <c r="J354" s="200"/>
      <c r="K354" s="200"/>
      <c r="L354" s="200"/>
      <c r="M354" s="200"/>
      <c r="N354" s="253"/>
      <c r="O354" s="253"/>
      <c r="P354" s="253"/>
      <c r="Q354" s="253"/>
      <c r="R354" s="238"/>
      <c r="S354" s="238"/>
      <c r="T354" s="238"/>
      <c r="U354" s="250"/>
      <c r="V354" s="274" t="s">
        <v>1220</v>
      </c>
      <c r="W354" s="274">
        <f t="shared" ref="W354" si="104">($W$2-O355-P355-N355)/($W$2-O355-P355)</f>
        <v>1</v>
      </c>
      <c r="X354" s="7"/>
    </row>
    <row r="355" spans="1:24" ht="15.75" outlineLevel="1">
      <c r="A355" s="240"/>
      <c r="B355" s="240"/>
      <c r="C355" s="241" t="s">
        <v>425</v>
      </c>
      <c r="D355" s="240"/>
      <c r="E355" s="240"/>
      <c r="F355" s="238"/>
      <c r="G355" s="232"/>
      <c r="H355" s="200"/>
      <c r="I355" s="232"/>
      <c r="J355" s="200"/>
      <c r="K355" s="200"/>
      <c r="L355" s="200"/>
      <c r="M355" s="200"/>
      <c r="N355" s="253"/>
      <c r="O355" s="253"/>
      <c r="P355" s="253"/>
      <c r="Q355" s="253"/>
      <c r="R355" s="238"/>
      <c r="S355" s="238"/>
      <c r="T355" s="238"/>
      <c r="U355" s="219"/>
      <c r="V355" s="274"/>
      <c r="W355" s="274"/>
      <c r="X355" s="9"/>
    </row>
    <row r="356" spans="1:24" ht="15.75" outlineLevel="2">
      <c r="A356" s="240">
        <v>161</v>
      </c>
      <c r="B356" s="240" t="s">
        <v>663</v>
      </c>
      <c r="C356" s="241" t="s">
        <v>2</v>
      </c>
      <c r="D356" s="240">
        <v>1500</v>
      </c>
      <c r="E356" s="240" t="s">
        <v>211</v>
      </c>
      <c r="F356" s="238"/>
      <c r="G356" s="239"/>
      <c r="H356" s="256"/>
      <c r="I356" s="239"/>
      <c r="J356" s="256"/>
      <c r="K356" s="200"/>
      <c r="L356" s="200"/>
      <c r="M356" s="200"/>
      <c r="N356" s="253"/>
      <c r="O356" s="253"/>
      <c r="P356" s="253"/>
      <c r="Q356" s="253"/>
      <c r="R356" s="238"/>
      <c r="S356" s="238"/>
      <c r="T356" s="238"/>
      <c r="U356" s="219"/>
      <c r="V356" s="274" t="s">
        <v>1220</v>
      </c>
      <c r="W356" s="274">
        <f t="shared" ref="W356" si="105">($W$2-O357-P357-N357)/($W$2-O357-P357)</f>
        <v>1</v>
      </c>
      <c r="X356" s="9"/>
    </row>
    <row r="357" spans="1:24" ht="15.75" outlineLevel="1">
      <c r="A357" s="240"/>
      <c r="B357" s="240"/>
      <c r="C357" s="241" t="s">
        <v>426</v>
      </c>
      <c r="D357" s="240"/>
      <c r="E357" s="240"/>
      <c r="F357" s="238"/>
      <c r="G357" s="232"/>
      <c r="H357" s="200"/>
      <c r="I357" s="232"/>
      <c r="J357" s="200"/>
      <c r="K357" s="200"/>
      <c r="L357" s="200"/>
      <c r="M357" s="200"/>
      <c r="N357" s="253"/>
      <c r="O357" s="253"/>
      <c r="P357" s="253"/>
      <c r="Q357" s="253"/>
      <c r="R357" s="238"/>
      <c r="S357" s="238"/>
      <c r="T357" s="238"/>
      <c r="U357" s="219"/>
      <c r="V357" s="274"/>
      <c r="W357" s="274"/>
      <c r="X357" s="9"/>
    </row>
    <row r="358" spans="1:24" ht="15.75" outlineLevel="2">
      <c r="A358" s="240">
        <v>162</v>
      </c>
      <c r="B358" s="240" t="s">
        <v>664</v>
      </c>
      <c r="C358" s="241" t="s">
        <v>243</v>
      </c>
      <c r="D358" s="240">
        <v>1500</v>
      </c>
      <c r="E358" s="240" t="s">
        <v>211</v>
      </c>
      <c r="F358" s="238"/>
      <c r="G358" s="232"/>
      <c r="H358" s="200"/>
      <c r="I358" s="232"/>
      <c r="J358" s="200"/>
      <c r="K358" s="200"/>
      <c r="L358" s="200"/>
      <c r="M358" s="200"/>
      <c r="N358" s="253"/>
      <c r="O358" s="253"/>
      <c r="P358" s="253"/>
      <c r="Q358" s="253"/>
      <c r="R358" s="238"/>
      <c r="S358" s="238"/>
      <c r="T358" s="238"/>
      <c r="U358" s="219"/>
      <c r="V358" s="274" t="s">
        <v>1220</v>
      </c>
      <c r="W358" s="274">
        <f t="shared" ref="W358" si="106">($W$2-O359-P359-N359)/($W$2-O359-P359)</f>
        <v>1</v>
      </c>
      <c r="X358" s="9"/>
    </row>
    <row r="359" spans="1:24" ht="15.75" outlineLevel="1">
      <c r="A359" s="240"/>
      <c r="B359" s="240"/>
      <c r="C359" s="241" t="s">
        <v>428</v>
      </c>
      <c r="D359" s="240"/>
      <c r="E359" s="240"/>
      <c r="F359" s="238"/>
      <c r="G359" s="232"/>
      <c r="H359" s="200"/>
      <c r="I359" s="232"/>
      <c r="J359" s="200"/>
      <c r="K359" s="200"/>
      <c r="L359" s="200"/>
      <c r="M359" s="200"/>
      <c r="N359" s="253"/>
      <c r="O359" s="253"/>
      <c r="P359" s="253"/>
      <c r="Q359" s="253"/>
      <c r="R359" s="238"/>
      <c r="S359" s="238"/>
      <c r="T359" s="238"/>
      <c r="U359" s="219"/>
      <c r="V359" s="274"/>
      <c r="W359" s="274"/>
      <c r="X359" s="9"/>
    </row>
    <row r="360" spans="1:24" ht="31.5" outlineLevel="2">
      <c r="A360" s="240">
        <v>163</v>
      </c>
      <c r="B360" s="240" t="s">
        <v>665</v>
      </c>
      <c r="C360" s="241" t="s">
        <v>167</v>
      </c>
      <c r="D360" s="240">
        <v>63</v>
      </c>
      <c r="E360" s="240" t="s">
        <v>211</v>
      </c>
      <c r="F360" s="238"/>
      <c r="G360" s="238"/>
      <c r="H360" s="238"/>
      <c r="I360" s="238"/>
      <c r="J360" s="238"/>
      <c r="K360" s="238"/>
      <c r="L360" s="238"/>
      <c r="M360" s="238"/>
      <c r="N360" s="253"/>
      <c r="O360" s="253"/>
      <c r="P360" s="253"/>
      <c r="Q360" s="253"/>
      <c r="R360" s="220"/>
      <c r="S360" s="220"/>
      <c r="T360" s="220"/>
      <c r="U360" s="238"/>
      <c r="V360" s="274" t="s">
        <v>1220</v>
      </c>
      <c r="W360" s="274">
        <f t="shared" ref="W360" si="107">($W$2-O361-P361-N361)/($W$2-O361-P361)</f>
        <v>1</v>
      </c>
      <c r="X360" s="193"/>
    </row>
    <row r="361" spans="1:24" ht="47.25" outlineLevel="1">
      <c r="A361" s="240"/>
      <c r="B361" s="240"/>
      <c r="C361" s="241" t="s">
        <v>429</v>
      </c>
      <c r="D361" s="240"/>
      <c r="E361" s="240"/>
      <c r="F361" s="238"/>
      <c r="G361" s="238"/>
      <c r="H361" s="238"/>
      <c r="I361" s="238"/>
      <c r="J361" s="238"/>
      <c r="K361" s="238"/>
      <c r="L361" s="238"/>
      <c r="M361" s="238"/>
      <c r="N361" s="253"/>
      <c r="O361" s="253"/>
      <c r="P361" s="253"/>
      <c r="Q361" s="253"/>
      <c r="R361" s="220"/>
      <c r="S361" s="220"/>
      <c r="T361" s="220"/>
      <c r="U361" s="238"/>
      <c r="V361" s="274"/>
      <c r="W361" s="274"/>
      <c r="X361" s="193"/>
    </row>
    <row r="362" spans="1:24" ht="31.5" outlineLevel="2">
      <c r="A362" s="240">
        <v>164</v>
      </c>
      <c r="B362" s="240" t="s">
        <v>666</v>
      </c>
      <c r="C362" s="241" t="s">
        <v>169</v>
      </c>
      <c r="D362" s="240">
        <v>240</v>
      </c>
      <c r="E362" s="240" t="s">
        <v>211</v>
      </c>
      <c r="F362" s="238"/>
      <c r="G362" s="233"/>
      <c r="H362" s="235"/>
      <c r="I362" s="233"/>
      <c r="J362" s="235"/>
      <c r="K362" s="238"/>
      <c r="L362" s="238"/>
      <c r="M362" s="238"/>
      <c r="N362" s="253"/>
      <c r="O362" s="253"/>
      <c r="P362" s="253"/>
      <c r="Q362" s="253"/>
      <c r="R362" s="220"/>
      <c r="S362" s="220"/>
      <c r="T362" s="220"/>
      <c r="U362" s="212"/>
      <c r="V362" s="274" t="s">
        <v>1220</v>
      </c>
      <c r="W362" s="274">
        <f t="shared" ref="W362" si="108">($W$2-O363-P363-N363)/($W$2-O363-P363)</f>
        <v>1</v>
      </c>
      <c r="X362" s="201"/>
    </row>
    <row r="363" spans="1:24" ht="47.25" outlineLevel="1">
      <c r="A363" s="240"/>
      <c r="B363" s="240"/>
      <c r="C363" s="241" t="s">
        <v>430</v>
      </c>
      <c r="D363" s="240"/>
      <c r="E363" s="240"/>
      <c r="F363" s="238"/>
      <c r="G363" s="238"/>
      <c r="H363" s="238"/>
      <c r="I363" s="238"/>
      <c r="J363" s="238"/>
      <c r="K363" s="238"/>
      <c r="L363" s="238"/>
      <c r="M363" s="238"/>
      <c r="N363" s="253"/>
      <c r="O363" s="253"/>
      <c r="P363" s="253"/>
      <c r="Q363" s="253"/>
      <c r="R363" s="220"/>
      <c r="S363" s="220"/>
      <c r="T363" s="220"/>
      <c r="U363" s="238"/>
      <c r="V363" s="274"/>
      <c r="W363" s="274"/>
      <c r="X363" s="193"/>
    </row>
    <row r="364" spans="1:24" ht="31.5" outlineLevel="2">
      <c r="A364" s="240">
        <v>165</v>
      </c>
      <c r="B364" s="240" t="s">
        <v>667</v>
      </c>
      <c r="C364" s="241" t="s">
        <v>170</v>
      </c>
      <c r="D364" s="240">
        <v>50</v>
      </c>
      <c r="E364" s="240" t="s">
        <v>211</v>
      </c>
      <c r="F364" s="238"/>
      <c r="G364" s="238"/>
      <c r="H364" s="238"/>
      <c r="I364" s="238"/>
      <c r="J364" s="238"/>
      <c r="K364" s="238"/>
      <c r="L364" s="238"/>
      <c r="M364" s="238"/>
      <c r="N364" s="253"/>
      <c r="O364" s="253"/>
      <c r="P364" s="253"/>
      <c r="Q364" s="253"/>
      <c r="R364" s="220"/>
      <c r="S364" s="220"/>
      <c r="T364" s="220"/>
      <c r="U364" s="238"/>
      <c r="V364" s="274" t="s">
        <v>1220</v>
      </c>
      <c r="W364" s="274">
        <f t="shared" ref="W364" si="109">($W$2-O365-P365-N365)/($W$2-O365-P365)</f>
        <v>1</v>
      </c>
      <c r="X364" s="193"/>
    </row>
    <row r="365" spans="1:24" ht="31.5" outlineLevel="1">
      <c r="A365" s="240"/>
      <c r="B365" s="240"/>
      <c r="C365" s="241" t="s">
        <v>431</v>
      </c>
      <c r="D365" s="240"/>
      <c r="E365" s="240"/>
      <c r="F365" s="238"/>
      <c r="G365" s="238"/>
      <c r="H365" s="238"/>
      <c r="I365" s="238"/>
      <c r="J365" s="238"/>
      <c r="K365" s="238"/>
      <c r="L365" s="238"/>
      <c r="M365" s="238"/>
      <c r="N365" s="253"/>
      <c r="O365" s="253"/>
      <c r="P365" s="253"/>
      <c r="Q365" s="253"/>
      <c r="R365" s="220"/>
      <c r="S365" s="220"/>
      <c r="T365" s="220"/>
      <c r="U365" s="238"/>
      <c r="V365" s="274"/>
      <c r="W365" s="274"/>
      <c r="X365" s="193"/>
    </row>
    <row r="366" spans="1:24" ht="31.5" outlineLevel="2">
      <c r="A366" s="240">
        <v>166</v>
      </c>
      <c r="B366" s="240" t="s">
        <v>668</v>
      </c>
      <c r="C366" s="241" t="s">
        <v>171</v>
      </c>
      <c r="D366" s="240">
        <v>50</v>
      </c>
      <c r="E366" s="240" t="s">
        <v>211</v>
      </c>
      <c r="F366" s="238"/>
      <c r="G366" s="232"/>
      <c r="H366" s="235"/>
      <c r="I366" s="233"/>
      <c r="J366" s="235"/>
      <c r="K366" s="238"/>
      <c r="L366" s="238"/>
      <c r="M366" s="238"/>
      <c r="N366" s="253"/>
      <c r="O366" s="253"/>
      <c r="P366" s="253"/>
      <c r="Q366" s="253"/>
      <c r="R366" s="220"/>
      <c r="S366" s="220"/>
      <c r="T366" s="220"/>
      <c r="U366" s="204"/>
      <c r="V366" s="274" t="s">
        <v>1220</v>
      </c>
      <c r="W366" s="274">
        <f t="shared" ref="W366" si="110">($W$2-O367-P367-N367)/($W$2-O367-P367)</f>
        <v>1</v>
      </c>
      <c r="X366" s="193"/>
    </row>
    <row r="367" spans="1:24" ht="47.25" outlineLevel="1">
      <c r="A367" s="240"/>
      <c r="B367" s="240"/>
      <c r="C367" s="241" t="s">
        <v>432</v>
      </c>
      <c r="D367" s="240"/>
      <c r="E367" s="240"/>
      <c r="F367" s="238"/>
      <c r="G367" s="238"/>
      <c r="H367" s="238"/>
      <c r="I367" s="238"/>
      <c r="J367" s="238"/>
      <c r="K367" s="238"/>
      <c r="L367" s="238"/>
      <c r="M367" s="238"/>
      <c r="N367" s="253"/>
      <c r="O367" s="253"/>
      <c r="P367" s="253"/>
      <c r="Q367" s="253"/>
      <c r="R367" s="220"/>
      <c r="S367" s="220"/>
      <c r="T367" s="220"/>
      <c r="U367" s="238"/>
      <c r="V367" s="274"/>
      <c r="W367" s="274"/>
      <c r="X367" s="193"/>
    </row>
    <row r="368" spans="1:24" ht="31.5" outlineLevel="2">
      <c r="A368" s="240">
        <v>167</v>
      </c>
      <c r="B368" s="240" t="s">
        <v>669</v>
      </c>
      <c r="C368" s="241" t="s">
        <v>20</v>
      </c>
      <c r="D368" s="240">
        <v>63</v>
      </c>
      <c r="E368" s="240" t="s">
        <v>211</v>
      </c>
      <c r="F368" s="238"/>
      <c r="G368" s="247"/>
      <c r="H368" s="248"/>
      <c r="I368" s="249"/>
      <c r="J368" s="248"/>
      <c r="K368" s="200"/>
      <c r="L368" s="200"/>
      <c r="M368" s="200"/>
      <c r="N368" s="253"/>
      <c r="O368" s="253"/>
      <c r="P368" s="253"/>
      <c r="Q368" s="253"/>
      <c r="R368" s="238"/>
      <c r="S368" s="238"/>
      <c r="T368" s="238"/>
      <c r="U368" s="204"/>
      <c r="V368" s="274" t="s">
        <v>1220</v>
      </c>
      <c r="W368" s="274">
        <f t="shared" ref="W368:W396" si="111">($W$2-O369-P369-N369)/($W$2-O369-P369)</f>
        <v>1</v>
      </c>
      <c r="X368" s="191"/>
    </row>
    <row r="369" spans="1:24" ht="26.25" customHeight="1" outlineLevel="1">
      <c r="A369" s="240"/>
      <c r="B369" s="240"/>
      <c r="C369" s="241" t="s">
        <v>433</v>
      </c>
      <c r="D369" s="240"/>
      <c r="E369" s="240"/>
      <c r="F369" s="238"/>
      <c r="G369" s="232"/>
      <c r="H369" s="200"/>
      <c r="I369" s="232"/>
      <c r="J369" s="200"/>
      <c r="K369" s="200"/>
      <c r="L369" s="200"/>
      <c r="M369" s="200"/>
      <c r="N369" s="253"/>
      <c r="O369" s="253"/>
      <c r="P369" s="253"/>
      <c r="Q369" s="253"/>
      <c r="R369" s="238"/>
      <c r="S369" s="238"/>
      <c r="T369" s="238"/>
      <c r="U369" s="219"/>
      <c r="V369" s="274"/>
      <c r="W369" s="274"/>
      <c r="X369" s="9"/>
    </row>
    <row r="370" spans="1:24" ht="15.75" outlineLevel="2">
      <c r="A370" s="240">
        <v>168</v>
      </c>
      <c r="B370" s="240" t="s">
        <v>670</v>
      </c>
      <c r="C370" s="241" t="s">
        <v>18</v>
      </c>
      <c r="D370" s="240">
        <v>63</v>
      </c>
      <c r="E370" s="240" t="s">
        <v>211</v>
      </c>
      <c r="F370" s="238"/>
      <c r="G370" s="247"/>
      <c r="H370" s="248"/>
      <c r="I370" s="249"/>
      <c r="J370" s="248"/>
      <c r="K370" s="200"/>
      <c r="L370" s="200"/>
      <c r="M370" s="200"/>
      <c r="N370" s="253"/>
      <c r="O370" s="253"/>
      <c r="P370" s="253"/>
      <c r="Q370" s="253"/>
      <c r="R370" s="238"/>
      <c r="S370" s="238"/>
      <c r="T370" s="238"/>
      <c r="U370" s="204"/>
      <c r="V370" s="274" t="s">
        <v>1220</v>
      </c>
      <c r="W370" s="274">
        <f t="shared" si="111"/>
        <v>1</v>
      </c>
      <c r="X370" s="191"/>
    </row>
    <row r="371" spans="1:24" ht="31.5" outlineLevel="1">
      <c r="A371" s="240"/>
      <c r="B371" s="240"/>
      <c r="C371" s="242" t="s">
        <v>434</v>
      </c>
      <c r="D371" s="240"/>
      <c r="E371" s="240"/>
      <c r="F371" s="238"/>
      <c r="G371" s="232"/>
      <c r="H371" s="235"/>
      <c r="I371" s="233"/>
      <c r="J371" s="235"/>
      <c r="K371" s="235"/>
      <c r="L371" s="235"/>
      <c r="M371" s="235"/>
      <c r="N371" s="253"/>
      <c r="O371" s="253"/>
      <c r="P371" s="253"/>
      <c r="Q371" s="253"/>
      <c r="R371" s="238"/>
      <c r="S371" s="238"/>
      <c r="T371" s="238"/>
      <c r="U371" s="219"/>
      <c r="V371" s="274"/>
      <c r="W371" s="274"/>
      <c r="X371" s="9"/>
    </row>
    <row r="372" spans="1:24" ht="15.75" outlineLevel="2">
      <c r="A372" s="240">
        <v>169</v>
      </c>
      <c r="B372" s="240" t="s">
        <v>671</v>
      </c>
      <c r="C372" s="241" t="s">
        <v>5</v>
      </c>
      <c r="D372" s="240">
        <v>50</v>
      </c>
      <c r="E372" s="240" t="s">
        <v>211</v>
      </c>
      <c r="F372" s="238"/>
      <c r="G372" s="247"/>
      <c r="H372" s="248"/>
      <c r="I372" s="249"/>
      <c r="J372" s="248"/>
      <c r="K372" s="238"/>
      <c r="L372" s="238"/>
      <c r="M372" s="238"/>
      <c r="N372" s="253"/>
      <c r="O372" s="253"/>
      <c r="P372" s="253"/>
      <c r="Q372" s="253"/>
      <c r="R372" s="220"/>
      <c r="S372" s="220"/>
      <c r="T372" s="220"/>
      <c r="U372" s="204"/>
      <c r="V372" s="274" t="s">
        <v>1220</v>
      </c>
      <c r="W372" s="274">
        <f t="shared" si="111"/>
        <v>1</v>
      </c>
      <c r="X372" s="191"/>
    </row>
    <row r="373" spans="1:24" ht="31.5" outlineLevel="1">
      <c r="A373" s="240"/>
      <c r="B373" s="240"/>
      <c r="C373" s="241" t="s">
        <v>435</v>
      </c>
      <c r="D373" s="240"/>
      <c r="E373" s="240"/>
      <c r="F373" s="238"/>
      <c r="G373" s="238"/>
      <c r="H373" s="238"/>
      <c r="I373" s="238"/>
      <c r="J373" s="238"/>
      <c r="K373" s="238"/>
      <c r="L373" s="238"/>
      <c r="M373" s="238"/>
      <c r="N373" s="253"/>
      <c r="O373" s="253"/>
      <c r="P373" s="253"/>
      <c r="Q373" s="253"/>
      <c r="R373" s="220"/>
      <c r="S373" s="220"/>
      <c r="T373" s="220"/>
      <c r="U373" s="238"/>
      <c r="V373" s="274"/>
      <c r="W373" s="274"/>
      <c r="X373" s="193"/>
    </row>
    <row r="374" spans="1:24" ht="31.5" outlineLevel="2">
      <c r="A374" s="240">
        <v>170</v>
      </c>
      <c r="B374" s="240" t="s">
        <v>672</v>
      </c>
      <c r="C374" s="241" t="s">
        <v>172</v>
      </c>
      <c r="D374" s="240">
        <v>240</v>
      </c>
      <c r="E374" s="240" t="s">
        <v>211</v>
      </c>
      <c r="F374" s="238"/>
      <c r="G374" s="232"/>
      <c r="H374" s="235"/>
      <c r="I374" s="233"/>
      <c r="J374" s="235"/>
      <c r="K374" s="238"/>
      <c r="L374" s="238"/>
      <c r="M374" s="238"/>
      <c r="N374" s="253"/>
      <c r="O374" s="253"/>
      <c r="P374" s="253"/>
      <c r="Q374" s="253"/>
      <c r="R374" s="220"/>
      <c r="S374" s="220"/>
      <c r="T374" s="220"/>
      <c r="U374" s="219"/>
      <c r="V374" s="274" t="s">
        <v>1220</v>
      </c>
      <c r="W374" s="274">
        <f t="shared" si="111"/>
        <v>1</v>
      </c>
      <c r="X374" s="193"/>
    </row>
    <row r="375" spans="1:24" ht="47.25" outlineLevel="1">
      <c r="A375" s="240"/>
      <c r="B375" s="240"/>
      <c r="C375" s="241" t="s">
        <v>436</v>
      </c>
      <c r="D375" s="240"/>
      <c r="E375" s="240"/>
      <c r="F375" s="238"/>
      <c r="G375" s="238"/>
      <c r="H375" s="238"/>
      <c r="I375" s="238"/>
      <c r="J375" s="238"/>
      <c r="K375" s="238"/>
      <c r="L375" s="238"/>
      <c r="M375" s="238"/>
      <c r="N375" s="253"/>
      <c r="O375" s="253"/>
      <c r="P375" s="253"/>
      <c r="Q375" s="253"/>
      <c r="R375" s="220"/>
      <c r="S375" s="220"/>
      <c r="T375" s="220"/>
      <c r="U375" s="238"/>
      <c r="V375" s="274"/>
      <c r="W375" s="274"/>
      <c r="X375" s="193"/>
    </row>
    <row r="376" spans="1:24" ht="47.25" outlineLevel="2">
      <c r="A376" s="240">
        <v>171</v>
      </c>
      <c r="B376" s="240" t="s">
        <v>673</v>
      </c>
      <c r="C376" s="242" t="s">
        <v>37</v>
      </c>
      <c r="D376" s="240">
        <v>240</v>
      </c>
      <c r="E376" s="240" t="s">
        <v>211</v>
      </c>
      <c r="F376" s="238"/>
      <c r="G376" s="247"/>
      <c r="H376" s="248"/>
      <c r="I376" s="249"/>
      <c r="J376" s="248"/>
      <c r="K376" s="235"/>
      <c r="L376" s="235"/>
      <c r="M376" s="235"/>
      <c r="N376" s="253"/>
      <c r="O376" s="253"/>
      <c r="P376" s="253"/>
      <c r="Q376" s="253"/>
      <c r="R376" s="238"/>
      <c r="S376" s="238"/>
      <c r="T376" s="238"/>
      <c r="U376" s="204"/>
      <c r="V376" s="274" t="s">
        <v>1220</v>
      </c>
      <c r="W376" s="274">
        <f t="shared" si="111"/>
        <v>1</v>
      </c>
      <c r="X376" s="191"/>
    </row>
    <row r="377" spans="1:24" ht="24.75" customHeight="1" outlineLevel="1">
      <c r="A377" s="240"/>
      <c r="B377" s="240"/>
      <c r="C377" s="242" t="s">
        <v>437</v>
      </c>
      <c r="D377" s="240"/>
      <c r="E377" s="240"/>
      <c r="F377" s="238"/>
      <c r="G377" s="232"/>
      <c r="H377" s="235"/>
      <c r="I377" s="233"/>
      <c r="J377" s="235"/>
      <c r="K377" s="235"/>
      <c r="L377" s="235"/>
      <c r="M377" s="235"/>
      <c r="N377" s="253"/>
      <c r="O377" s="253"/>
      <c r="P377" s="253"/>
      <c r="Q377" s="253"/>
      <c r="R377" s="238"/>
      <c r="S377" s="238"/>
      <c r="T377" s="238"/>
      <c r="U377" s="219"/>
      <c r="V377" s="274"/>
      <c r="W377" s="274"/>
      <c r="X377" s="9"/>
    </row>
    <row r="378" spans="1:24" ht="15.75" outlineLevel="2">
      <c r="A378" s="240">
        <v>172</v>
      </c>
      <c r="B378" s="240" t="s">
        <v>674</v>
      </c>
      <c r="C378" s="241" t="s">
        <v>173</v>
      </c>
      <c r="D378" s="240">
        <v>240</v>
      </c>
      <c r="E378" s="240" t="s">
        <v>211</v>
      </c>
      <c r="F378" s="238"/>
      <c r="G378" s="232"/>
      <c r="H378" s="235"/>
      <c r="I378" s="233"/>
      <c r="J378" s="235"/>
      <c r="K378" s="238"/>
      <c r="L378" s="238"/>
      <c r="M378" s="238"/>
      <c r="N378" s="253"/>
      <c r="O378" s="253"/>
      <c r="P378" s="253"/>
      <c r="Q378" s="253"/>
      <c r="R378" s="220"/>
      <c r="S378" s="220"/>
      <c r="T378" s="220"/>
      <c r="U378" s="204"/>
      <c r="V378" s="274" t="s">
        <v>1220</v>
      </c>
      <c r="W378" s="274">
        <f t="shared" si="111"/>
        <v>1</v>
      </c>
      <c r="X378" s="180"/>
    </row>
    <row r="379" spans="1:24" ht="23.25" customHeight="1" outlineLevel="1">
      <c r="A379" s="240"/>
      <c r="B379" s="240"/>
      <c r="C379" s="241" t="s">
        <v>438</v>
      </c>
      <c r="D379" s="240"/>
      <c r="E379" s="240"/>
      <c r="F379" s="238"/>
      <c r="G379" s="238"/>
      <c r="H379" s="238"/>
      <c r="I379" s="238"/>
      <c r="J379" s="238"/>
      <c r="K379" s="238"/>
      <c r="L379" s="238"/>
      <c r="M379" s="238"/>
      <c r="N379" s="253"/>
      <c r="O379" s="253"/>
      <c r="P379" s="253"/>
      <c r="Q379" s="253"/>
      <c r="R379" s="220"/>
      <c r="S379" s="220"/>
      <c r="T379" s="220"/>
      <c r="U379" s="238"/>
      <c r="V379" s="274"/>
      <c r="W379" s="274"/>
      <c r="X379" s="193"/>
    </row>
    <row r="380" spans="1:24" ht="31.5" outlineLevel="2">
      <c r="A380" s="240">
        <v>173</v>
      </c>
      <c r="B380" s="240" t="s">
        <v>675</v>
      </c>
      <c r="C380" s="241" t="s">
        <v>174</v>
      </c>
      <c r="D380" s="240">
        <v>240</v>
      </c>
      <c r="E380" s="240" t="s">
        <v>211</v>
      </c>
      <c r="F380" s="238"/>
      <c r="G380" s="239"/>
      <c r="H380" s="230"/>
      <c r="I380" s="239"/>
      <c r="J380" s="230"/>
      <c r="K380" s="200"/>
      <c r="L380" s="200"/>
      <c r="M380" s="200"/>
      <c r="N380" s="253"/>
      <c r="O380" s="253"/>
      <c r="P380" s="253"/>
      <c r="Q380" s="253"/>
      <c r="R380" s="238"/>
      <c r="S380" s="238"/>
      <c r="T380" s="238"/>
      <c r="U380" s="237"/>
      <c r="V380" s="274" t="s">
        <v>1220</v>
      </c>
      <c r="W380" s="274">
        <f t="shared" si="111"/>
        <v>1</v>
      </c>
      <c r="X380" s="9"/>
    </row>
    <row r="381" spans="1:24" ht="31.5" outlineLevel="1">
      <c r="A381" s="240"/>
      <c r="B381" s="240"/>
      <c r="C381" s="241" t="s">
        <v>439</v>
      </c>
      <c r="D381" s="240"/>
      <c r="E381" s="240"/>
      <c r="F381" s="238"/>
      <c r="G381" s="232"/>
      <c r="H381" s="200"/>
      <c r="I381" s="232"/>
      <c r="J381" s="200"/>
      <c r="K381" s="200"/>
      <c r="L381" s="200"/>
      <c r="M381" s="200"/>
      <c r="N381" s="253"/>
      <c r="O381" s="253"/>
      <c r="P381" s="253"/>
      <c r="Q381" s="253"/>
      <c r="R381" s="238"/>
      <c r="S381" s="238"/>
      <c r="T381" s="238"/>
      <c r="U381" s="219"/>
      <c r="V381" s="274"/>
      <c r="W381" s="274"/>
      <c r="X381" s="9"/>
    </row>
    <row r="382" spans="1:24" ht="31.5" outlineLevel="2">
      <c r="A382" s="240">
        <v>174</v>
      </c>
      <c r="B382" s="240" t="s">
        <v>676</v>
      </c>
      <c r="C382" s="241" t="s">
        <v>175</v>
      </c>
      <c r="D382" s="240">
        <v>240</v>
      </c>
      <c r="E382" s="240" t="s">
        <v>211</v>
      </c>
      <c r="F382" s="238"/>
      <c r="G382" s="232"/>
      <c r="H382" s="235"/>
      <c r="I382" s="233"/>
      <c r="J382" s="235"/>
      <c r="K382" s="200"/>
      <c r="L382" s="200"/>
      <c r="M382" s="200"/>
      <c r="N382" s="253"/>
      <c r="O382" s="253"/>
      <c r="P382" s="253"/>
      <c r="Q382" s="253"/>
      <c r="R382" s="238"/>
      <c r="S382" s="238"/>
      <c r="T382" s="238"/>
      <c r="U382" s="212"/>
      <c r="V382" s="274" t="s">
        <v>1220</v>
      </c>
      <c r="W382" s="274">
        <f t="shared" si="111"/>
        <v>1</v>
      </c>
      <c r="X382" s="198"/>
    </row>
    <row r="383" spans="1:24" ht="26.25" customHeight="1" outlineLevel="1">
      <c r="A383" s="240"/>
      <c r="B383" s="240"/>
      <c r="C383" s="242" t="s">
        <v>440</v>
      </c>
      <c r="D383" s="240"/>
      <c r="E383" s="240"/>
      <c r="F383" s="238"/>
      <c r="G383" s="232"/>
      <c r="H383" s="235"/>
      <c r="I383" s="233"/>
      <c r="J383" s="235"/>
      <c r="K383" s="235"/>
      <c r="L383" s="235"/>
      <c r="M383" s="235"/>
      <c r="N383" s="253"/>
      <c r="O383" s="253"/>
      <c r="P383" s="253"/>
      <c r="Q383" s="253"/>
      <c r="R383" s="238"/>
      <c r="S383" s="238"/>
      <c r="T383" s="238"/>
      <c r="U383" s="219"/>
      <c r="V383" s="274"/>
      <c r="W383" s="274"/>
      <c r="X383" s="9"/>
    </row>
    <row r="384" spans="1:24" ht="31.5" outlineLevel="2">
      <c r="A384" s="240">
        <v>175</v>
      </c>
      <c r="B384" s="240" t="s">
        <v>677</v>
      </c>
      <c r="C384" s="241" t="s">
        <v>176</v>
      </c>
      <c r="D384" s="240">
        <v>240</v>
      </c>
      <c r="E384" s="240" t="s">
        <v>211</v>
      </c>
      <c r="F384" s="238"/>
      <c r="G384" s="238"/>
      <c r="H384" s="238"/>
      <c r="I384" s="238"/>
      <c r="J384" s="238"/>
      <c r="K384" s="238"/>
      <c r="L384" s="238"/>
      <c r="M384" s="238"/>
      <c r="N384" s="253"/>
      <c r="O384" s="253"/>
      <c r="P384" s="253"/>
      <c r="Q384" s="253"/>
      <c r="R384" s="220"/>
      <c r="S384" s="220"/>
      <c r="T384" s="220"/>
      <c r="U384" s="238"/>
      <c r="V384" s="274" t="s">
        <v>1220</v>
      </c>
      <c r="W384" s="274">
        <f t="shared" si="111"/>
        <v>1</v>
      </c>
      <c r="X384" s="193"/>
    </row>
    <row r="385" spans="1:24" ht="31.5" outlineLevel="1">
      <c r="A385" s="240"/>
      <c r="B385" s="240"/>
      <c r="C385" s="241" t="s">
        <v>441</v>
      </c>
      <c r="D385" s="240"/>
      <c r="E385" s="240"/>
      <c r="F385" s="238"/>
      <c r="G385" s="238"/>
      <c r="H385" s="238"/>
      <c r="I385" s="238"/>
      <c r="J385" s="238"/>
      <c r="K385" s="238"/>
      <c r="L385" s="238"/>
      <c r="M385" s="238"/>
      <c r="N385" s="253"/>
      <c r="O385" s="253"/>
      <c r="P385" s="253"/>
      <c r="Q385" s="253"/>
      <c r="R385" s="220"/>
      <c r="S385" s="220"/>
      <c r="T385" s="220"/>
      <c r="U385" s="238"/>
      <c r="V385" s="274"/>
      <c r="W385" s="274"/>
      <c r="X385" s="193"/>
    </row>
    <row r="386" spans="1:24" ht="47.25" outlineLevel="2">
      <c r="A386" s="240">
        <v>176</v>
      </c>
      <c r="B386" s="240" t="s">
        <v>678</v>
      </c>
      <c r="C386" s="241" t="s">
        <v>177</v>
      </c>
      <c r="D386" s="240">
        <v>240</v>
      </c>
      <c r="E386" s="240" t="s">
        <v>211</v>
      </c>
      <c r="F386" s="238"/>
      <c r="G386" s="232"/>
      <c r="H386" s="235"/>
      <c r="I386" s="232"/>
      <c r="J386" s="235"/>
      <c r="K386" s="238"/>
      <c r="L386" s="238"/>
      <c r="M386" s="238"/>
      <c r="N386" s="253"/>
      <c r="O386" s="253"/>
      <c r="P386" s="253"/>
      <c r="Q386" s="253"/>
      <c r="R386" s="220"/>
      <c r="S386" s="220"/>
      <c r="T386" s="220"/>
      <c r="U386" s="212"/>
      <c r="V386" s="274" t="s">
        <v>1220</v>
      </c>
      <c r="W386" s="274">
        <f t="shared" si="111"/>
        <v>1</v>
      </c>
      <c r="X386" s="198"/>
    </row>
    <row r="387" spans="1:24" ht="47.25" outlineLevel="1">
      <c r="A387" s="240"/>
      <c r="B387" s="240"/>
      <c r="C387" s="241" t="s">
        <v>442</v>
      </c>
      <c r="D387" s="240"/>
      <c r="E387" s="240"/>
      <c r="F387" s="238"/>
      <c r="G387" s="238"/>
      <c r="H387" s="238"/>
      <c r="I387" s="238"/>
      <c r="J387" s="238"/>
      <c r="K387" s="238"/>
      <c r="L387" s="238"/>
      <c r="M387" s="238"/>
      <c r="N387" s="253"/>
      <c r="O387" s="253"/>
      <c r="P387" s="253"/>
      <c r="Q387" s="253"/>
      <c r="R387" s="220"/>
      <c r="S387" s="220"/>
      <c r="T387" s="220"/>
      <c r="U387" s="238"/>
      <c r="V387" s="274"/>
      <c r="W387" s="274"/>
      <c r="X387" s="193"/>
    </row>
    <row r="388" spans="1:24" ht="31.5" outlineLevel="2">
      <c r="A388" s="240">
        <v>177</v>
      </c>
      <c r="B388" s="240" t="s">
        <v>679</v>
      </c>
      <c r="C388" s="241" t="s">
        <v>178</v>
      </c>
      <c r="D388" s="240">
        <v>80</v>
      </c>
      <c r="E388" s="240" t="s">
        <v>211</v>
      </c>
      <c r="F388" s="238"/>
      <c r="G388" s="232"/>
      <c r="H388" s="235"/>
      <c r="I388" s="233"/>
      <c r="J388" s="235"/>
      <c r="K388" s="238"/>
      <c r="L388" s="238"/>
      <c r="M388" s="238"/>
      <c r="N388" s="253"/>
      <c r="O388" s="253"/>
      <c r="P388" s="253"/>
      <c r="Q388" s="253"/>
      <c r="R388" s="220"/>
      <c r="S388" s="220"/>
      <c r="T388" s="220"/>
      <c r="U388" s="204"/>
      <c r="V388" s="274" t="s">
        <v>1220</v>
      </c>
      <c r="W388" s="274">
        <f t="shared" si="111"/>
        <v>1</v>
      </c>
      <c r="X388" s="193"/>
    </row>
    <row r="389" spans="1:24" ht="47.25" outlineLevel="1">
      <c r="A389" s="240"/>
      <c r="B389" s="240"/>
      <c r="C389" s="241" t="s">
        <v>443</v>
      </c>
      <c r="D389" s="240"/>
      <c r="E389" s="240"/>
      <c r="F389" s="238"/>
      <c r="G389" s="238"/>
      <c r="H389" s="238"/>
      <c r="I389" s="238"/>
      <c r="J389" s="238"/>
      <c r="K389" s="238"/>
      <c r="L389" s="238"/>
      <c r="M389" s="238"/>
      <c r="N389" s="253"/>
      <c r="O389" s="253"/>
      <c r="P389" s="253"/>
      <c r="Q389" s="253"/>
      <c r="R389" s="220"/>
      <c r="S389" s="220"/>
      <c r="T389" s="220"/>
      <c r="U389" s="238"/>
      <c r="V389" s="274"/>
      <c r="W389" s="274"/>
      <c r="X389" s="193"/>
    </row>
    <row r="390" spans="1:24" ht="31.5" outlineLevel="2">
      <c r="A390" s="240">
        <v>178</v>
      </c>
      <c r="B390" s="240" t="s">
        <v>680</v>
      </c>
      <c r="C390" s="241" t="s">
        <v>8</v>
      </c>
      <c r="D390" s="240">
        <v>240</v>
      </c>
      <c r="E390" s="240" t="s">
        <v>211</v>
      </c>
      <c r="F390" s="238"/>
      <c r="G390" s="232"/>
      <c r="H390" s="235"/>
      <c r="I390" s="232"/>
      <c r="J390" s="235"/>
      <c r="K390" s="238"/>
      <c r="L390" s="238"/>
      <c r="M390" s="238"/>
      <c r="N390" s="253"/>
      <c r="O390" s="253"/>
      <c r="P390" s="253"/>
      <c r="Q390" s="253"/>
      <c r="R390" s="220"/>
      <c r="S390" s="220"/>
      <c r="T390" s="220"/>
      <c r="U390" s="212"/>
      <c r="V390" s="274" t="s">
        <v>1220</v>
      </c>
      <c r="W390" s="274">
        <f t="shared" si="111"/>
        <v>1</v>
      </c>
      <c r="X390" s="193"/>
    </row>
    <row r="391" spans="1:24" ht="14.25" customHeight="1" outlineLevel="1">
      <c r="A391" s="240"/>
      <c r="B391" s="240"/>
      <c r="C391" s="241" t="s">
        <v>444</v>
      </c>
      <c r="D391" s="240"/>
      <c r="E391" s="240"/>
      <c r="F391" s="238"/>
      <c r="G391" s="238"/>
      <c r="H391" s="238"/>
      <c r="I391" s="238"/>
      <c r="J391" s="238"/>
      <c r="K391" s="238"/>
      <c r="L391" s="238"/>
      <c r="M391" s="238"/>
      <c r="N391" s="253"/>
      <c r="O391" s="253"/>
      <c r="P391" s="253"/>
      <c r="Q391" s="253"/>
      <c r="R391" s="220"/>
      <c r="S391" s="220"/>
      <c r="T391" s="220"/>
      <c r="U391" s="238"/>
      <c r="V391" s="274"/>
      <c r="W391" s="274"/>
      <c r="X391" s="193"/>
    </row>
    <row r="392" spans="1:24" ht="47.25" outlineLevel="2">
      <c r="A392" s="240">
        <v>179</v>
      </c>
      <c r="B392" s="240" t="s">
        <v>681</v>
      </c>
      <c r="C392" s="241" t="s">
        <v>179</v>
      </c>
      <c r="D392" s="240">
        <v>50</v>
      </c>
      <c r="E392" s="240" t="s">
        <v>211</v>
      </c>
      <c r="F392" s="238"/>
      <c r="G392" s="238"/>
      <c r="H392" s="238"/>
      <c r="I392" s="238"/>
      <c r="J392" s="238"/>
      <c r="K392" s="238"/>
      <c r="L392" s="238"/>
      <c r="M392" s="238"/>
      <c r="N392" s="253"/>
      <c r="O392" s="253"/>
      <c r="P392" s="253"/>
      <c r="Q392" s="253"/>
      <c r="R392" s="220"/>
      <c r="S392" s="220"/>
      <c r="T392" s="220"/>
      <c r="U392" s="238"/>
      <c r="V392" s="274" t="s">
        <v>1220</v>
      </c>
      <c r="W392" s="274">
        <f t="shared" si="111"/>
        <v>1</v>
      </c>
      <c r="X392" s="193"/>
    </row>
    <row r="393" spans="1:24" ht="47.25" outlineLevel="1">
      <c r="A393" s="240"/>
      <c r="B393" s="240"/>
      <c r="C393" s="241" t="s">
        <v>445</v>
      </c>
      <c r="D393" s="240"/>
      <c r="E393" s="240"/>
      <c r="F393" s="238"/>
      <c r="G393" s="238"/>
      <c r="H393" s="238"/>
      <c r="I393" s="238"/>
      <c r="J393" s="238"/>
      <c r="K393" s="238"/>
      <c r="L393" s="238"/>
      <c r="M393" s="238"/>
      <c r="N393" s="253"/>
      <c r="O393" s="253"/>
      <c r="P393" s="253"/>
      <c r="Q393" s="253"/>
      <c r="R393" s="220"/>
      <c r="S393" s="220"/>
      <c r="T393" s="220"/>
      <c r="U393" s="238"/>
      <c r="V393" s="274"/>
      <c r="W393" s="274"/>
      <c r="X393" s="193"/>
    </row>
    <row r="394" spans="1:24" ht="31.5" outlineLevel="2">
      <c r="A394" s="240">
        <v>180</v>
      </c>
      <c r="B394" s="240" t="s">
        <v>682</v>
      </c>
      <c r="C394" s="241" t="s">
        <v>180</v>
      </c>
      <c r="D394" s="240">
        <v>80</v>
      </c>
      <c r="E394" s="240" t="s">
        <v>211</v>
      </c>
      <c r="F394" s="238"/>
      <c r="G394" s="239"/>
      <c r="H394" s="230"/>
      <c r="I394" s="233"/>
      <c r="J394" s="200"/>
      <c r="K394" s="238"/>
      <c r="L394" s="238"/>
      <c r="M394" s="238"/>
      <c r="N394" s="253"/>
      <c r="O394" s="253"/>
      <c r="P394" s="253"/>
      <c r="Q394" s="253"/>
      <c r="R394" s="220"/>
      <c r="S394" s="220"/>
      <c r="T394" s="220"/>
      <c r="U394" s="237"/>
      <c r="V394" s="274" t="s">
        <v>1220</v>
      </c>
      <c r="W394" s="274">
        <f t="shared" si="111"/>
        <v>1</v>
      </c>
      <c r="X394" s="198"/>
    </row>
    <row r="395" spans="1:24" ht="47.25" outlineLevel="1">
      <c r="A395" s="240"/>
      <c r="B395" s="240"/>
      <c r="C395" s="241" t="s">
        <v>446</v>
      </c>
      <c r="D395" s="240"/>
      <c r="E395" s="240"/>
      <c r="F395" s="238"/>
      <c r="G395" s="238"/>
      <c r="H395" s="238"/>
      <c r="I395" s="238"/>
      <c r="J395" s="238"/>
      <c r="K395" s="238"/>
      <c r="L395" s="238"/>
      <c r="M395" s="238"/>
      <c r="N395" s="253"/>
      <c r="O395" s="253"/>
      <c r="P395" s="253"/>
      <c r="Q395" s="253"/>
      <c r="R395" s="220"/>
      <c r="S395" s="220"/>
      <c r="T395" s="220"/>
      <c r="U395" s="238"/>
      <c r="V395" s="274"/>
      <c r="W395" s="274"/>
      <c r="X395" s="193"/>
    </row>
    <row r="396" spans="1:24" ht="31.5" outlineLevel="2">
      <c r="A396" s="240">
        <v>181</v>
      </c>
      <c r="B396" s="240" t="s">
        <v>683</v>
      </c>
      <c r="C396" s="241" t="s">
        <v>19</v>
      </c>
      <c r="D396" s="240">
        <v>50</v>
      </c>
      <c r="E396" s="240" t="s">
        <v>211</v>
      </c>
      <c r="F396" s="238"/>
      <c r="G396" s="247"/>
      <c r="H396" s="248"/>
      <c r="I396" s="249"/>
      <c r="J396" s="248"/>
      <c r="K396" s="238"/>
      <c r="L396" s="238"/>
      <c r="M396" s="238"/>
      <c r="N396" s="253"/>
      <c r="O396" s="253"/>
      <c r="P396" s="253"/>
      <c r="Q396" s="253"/>
      <c r="R396" s="220"/>
      <c r="S396" s="220"/>
      <c r="T396" s="220"/>
      <c r="U396" s="204"/>
      <c r="V396" s="274" t="s">
        <v>1220</v>
      </c>
      <c r="W396" s="274">
        <f t="shared" si="111"/>
        <v>1</v>
      </c>
      <c r="X396" s="191"/>
    </row>
    <row r="397" spans="1:24" ht="47.25" outlineLevel="1">
      <c r="A397" s="240"/>
      <c r="B397" s="240"/>
      <c r="C397" s="241" t="s">
        <v>447</v>
      </c>
      <c r="D397" s="240"/>
      <c r="E397" s="240"/>
      <c r="F397" s="238"/>
      <c r="G397" s="238"/>
      <c r="H397" s="238"/>
      <c r="I397" s="238"/>
      <c r="J397" s="238"/>
      <c r="K397" s="238"/>
      <c r="L397" s="238"/>
      <c r="M397" s="238"/>
      <c r="N397" s="253"/>
      <c r="O397" s="253"/>
      <c r="P397" s="253"/>
      <c r="Q397" s="253"/>
      <c r="R397" s="220"/>
      <c r="S397" s="220"/>
      <c r="T397" s="220"/>
      <c r="U397" s="238"/>
      <c r="V397" s="274"/>
      <c r="W397" s="274"/>
      <c r="X397" s="193"/>
    </row>
    <row r="398" spans="1:24" ht="60" outlineLevel="2">
      <c r="A398" s="282">
        <v>182</v>
      </c>
      <c r="B398" s="282" t="s">
        <v>684</v>
      </c>
      <c r="C398" s="283" t="s">
        <v>15</v>
      </c>
      <c r="D398" s="282">
        <v>80</v>
      </c>
      <c r="E398" s="282" t="s">
        <v>211</v>
      </c>
      <c r="F398" s="238"/>
      <c r="G398" s="177">
        <v>43698</v>
      </c>
      <c r="H398" s="178">
        <v>0.47361111111111115</v>
      </c>
      <c r="I398" s="177">
        <v>43698</v>
      </c>
      <c r="J398" s="178">
        <v>0.7583333333333333</v>
      </c>
      <c r="K398" s="238"/>
      <c r="L398" s="238"/>
      <c r="M398" s="238"/>
      <c r="N398" s="253">
        <v>0</v>
      </c>
      <c r="O398" s="253">
        <v>0</v>
      </c>
      <c r="P398" s="253">
        <v>0</v>
      </c>
      <c r="Q398" s="253">
        <v>6.8333333333333321</v>
      </c>
      <c r="R398" s="220"/>
      <c r="S398" s="220"/>
      <c r="T398" s="220"/>
      <c r="U398" s="179" t="s">
        <v>1086</v>
      </c>
      <c r="V398" s="274" t="s">
        <v>1220</v>
      </c>
      <c r="W398" s="274">
        <f>($W$2-O400-P400-N400)/($W$2-O400-P400)</f>
        <v>1</v>
      </c>
      <c r="X398" s="128" t="s">
        <v>856</v>
      </c>
    </row>
    <row r="399" spans="1:24" ht="60" outlineLevel="2">
      <c r="A399" s="282"/>
      <c r="B399" s="282"/>
      <c r="C399" s="283"/>
      <c r="D399" s="282"/>
      <c r="E399" s="282"/>
      <c r="F399" s="238"/>
      <c r="G399" s="177">
        <v>43703</v>
      </c>
      <c r="H399" s="178">
        <v>0.4069444444444445</v>
      </c>
      <c r="I399" s="177">
        <v>43703</v>
      </c>
      <c r="J399" s="178">
        <v>0.75624999999999998</v>
      </c>
      <c r="K399" s="238"/>
      <c r="L399" s="238"/>
      <c r="M399" s="238"/>
      <c r="N399" s="253">
        <v>0</v>
      </c>
      <c r="O399" s="253">
        <v>0</v>
      </c>
      <c r="P399" s="253">
        <v>0</v>
      </c>
      <c r="Q399" s="253">
        <v>8.3833333333333311</v>
      </c>
      <c r="R399" s="220"/>
      <c r="S399" s="220"/>
      <c r="T399" s="220"/>
      <c r="U399" s="179" t="s">
        <v>1153</v>
      </c>
      <c r="V399" s="274"/>
      <c r="W399" s="274"/>
      <c r="X399" s="128" t="s">
        <v>856</v>
      </c>
    </row>
    <row r="400" spans="1:24" ht="47.25" outlineLevel="1">
      <c r="A400" s="240"/>
      <c r="B400" s="240"/>
      <c r="C400" s="241" t="s">
        <v>448</v>
      </c>
      <c r="D400" s="240"/>
      <c r="E400" s="240"/>
      <c r="F400" s="238"/>
      <c r="G400" s="238"/>
      <c r="H400" s="238"/>
      <c r="I400" s="238"/>
      <c r="J400" s="238"/>
      <c r="K400" s="238"/>
      <c r="L400" s="238"/>
      <c r="M400" s="238"/>
      <c r="N400" s="253">
        <f>SUBTOTAL(9,N398:N399)</f>
        <v>0</v>
      </c>
      <c r="O400" s="253"/>
      <c r="P400" s="253"/>
      <c r="Q400" s="253"/>
      <c r="R400" s="220"/>
      <c r="S400" s="220"/>
      <c r="T400" s="220"/>
      <c r="U400" s="238"/>
      <c r="V400" s="274"/>
      <c r="W400" s="274"/>
      <c r="X400" s="193"/>
    </row>
    <row r="401" spans="1:24" ht="15" customHeight="1" outlineLevel="2">
      <c r="A401" s="240">
        <v>183</v>
      </c>
      <c r="B401" s="240" t="s">
        <v>685</v>
      </c>
      <c r="C401" s="241" t="s">
        <v>14</v>
      </c>
      <c r="D401" s="240">
        <v>240</v>
      </c>
      <c r="E401" s="240" t="s">
        <v>211</v>
      </c>
      <c r="F401" s="238"/>
      <c r="G401" s="232"/>
      <c r="H401" s="235"/>
      <c r="I401" s="233"/>
      <c r="J401" s="235"/>
      <c r="K401" s="238"/>
      <c r="L401" s="238"/>
      <c r="M401" s="238"/>
      <c r="N401" s="253"/>
      <c r="O401" s="253"/>
      <c r="P401" s="253"/>
      <c r="Q401" s="253"/>
      <c r="R401" s="220"/>
      <c r="S401" s="220"/>
      <c r="T401" s="220"/>
      <c r="U401" s="204"/>
      <c r="V401" s="274" t="s">
        <v>1220</v>
      </c>
      <c r="W401" s="274">
        <f>($W$2-O402-P402-N402)/($W$2-O402-P402)</f>
        <v>1</v>
      </c>
      <c r="X401" s="193"/>
    </row>
    <row r="402" spans="1:24" ht="31.5" outlineLevel="1">
      <c r="A402" s="240"/>
      <c r="B402" s="240"/>
      <c r="C402" s="241" t="s">
        <v>449</v>
      </c>
      <c r="D402" s="240"/>
      <c r="E402" s="240"/>
      <c r="F402" s="238"/>
      <c r="G402" s="238"/>
      <c r="H402" s="238"/>
      <c r="I402" s="238"/>
      <c r="J402" s="238"/>
      <c r="K402" s="238"/>
      <c r="L402" s="238"/>
      <c r="M402" s="238"/>
      <c r="N402" s="253"/>
      <c r="O402" s="253"/>
      <c r="P402" s="253"/>
      <c r="Q402" s="253"/>
      <c r="R402" s="220"/>
      <c r="S402" s="220"/>
      <c r="T402" s="220"/>
      <c r="U402" s="238"/>
      <c r="V402" s="274"/>
      <c r="W402" s="274"/>
      <c r="X402" s="193"/>
    </row>
    <row r="403" spans="1:24" ht="47.25" outlineLevel="2">
      <c r="A403" s="240">
        <v>184</v>
      </c>
      <c r="B403" s="240" t="s">
        <v>686</v>
      </c>
      <c r="C403" s="241" t="s">
        <v>181</v>
      </c>
      <c r="D403" s="240">
        <v>240</v>
      </c>
      <c r="E403" s="240" t="s">
        <v>211</v>
      </c>
      <c r="F403" s="238"/>
      <c r="G403" s="239"/>
      <c r="H403" s="256"/>
      <c r="I403" s="233"/>
      <c r="J403" s="256"/>
      <c r="K403" s="200"/>
      <c r="L403" s="200"/>
      <c r="M403" s="200"/>
      <c r="N403" s="253"/>
      <c r="O403" s="253"/>
      <c r="P403" s="253"/>
      <c r="Q403" s="253"/>
      <c r="R403" s="238"/>
      <c r="S403" s="238"/>
      <c r="T403" s="238"/>
      <c r="U403" s="219"/>
      <c r="V403" s="274" t="s">
        <v>1220</v>
      </c>
      <c r="W403" s="274">
        <f>($W$2-O404-P404-N404)/($W$2-O404-P404)</f>
        <v>1</v>
      </c>
      <c r="X403" s="9"/>
    </row>
    <row r="404" spans="1:24" ht="30" customHeight="1" outlineLevel="1">
      <c r="A404" s="240"/>
      <c r="B404" s="240"/>
      <c r="C404" s="241" t="s">
        <v>450</v>
      </c>
      <c r="D404" s="240"/>
      <c r="E404" s="240"/>
      <c r="F404" s="238"/>
      <c r="G404" s="232"/>
      <c r="H404" s="200"/>
      <c r="I404" s="232"/>
      <c r="J404" s="200"/>
      <c r="K404" s="200"/>
      <c r="L404" s="200"/>
      <c r="M404" s="200"/>
      <c r="N404" s="253"/>
      <c r="O404" s="253"/>
      <c r="P404" s="253"/>
      <c r="Q404" s="253"/>
      <c r="R404" s="238"/>
      <c r="S404" s="238"/>
      <c r="T404" s="238"/>
      <c r="U404" s="219"/>
      <c r="V404" s="274"/>
      <c r="W404" s="274"/>
      <c r="X404" s="9"/>
    </row>
    <row r="405" spans="1:24" ht="31.5" outlineLevel="2">
      <c r="A405" s="240">
        <v>185</v>
      </c>
      <c r="B405" s="240" t="s">
        <v>687</v>
      </c>
      <c r="C405" s="241" t="s">
        <v>182</v>
      </c>
      <c r="D405" s="240">
        <v>240</v>
      </c>
      <c r="E405" s="240" t="s">
        <v>211</v>
      </c>
      <c r="F405" s="238"/>
      <c r="G405" s="232"/>
      <c r="H405" s="235"/>
      <c r="I405" s="233"/>
      <c r="J405" s="235"/>
      <c r="K405" s="238"/>
      <c r="L405" s="238"/>
      <c r="M405" s="238"/>
      <c r="N405" s="253"/>
      <c r="O405" s="253"/>
      <c r="P405" s="253"/>
      <c r="Q405" s="253"/>
      <c r="R405" s="220"/>
      <c r="S405" s="220"/>
      <c r="T405" s="220"/>
      <c r="U405" s="219"/>
      <c r="V405" s="274" t="s">
        <v>1220</v>
      </c>
      <c r="W405" s="274">
        <f>($W$2-O406-P406-N406)/($W$2-O406-P406)</f>
        <v>1</v>
      </c>
      <c r="X405" s="214"/>
    </row>
    <row r="406" spans="1:24" ht="47.25" outlineLevel="1">
      <c r="A406" s="240"/>
      <c r="B406" s="240"/>
      <c r="C406" s="241" t="s">
        <v>451</v>
      </c>
      <c r="D406" s="240"/>
      <c r="E406" s="240"/>
      <c r="F406" s="238"/>
      <c r="G406" s="238"/>
      <c r="H406" s="238"/>
      <c r="I406" s="238"/>
      <c r="J406" s="238"/>
      <c r="K406" s="238"/>
      <c r="L406" s="238"/>
      <c r="M406" s="238"/>
      <c r="N406" s="253"/>
      <c r="O406" s="253"/>
      <c r="P406" s="253"/>
      <c r="Q406" s="253"/>
      <c r="R406" s="220"/>
      <c r="S406" s="220"/>
      <c r="T406" s="220"/>
      <c r="U406" s="238"/>
      <c r="V406" s="274"/>
      <c r="W406" s="274"/>
      <c r="X406" s="193"/>
    </row>
    <row r="407" spans="1:24" ht="31.5" outlineLevel="2">
      <c r="A407" s="240">
        <v>186</v>
      </c>
      <c r="B407" s="240" t="s">
        <v>688</v>
      </c>
      <c r="C407" s="241" t="s">
        <v>183</v>
      </c>
      <c r="D407" s="240">
        <v>240</v>
      </c>
      <c r="E407" s="240" t="s">
        <v>211</v>
      </c>
      <c r="F407" s="238"/>
      <c r="G407" s="247"/>
      <c r="H407" s="248"/>
      <c r="I407" s="249"/>
      <c r="J407" s="248"/>
      <c r="K407" s="238"/>
      <c r="L407" s="238"/>
      <c r="M407" s="238"/>
      <c r="N407" s="253"/>
      <c r="O407" s="253"/>
      <c r="P407" s="253"/>
      <c r="Q407" s="253"/>
      <c r="R407" s="220"/>
      <c r="S407" s="220"/>
      <c r="T407" s="220"/>
      <c r="U407" s="204"/>
      <c r="V407" s="274" t="s">
        <v>1220</v>
      </c>
      <c r="W407" s="274">
        <f t="shared" ref="W407" si="112">($W$2-O408-P408-N408)/($W$2-O408-P408)</f>
        <v>1</v>
      </c>
      <c r="X407" s="191"/>
    </row>
    <row r="408" spans="1:24" ht="47.25" outlineLevel="1">
      <c r="A408" s="240"/>
      <c r="B408" s="240"/>
      <c r="C408" s="241" t="s">
        <v>452</v>
      </c>
      <c r="D408" s="240"/>
      <c r="E408" s="240"/>
      <c r="F408" s="238"/>
      <c r="G408" s="238"/>
      <c r="H408" s="238"/>
      <c r="I408" s="238"/>
      <c r="J408" s="238"/>
      <c r="K408" s="238"/>
      <c r="L408" s="238"/>
      <c r="M408" s="238"/>
      <c r="N408" s="253"/>
      <c r="O408" s="253"/>
      <c r="P408" s="253"/>
      <c r="Q408" s="253"/>
      <c r="R408" s="220"/>
      <c r="S408" s="220"/>
      <c r="T408" s="220"/>
      <c r="U408" s="238"/>
      <c r="V408" s="274"/>
      <c r="W408" s="274"/>
      <c r="X408" s="193"/>
    </row>
    <row r="409" spans="1:24" ht="31.5" outlineLevel="2">
      <c r="A409" s="240">
        <v>187</v>
      </c>
      <c r="B409" s="240" t="s">
        <v>691</v>
      </c>
      <c r="C409" s="241" t="s">
        <v>186</v>
      </c>
      <c r="D409" s="240">
        <v>330</v>
      </c>
      <c r="E409" s="240" t="s">
        <v>211</v>
      </c>
      <c r="F409" s="238"/>
      <c r="G409" s="239"/>
      <c r="H409" s="230"/>
      <c r="I409" s="239"/>
      <c r="J409" s="230"/>
      <c r="K409" s="238"/>
      <c r="L409" s="238"/>
      <c r="M409" s="238"/>
      <c r="N409" s="253"/>
      <c r="O409" s="253"/>
      <c r="P409" s="253"/>
      <c r="Q409" s="253"/>
      <c r="R409" s="220"/>
      <c r="S409" s="220"/>
      <c r="T409" s="220"/>
      <c r="U409" s="255"/>
      <c r="V409" s="274" t="s">
        <v>1220</v>
      </c>
      <c r="W409" s="274">
        <f t="shared" ref="W409" si="113">($W$2-O410-P410-N410)/($W$2-O410-P410)</f>
        <v>1</v>
      </c>
      <c r="X409" s="195"/>
    </row>
    <row r="410" spans="1:24" ht="31.5" outlineLevel="1">
      <c r="A410" s="240"/>
      <c r="B410" s="240"/>
      <c r="C410" s="241" t="s">
        <v>453</v>
      </c>
      <c r="D410" s="240"/>
      <c r="E410" s="240"/>
      <c r="F410" s="238"/>
      <c r="G410" s="238"/>
      <c r="H410" s="238"/>
      <c r="I410" s="238"/>
      <c r="J410" s="238"/>
      <c r="K410" s="238"/>
      <c r="L410" s="238"/>
      <c r="M410" s="238"/>
      <c r="N410" s="253"/>
      <c r="O410" s="253"/>
      <c r="P410" s="253"/>
      <c r="Q410" s="253"/>
      <c r="R410" s="220"/>
      <c r="S410" s="220"/>
      <c r="T410" s="220"/>
      <c r="U410" s="238"/>
      <c r="V410" s="274"/>
      <c r="W410" s="274"/>
      <c r="X410" s="193"/>
    </row>
    <row r="411" spans="1:24" ht="31.5" outlineLevel="2">
      <c r="A411" s="240">
        <v>188</v>
      </c>
      <c r="B411" s="240" t="s">
        <v>692</v>
      </c>
      <c r="C411" s="241" t="s">
        <v>187</v>
      </c>
      <c r="D411" s="240">
        <v>330</v>
      </c>
      <c r="E411" s="240" t="s">
        <v>211</v>
      </c>
      <c r="F411" s="238"/>
      <c r="G411" s="232"/>
      <c r="H411" s="235"/>
      <c r="I411" s="233"/>
      <c r="J411" s="235"/>
      <c r="K411" s="238"/>
      <c r="L411" s="238"/>
      <c r="M411" s="238"/>
      <c r="N411" s="253"/>
      <c r="O411" s="253"/>
      <c r="P411" s="253"/>
      <c r="Q411" s="253"/>
      <c r="R411" s="220"/>
      <c r="S411" s="220"/>
      <c r="T411" s="220"/>
      <c r="U411" s="212"/>
      <c r="V411" s="274" t="s">
        <v>1220</v>
      </c>
      <c r="W411" s="274">
        <f t="shared" ref="W411" si="114">($W$2-O412-P412-N412)/($W$2-O412-P412)</f>
        <v>1</v>
      </c>
      <c r="X411" s="198"/>
    </row>
    <row r="412" spans="1:24" ht="31.5" outlineLevel="1">
      <c r="A412" s="240"/>
      <c r="B412" s="240"/>
      <c r="C412" s="241" t="s">
        <v>454</v>
      </c>
      <c r="D412" s="240"/>
      <c r="E412" s="240"/>
      <c r="F412" s="238"/>
      <c r="G412" s="238"/>
      <c r="H412" s="238"/>
      <c r="I412" s="238"/>
      <c r="J412" s="238"/>
      <c r="K412" s="238"/>
      <c r="L412" s="238"/>
      <c r="M412" s="238"/>
      <c r="N412" s="253"/>
      <c r="O412" s="253"/>
      <c r="P412" s="253"/>
      <c r="Q412" s="253"/>
      <c r="R412" s="220"/>
      <c r="S412" s="220"/>
      <c r="T412" s="220"/>
      <c r="U412" s="238"/>
      <c r="V412" s="274"/>
      <c r="W412" s="274"/>
      <c r="X412" s="193"/>
    </row>
    <row r="413" spans="1:24" ht="31.5" outlineLevel="2">
      <c r="A413" s="240">
        <v>190</v>
      </c>
      <c r="B413" s="240" t="s">
        <v>693</v>
      </c>
      <c r="C413" s="241" t="s">
        <v>188</v>
      </c>
      <c r="D413" s="240">
        <v>240</v>
      </c>
      <c r="E413" s="240" t="s">
        <v>211</v>
      </c>
      <c r="F413" s="238"/>
      <c r="G413" s="239"/>
      <c r="H413" s="256"/>
      <c r="I413" s="233"/>
      <c r="J413" s="256"/>
      <c r="K413" s="238"/>
      <c r="L413" s="238"/>
      <c r="M413" s="238"/>
      <c r="N413" s="253"/>
      <c r="O413" s="253"/>
      <c r="P413" s="253"/>
      <c r="Q413" s="253"/>
      <c r="R413" s="220"/>
      <c r="S413" s="220"/>
      <c r="T413" s="220"/>
      <c r="U413" s="219"/>
      <c r="V413" s="274" t="s">
        <v>1220</v>
      </c>
      <c r="W413" s="274">
        <f t="shared" ref="W413" si="115">($W$2-O414-P414-N414)/($W$2-O414-P414)</f>
        <v>1</v>
      </c>
      <c r="X413" s="193"/>
    </row>
    <row r="414" spans="1:24" ht="31.5" outlineLevel="1">
      <c r="A414" s="240"/>
      <c r="B414" s="240"/>
      <c r="C414" s="241" t="s">
        <v>455</v>
      </c>
      <c r="D414" s="240"/>
      <c r="E414" s="240"/>
      <c r="F414" s="238"/>
      <c r="G414" s="238"/>
      <c r="H414" s="238"/>
      <c r="I414" s="238"/>
      <c r="J414" s="238"/>
      <c r="K414" s="238"/>
      <c r="L414" s="238"/>
      <c r="M414" s="238"/>
      <c r="N414" s="253"/>
      <c r="O414" s="253"/>
      <c r="P414" s="253"/>
      <c r="Q414" s="253"/>
      <c r="R414" s="220"/>
      <c r="S414" s="220"/>
      <c r="T414" s="220"/>
      <c r="U414" s="238"/>
      <c r="V414" s="274"/>
      <c r="W414" s="274"/>
      <c r="X414" s="193"/>
    </row>
    <row r="415" spans="1:24" ht="31.5" outlineLevel="2">
      <c r="A415" s="240">
        <f>A413+1</f>
        <v>191</v>
      </c>
      <c r="B415" s="240" t="s">
        <v>694</v>
      </c>
      <c r="C415" s="241" t="s">
        <v>189</v>
      </c>
      <c r="D415" s="240">
        <v>240</v>
      </c>
      <c r="E415" s="240" t="s">
        <v>211</v>
      </c>
      <c r="F415" s="238"/>
      <c r="G415" s="232"/>
      <c r="H415" s="235"/>
      <c r="I415" s="233"/>
      <c r="J415" s="235"/>
      <c r="K415" s="238"/>
      <c r="L415" s="238"/>
      <c r="M415" s="238"/>
      <c r="N415" s="253"/>
      <c r="O415" s="253"/>
      <c r="P415" s="253"/>
      <c r="Q415" s="253"/>
      <c r="R415" s="220"/>
      <c r="S415" s="220"/>
      <c r="T415" s="220"/>
      <c r="U415" s="219"/>
      <c r="V415" s="274" t="s">
        <v>1220</v>
      </c>
      <c r="W415" s="274">
        <f t="shared" ref="W415" si="116">($W$2-O416-P416-N416)/($W$2-O416-P416)</f>
        <v>1</v>
      </c>
      <c r="X415" s="9"/>
    </row>
    <row r="416" spans="1:24" ht="31.5" outlineLevel="1">
      <c r="A416" s="240"/>
      <c r="B416" s="240"/>
      <c r="C416" s="241" t="s">
        <v>456</v>
      </c>
      <c r="D416" s="240"/>
      <c r="E416" s="240"/>
      <c r="F416" s="238"/>
      <c r="G416" s="238"/>
      <c r="H416" s="238"/>
      <c r="I416" s="238"/>
      <c r="J416" s="238"/>
      <c r="K416" s="238"/>
      <c r="L416" s="238"/>
      <c r="M416" s="238"/>
      <c r="N416" s="253"/>
      <c r="O416" s="253"/>
      <c r="P416" s="253"/>
      <c r="Q416" s="253"/>
      <c r="R416" s="220"/>
      <c r="S416" s="220"/>
      <c r="T416" s="220"/>
      <c r="U416" s="238"/>
      <c r="V416" s="274"/>
      <c r="W416" s="274"/>
      <c r="X416" s="193"/>
    </row>
    <row r="417" spans="1:24" ht="31.5" outlineLevel="2">
      <c r="A417" s="240">
        <f>A415+1</f>
        <v>192</v>
      </c>
      <c r="B417" s="240" t="s">
        <v>695</v>
      </c>
      <c r="C417" s="241" t="s">
        <v>190</v>
      </c>
      <c r="D417" s="240">
        <v>330</v>
      </c>
      <c r="E417" s="240" t="s">
        <v>211</v>
      </c>
      <c r="F417" s="238"/>
      <c r="G417" s="232"/>
      <c r="H417" s="235"/>
      <c r="I417" s="233"/>
      <c r="J417" s="235"/>
      <c r="K417" s="238"/>
      <c r="L417" s="238"/>
      <c r="M417" s="238"/>
      <c r="N417" s="253"/>
      <c r="O417" s="253"/>
      <c r="P417" s="253"/>
      <c r="Q417" s="253"/>
      <c r="R417" s="220"/>
      <c r="S417" s="220"/>
      <c r="T417" s="220"/>
      <c r="U417" s="204"/>
      <c r="V417" s="274" t="s">
        <v>1220</v>
      </c>
      <c r="W417" s="274">
        <f t="shared" ref="W417" si="117">($W$2-O418-P418-N418)/($W$2-O418-P418)</f>
        <v>1</v>
      </c>
      <c r="X417" s="198"/>
    </row>
    <row r="418" spans="1:24" ht="31.5" outlineLevel="1">
      <c r="A418" s="240"/>
      <c r="B418" s="240"/>
      <c r="C418" s="241" t="s">
        <v>457</v>
      </c>
      <c r="D418" s="240"/>
      <c r="E418" s="240"/>
      <c r="F418" s="238"/>
      <c r="G418" s="238"/>
      <c r="H418" s="238"/>
      <c r="I418" s="238"/>
      <c r="J418" s="238"/>
      <c r="K418" s="238"/>
      <c r="L418" s="238"/>
      <c r="M418" s="238"/>
      <c r="N418" s="253"/>
      <c r="O418" s="253"/>
      <c r="P418" s="253"/>
      <c r="Q418" s="253"/>
      <c r="R418" s="220"/>
      <c r="S418" s="220"/>
      <c r="T418" s="220"/>
      <c r="U418" s="238"/>
      <c r="V418" s="274"/>
      <c r="W418" s="274"/>
      <c r="X418" s="193"/>
    </row>
    <row r="419" spans="1:24" ht="31.5" outlineLevel="2">
      <c r="A419" s="240">
        <f t="shared" ref="A419:A488" si="118">A417+1</f>
        <v>193</v>
      </c>
      <c r="B419" s="240" t="s">
        <v>696</v>
      </c>
      <c r="C419" s="241" t="s">
        <v>191</v>
      </c>
      <c r="D419" s="240">
        <v>330</v>
      </c>
      <c r="E419" s="240" t="s">
        <v>211</v>
      </c>
      <c r="F419" s="238"/>
      <c r="G419" s="233"/>
      <c r="H419" s="235"/>
      <c r="I419" s="233"/>
      <c r="J419" s="235"/>
      <c r="K419" s="238"/>
      <c r="L419" s="238"/>
      <c r="M419" s="238"/>
      <c r="N419" s="253"/>
      <c r="O419" s="253"/>
      <c r="P419" s="253"/>
      <c r="Q419" s="253"/>
      <c r="R419" s="220"/>
      <c r="S419" s="220"/>
      <c r="T419" s="220"/>
      <c r="U419" s="212"/>
      <c r="V419" s="274" t="s">
        <v>1220</v>
      </c>
      <c r="W419" s="274">
        <f t="shared" ref="W419" si="119">($W$2-O420-P420-N420)/($W$2-O420-P420)</f>
        <v>1</v>
      </c>
      <c r="X419" s="193"/>
    </row>
    <row r="420" spans="1:24" ht="31.5" outlineLevel="1">
      <c r="A420" s="240"/>
      <c r="B420" s="240"/>
      <c r="C420" s="241" t="s">
        <v>458</v>
      </c>
      <c r="D420" s="240"/>
      <c r="E420" s="240"/>
      <c r="F420" s="238"/>
      <c r="G420" s="238"/>
      <c r="H420" s="238"/>
      <c r="I420" s="238"/>
      <c r="J420" s="238"/>
      <c r="K420" s="238"/>
      <c r="L420" s="238"/>
      <c r="M420" s="238"/>
      <c r="N420" s="253"/>
      <c r="O420" s="253"/>
      <c r="P420" s="253"/>
      <c r="Q420" s="253"/>
      <c r="R420" s="220"/>
      <c r="S420" s="220"/>
      <c r="T420" s="220"/>
      <c r="U420" s="238"/>
      <c r="V420" s="274"/>
      <c r="W420" s="274"/>
      <c r="X420" s="193"/>
    </row>
    <row r="421" spans="1:24" ht="47.25" outlineLevel="2">
      <c r="A421" s="240">
        <f t="shared" si="118"/>
        <v>194</v>
      </c>
      <c r="B421" s="240" t="s">
        <v>697</v>
      </c>
      <c r="C421" s="241" t="s">
        <v>12</v>
      </c>
      <c r="D421" s="240">
        <v>240</v>
      </c>
      <c r="E421" s="240" t="s">
        <v>211</v>
      </c>
      <c r="F421" s="238"/>
      <c r="G421" s="247"/>
      <c r="H421" s="248"/>
      <c r="I421" s="249"/>
      <c r="J421" s="248"/>
      <c r="K421" s="238"/>
      <c r="L421" s="238"/>
      <c r="M421" s="238"/>
      <c r="N421" s="253"/>
      <c r="O421" s="253"/>
      <c r="P421" s="253"/>
      <c r="Q421" s="253"/>
      <c r="R421" s="220"/>
      <c r="S421" s="220"/>
      <c r="T421" s="220"/>
      <c r="U421" s="204"/>
      <c r="V421" s="274" t="s">
        <v>1220</v>
      </c>
      <c r="W421" s="274">
        <f t="shared" ref="W421" si="120">($W$2-O422-P422-N422)/($W$2-O422-P422)</f>
        <v>1</v>
      </c>
      <c r="X421" s="191"/>
    </row>
    <row r="422" spans="1:24" ht="47.25" outlineLevel="1">
      <c r="A422" s="240"/>
      <c r="B422" s="240"/>
      <c r="C422" s="241" t="s">
        <v>459</v>
      </c>
      <c r="D422" s="240"/>
      <c r="E422" s="240"/>
      <c r="F422" s="238"/>
      <c r="G422" s="238"/>
      <c r="H422" s="238"/>
      <c r="I422" s="238"/>
      <c r="J422" s="238"/>
      <c r="K422" s="238"/>
      <c r="L422" s="238"/>
      <c r="M422" s="238"/>
      <c r="N422" s="253"/>
      <c r="O422" s="253"/>
      <c r="P422" s="253"/>
      <c r="Q422" s="253"/>
      <c r="R422" s="220"/>
      <c r="S422" s="220"/>
      <c r="T422" s="220"/>
      <c r="U422" s="238"/>
      <c r="V422" s="274"/>
      <c r="W422" s="274"/>
      <c r="X422" s="193"/>
    </row>
    <row r="423" spans="1:24" ht="47.25" outlineLevel="2">
      <c r="A423" s="240">
        <f t="shared" si="118"/>
        <v>195</v>
      </c>
      <c r="B423" s="240" t="s">
        <v>698</v>
      </c>
      <c r="C423" s="241" t="s">
        <v>26</v>
      </c>
      <c r="D423" s="240">
        <v>125</v>
      </c>
      <c r="E423" s="240" t="s">
        <v>211</v>
      </c>
      <c r="F423" s="238"/>
      <c r="G423" s="232"/>
      <c r="H423" s="235"/>
      <c r="I423" s="233"/>
      <c r="J423" s="235"/>
      <c r="K423" s="238"/>
      <c r="L423" s="238"/>
      <c r="M423" s="238"/>
      <c r="N423" s="253"/>
      <c r="O423" s="253"/>
      <c r="P423" s="253"/>
      <c r="Q423" s="253"/>
      <c r="R423" s="220"/>
      <c r="S423" s="220"/>
      <c r="T423" s="220"/>
      <c r="U423" s="219"/>
      <c r="V423" s="274" t="s">
        <v>1220</v>
      </c>
      <c r="W423" s="274">
        <f t="shared" ref="W423" si="121">($W$2-O424-P424-N424)/($W$2-O424-P424)</f>
        <v>1</v>
      </c>
      <c r="X423" s="214"/>
    </row>
    <row r="424" spans="1:24" ht="47.25" outlineLevel="1">
      <c r="A424" s="240"/>
      <c r="B424" s="240"/>
      <c r="C424" s="241" t="s">
        <v>460</v>
      </c>
      <c r="D424" s="240"/>
      <c r="E424" s="240"/>
      <c r="F424" s="238"/>
      <c r="G424" s="238"/>
      <c r="H424" s="238"/>
      <c r="I424" s="238"/>
      <c r="J424" s="238"/>
      <c r="K424" s="238"/>
      <c r="L424" s="238"/>
      <c r="M424" s="238"/>
      <c r="N424" s="253"/>
      <c r="O424" s="253"/>
      <c r="P424" s="253"/>
      <c r="Q424" s="253"/>
      <c r="R424" s="220"/>
      <c r="S424" s="220"/>
      <c r="T424" s="220"/>
      <c r="U424" s="238"/>
      <c r="V424" s="274"/>
      <c r="W424" s="274"/>
      <c r="X424" s="193"/>
    </row>
    <row r="425" spans="1:24" ht="31.5" outlineLevel="2">
      <c r="A425" s="240">
        <f t="shared" si="118"/>
        <v>196</v>
      </c>
      <c r="B425" s="240" t="s">
        <v>699</v>
      </c>
      <c r="C425" s="241" t="s">
        <v>4</v>
      </c>
      <c r="D425" s="240">
        <v>240</v>
      </c>
      <c r="E425" s="240" t="s">
        <v>211</v>
      </c>
      <c r="F425" s="238"/>
      <c r="G425" s="238"/>
      <c r="H425" s="238"/>
      <c r="I425" s="238"/>
      <c r="J425" s="238"/>
      <c r="K425" s="238"/>
      <c r="L425" s="238"/>
      <c r="M425" s="238"/>
      <c r="N425" s="253"/>
      <c r="O425" s="253"/>
      <c r="P425" s="253"/>
      <c r="Q425" s="253"/>
      <c r="R425" s="220"/>
      <c r="S425" s="220"/>
      <c r="T425" s="220"/>
      <c r="U425" s="238"/>
      <c r="V425" s="274" t="s">
        <v>1220</v>
      </c>
      <c r="W425" s="274">
        <f t="shared" ref="W425" si="122">($W$2-O426-P426-N426)/($W$2-O426-P426)</f>
        <v>1</v>
      </c>
      <c r="X425" s="193"/>
    </row>
    <row r="426" spans="1:24" ht="31.5" outlineLevel="1">
      <c r="A426" s="240"/>
      <c r="B426" s="240"/>
      <c r="C426" s="241" t="s">
        <v>461</v>
      </c>
      <c r="D426" s="240"/>
      <c r="E426" s="240"/>
      <c r="F426" s="238"/>
      <c r="G426" s="238"/>
      <c r="H426" s="238"/>
      <c r="I426" s="238"/>
      <c r="J426" s="238"/>
      <c r="K426" s="238"/>
      <c r="L426" s="238"/>
      <c r="M426" s="238"/>
      <c r="N426" s="253"/>
      <c r="O426" s="253"/>
      <c r="P426" s="253"/>
      <c r="Q426" s="253"/>
      <c r="R426" s="220"/>
      <c r="S426" s="220"/>
      <c r="T426" s="220"/>
      <c r="U426" s="238"/>
      <c r="V426" s="274"/>
      <c r="W426" s="274"/>
      <c r="X426" s="193"/>
    </row>
    <row r="427" spans="1:24" ht="47.25" outlineLevel="2">
      <c r="A427" s="240">
        <f t="shared" si="118"/>
        <v>197</v>
      </c>
      <c r="B427" s="240" t="s">
        <v>700</v>
      </c>
      <c r="C427" s="241" t="s">
        <v>192</v>
      </c>
      <c r="D427" s="240">
        <v>125</v>
      </c>
      <c r="E427" s="240" t="s">
        <v>211</v>
      </c>
      <c r="F427" s="238"/>
      <c r="G427" s="232"/>
      <c r="H427" s="235"/>
      <c r="I427" s="233"/>
      <c r="J427" s="235"/>
      <c r="K427" s="238"/>
      <c r="L427" s="238"/>
      <c r="M427" s="238"/>
      <c r="N427" s="253"/>
      <c r="O427" s="253"/>
      <c r="P427" s="253"/>
      <c r="Q427" s="253"/>
      <c r="R427" s="220"/>
      <c r="S427" s="220"/>
      <c r="T427" s="220"/>
      <c r="U427" s="204"/>
      <c r="V427" s="274" t="s">
        <v>1220</v>
      </c>
      <c r="W427" s="274">
        <f t="shared" ref="W427" si="123">($W$2-O428-P428-N428)/($W$2-O428-P428)</f>
        <v>1</v>
      </c>
      <c r="X427" s="193"/>
    </row>
    <row r="428" spans="1:24" ht="47.25" outlineLevel="1">
      <c r="A428" s="240"/>
      <c r="B428" s="240"/>
      <c r="C428" s="241" t="s">
        <v>462</v>
      </c>
      <c r="D428" s="240"/>
      <c r="E428" s="240"/>
      <c r="F428" s="238"/>
      <c r="G428" s="238"/>
      <c r="H428" s="238"/>
      <c r="I428" s="238"/>
      <c r="J428" s="238"/>
      <c r="K428" s="238"/>
      <c r="L428" s="238"/>
      <c r="M428" s="238"/>
      <c r="N428" s="253"/>
      <c r="O428" s="253"/>
      <c r="P428" s="253"/>
      <c r="Q428" s="253"/>
      <c r="R428" s="220"/>
      <c r="S428" s="220"/>
      <c r="T428" s="220"/>
      <c r="U428" s="238"/>
      <c r="V428" s="274"/>
      <c r="W428" s="274"/>
      <c r="X428" s="193"/>
    </row>
    <row r="429" spans="1:24" ht="31.5" outlineLevel="2">
      <c r="A429" s="240">
        <f t="shared" si="118"/>
        <v>198</v>
      </c>
      <c r="B429" s="240" t="s">
        <v>701</v>
      </c>
      <c r="C429" s="241" t="s">
        <v>193</v>
      </c>
      <c r="D429" s="240">
        <v>240</v>
      </c>
      <c r="E429" s="240" t="s">
        <v>211</v>
      </c>
      <c r="F429" s="238"/>
      <c r="G429" s="232"/>
      <c r="H429" s="235"/>
      <c r="I429" s="233"/>
      <c r="J429" s="235"/>
      <c r="K429" s="238"/>
      <c r="L429" s="238"/>
      <c r="M429" s="238"/>
      <c r="N429" s="253"/>
      <c r="O429" s="253"/>
      <c r="P429" s="253"/>
      <c r="Q429" s="253"/>
      <c r="R429" s="220"/>
      <c r="S429" s="220"/>
      <c r="T429" s="220"/>
      <c r="U429" s="219"/>
      <c r="V429" s="274" t="s">
        <v>1220</v>
      </c>
      <c r="W429" s="274">
        <f t="shared" ref="W429" si="124">($W$2-O430-P430-N430)/($W$2-O430-P430)</f>
        <v>1</v>
      </c>
      <c r="X429" s="9"/>
    </row>
    <row r="430" spans="1:24" ht="31.5" outlineLevel="1">
      <c r="A430" s="240"/>
      <c r="B430" s="240"/>
      <c r="C430" s="241" t="s">
        <v>463</v>
      </c>
      <c r="D430" s="240"/>
      <c r="E430" s="240"/>
      <c r="F430" s="238"/>
      <c r="G430" s="238"/>
      <c r="H430" s="238"/>
      <c r="I430" s="238"/>
      <c r="J430" s="238"/>
      <c r="K430" s="238"/>
      <c r="L430" s="238"/>
      <c r="M430" s="238"/>
      <c r="N430" s="253"/>
      <c r="O430" s="253"/>
      <c r="P430" s="253"/>
      <c r="Q430" s="253"/>
      <c r="R430" s="220"/>
      <c r="S430" s="220"/>
      <c r="T430" s="220"/>
      <c r="U430" s="238"/>
      <c r="V430" s="274"/>
      <c r="W430" s="274"/>
      <c r="X430" s="193"/>
    </row>
    <row r="431" spans="1:24" ht="31.5" outlineLevel="2">
      <c r="A431" s="240">
        <f t="shared" si="118"/>
        <v>199</v>
      </c>
      <c r="B431" s="240" t="s">
        <v>702</v>
      </c>
      <c r="C431" s="241" t="s">
        <v>194</v>
      </c>
      <c r="D431" s="240">
        <v>125</v>
      </c>
      <c r="E431" s="240" t="s">
        <v>211</v>
      </c>
      <c r="F431" s="238"/>
      <c r="G431" s="238"/>
      <c r="H431" s="238"/>
      <c r="I431" s="238"/>
      <c r="J431" s="238"/>
      <c r="K431" s="238"/>
      <c r="L431" s="238"/>
      <c r="M431" s="238"/>
      <c r="N431" s="253"/>
      <c r="O431" s="253"/>
      <c r="P431" s="253"/>
      <c r="Q431" s="253"/>
      <c r="R431" s="220"/>
      <c r="S431" s="220"/>
      <c r="T431" s="220"/>
      <c r="U431" s="238"/>
      <c r="V431" s="274" t="s">
        <v>1220</v>
      </c>
      <c r="W431" s="274">
        <f t="shared" ref="W431" si="125">($W$2-O432-P432-N432)/($W$2-O432-P432)</f>
        <v>1</v>
      </c>
      <c r="X431" s="193"/>
    </row>
    <row r="432" spans="1:24" ht="47.25" outlineLevel="1">
      <c r="A432" s="240"/>
      <c r="B432" s="240"/>
      <c r="C432" s="241" t="s">
        <v>464</v>
      </c>
      <c r="D432" s="240"/>
      <c r="E432" s="240"/>
      <c r="F432" s="238"/>
      <c r="G432" s="238"/>
      <c r="H432" s="238"/>
      <c r="I432" s="238"/>
      <c r="J432" s="238"/>
      <c r="K432" s="238"/>
      <c r="L432" s="238"/>
      <c r="M432" s="238"/>
      <c r="N432" s="253"/>
      <c r="O432" s="253"/>
      <c r="P432" s="253"/>
      <c r="Q432" s="253"/>
      <c r="R432" s="220"/>
      <c r="S432" s="220"/>
      <c r="T432" s="220"/>
      <c r="U432" s="238"/>
      <c r="V432" s="274"/>
      <c r="W432" s="274"/>
      <c r="X432" s="193"/>
    </row>
    <row r="433" spans="1:24" ht="60" outlineLevel="2">
      <c r="A433" s="240">
        <f t="shared" si="118"/>
        <v>200</v>
      </c>
      <c r="B433" s="240" t="s">
        <v>703</v>
      </c>
      <c r="C433" s="241" t="s">
        <v>195</v>
      </c>
      <c r="D433" s="240">
        <v>240</v>
      </c>
      <c r="E433" s="240" t="s">
        <v>211</v>
      </c>
      <c r="F433" s="238"/>
      <c r="G433" s="177">
        <v>43698</v>
      </c>
      <c r="H433" s="178">
        <v>0.53472222222222221</v>
      </c>
      <c r="I433" s="177">
        <v>43699</v>
      </c>
      <c r="J433" s="178">
        <v>0.56666666666666665</v>
      </c>
      <c r="K433" s="238"/>
      <c r="L433" s="238"/>
      <c r="M433" s="238"/>
      <c r="N433" s="253">
        <v>0</v>
      </c>
      <c r="O433" s="253">
        <v>0</v>
      </c>
      <c r="P433" s="253">
        <v>0</v>
      </c>
      <c r="Q433" s="253">
        <v>24.766666666666669</v>
      </c>
      <c r="R433" s="220"/>
      <c r="S433" s="220"/>
      <c r="T433" s="220"/>
      <c r="U433" s="179" t="s">
        <v>1113</v>
      </c>
      <c r="V433" s="274" t="s">
        <v>1220</v>
      </c>
      <c r="W433" s="274">
        <f t="shared" ref="W433" si="126">($W$2-O434-P434-N434)/($W$2-O434-P434)</f>
        <v>1</v>
      </c>
      <c r="X433" s="128" t="s">
        <v>868</v>
      </c>
    </row>
    <row r="434" spans="1:24" ht="47.25" outlineLevel="1">
      <c r="A434" s="240"/>
      <c r="B434" s="240"/>
      <c r="C434" s="241" t="s">
        <v>465</v>
      </c>
      <c r="D434" s="240"/>
      <c r="E434" s="240"/>
      <c r="F434" s="238"/>
      <c r="G434" s="238"/>
      <c r="H434" s="238"/>
      <c r="I434" s="238"/>
      <c r="J434" s="238"/>
      <c r="K434" s="238"/>
      <c r="L434" s="238"/>
      <c r="M434" s="238"/>
      <c r="N434" s="253">
        <f>SUBTOTAL(9,N433)</f>
        <v>0</v>
      </c>
      <c r="O434" s="253"/>
      <c r="P434" s="253"/>
      <c r="Q434" s="253"/>
      <c r="R434" s="220"/>
      <c r="S434" s="220"/>
      <c r="T434" s="220"/>
      <c r="U434" s="238"/>
      <c r="V434" s="274"/>
      <c r="W434" s="274"/>
      <c r="X434" s="193"/>
    </row>
    <row r="435" spans="1:24" ht="31.5" outlineLevel="2">
      <c r="A435" s="240">
        <f t="shared" si="118"/>
        <v>201</v>
      </c>
      <c r="B435" s="240" t="s">
        <v>704</v>
      </c>
      <c r="C435" s="241" t="s">
        <v>17</v>
      </c>
      <c r="D435" s="240">
        <v>240</v>
      </c>
      <c r="E435" s="240" t="s">
        <v>211</v>
      </c>
      <c r="F435" s="238"/>
      <c r="G435" s="231"/>
      <c r="H435" s="211"/>
      <c r="I435" s="231"/>
      <c r="J435" s="211"/>
      <c r="K435" s="238"/>
      <c r="L435" s="238"/>
      <c r="M435" s="238"/>
      <c r="N435" s="253"/>
      <c r="O435" s="253"/>
      <c r="P435" s="253"/>
      <c r="Q435" s="253"/>
      <c r="R435" s="220"/>
      <c r="S435" s="220"/>
      <c r="T435" s="220"/>
      <c r="U435" s="204"/>
      <c r="V435" s="274" t="s">
        <v>1220</v>
      </c>
      <c r="W435" s="274">
        <f t="shared" ref="W435" si="127">($W$2-O436-P436-N436)/($W$2-O436-P436)</f>
        <v>1</v>
      </c>
      <c r="X435" s="198"/>
    </row>
    <row r="436" spans="1:24" ht="47.25" outlineLevel="1">
      <c r="A436" s="240"/>
      <c r="B436" s="240"/>
      <c r="C436" s="241" t="s">
        <v>466</v>
      </c>
      <c r="D436" s="240"/>
      <c r="E436" s="240"/>
      <c r="F436" s="238"/>
      <c r="G436" s="238"/>
      <c r="H436" s="238"/>
      <c r="I436" s="238"/>
      <c r="J436" s="238"/>
      <c r="K436" s="238"/>
      <c r="L436" s="238"/>
      <c r="M436" s="238"/>
      <c r="N436" s="253"/>
      <c r="O436" s="253"/>
      <c r="P436" s="253"/>
      <c r="Q436" s="253"/>
      <c r="R436" s="220"/>
      <c r="S436" s="220"/>
      <c r="T436" s="220"/>
      <c r="U436" s="238"/>
      <c r="V436" s="274"/>
      <c r="W436" s="274"/>
      <c r="X436" s="193"/>
    </row>
    <row r="437" spans="1:24" ht="31.5" outlineLevel="2">
      <c r="A437" s="240">
        <f t="shared" si="118"/>
        <v>202</v>
      </c>
      <c r="B437" s="240" t="s">
        <v>705</v>
      </c>
      <c r="C437" s="241" t="s">
        <v>196</v>
      </c>
      <c r="D437" s="240">
        <v>240</v>
      </c>
      <c r="E437" s="240" t="s">
        <v>211</v>
      </c>
      <c r="F437" s="238"/>
      <c r="G437" s="238"/>
      <c r="H437" s="238"/>
      <c r="I437" s="238"/>
      <c r="J437" s="238"/>
      <c r="K437" s="238"/>
      <c r="L437" s="238"/>
      <c r="M437" s="238"/>
      <c r="N437" s="253"/>
      <c r="O437" s="253"/>
      <c r="P437" s="253"/>
      <c r="Q437" s="253"/>
      <c r="R437" s="220"/>
      <c r="S437" s="220"/>
      <c r="T437" s="220"/>
      <c r="U437" s="238"/>
      <c r="V437" s="274" t="s">
        <v>1220</v>
      </c>
      <c r="W437" s="274">
        <f t="shared" ref="W437" si="128">($W$2-O438-P438-N438)/($W$2-O438-P438)</f>
        <v>1</v>
      </c>
      <c r="X437" s="193"/>
    </row>
    <row r="438" spans="1:24" ht="31.5" outlineLevel="1">
      <c r="A438" s="240"/>
      <c r="B438" s="240"/>
      <c r="C438" s="241" t="s">
        <v>467</v>
      </c>
      <c r="D438" s="240"/>
      <c r="E438" s="240"/>
      <c r="F438" s="238"/>
      <c r="G438" s="238"/>
      <c r="H438" s="238"/>
      <c r="I438" s="238"/>
      <c r="J438" s="238"/>
      <c r="K438" s="238"/>
      <c r="L438" s="238"/>
      <c r="M438" s="238"/>
      <c r="N438" s="253"/>
      <c r="O438" s="253"/>
      <c r="P438" s="253"/>
      <c r="Q438" s="253"/>
      <c r="R438" s="220"/>
      <c r="S438" s="220"/>
      <c r="T438" s="220"/>
      <c r="U438" s="238"/>
      <c r="V438" s="274"/>
      <c r="W438" s="274"/>
      <c r="X438" s="193"/>
    </row>
    <row r="439" spans="1:24" ht="31.5" outlineLevel="2">
      <c r="A439" s="240">
        <f t="shared" si="118"/>
        <v>203</v>
      </c>
      <c r="B439" s="240" t="s">
        <v>706</v>
      </c>
      <c r="C439" s="241" t="s">
        <v>197</v>
      </c>
      <c r="D439" s="240">
        <v>240</v>
      </c>
      <c r="E439" s="240" t="s">
        <v>211</v>
      </c>
      <c r="F439" s="238"/>
      <c r="G439" s="232"/>
      <c r="H439" s="235"/>
      <c r="I439" s="232"/>
      <c r="J439" s="235"/>
      <c r="K439" s="238"/>
      <c r="L439" s="238"/>
      <c r="M439" s="238"/>
      <c r="N439" s="253"/>
      <c r="O439" s="253"/>
      <c r="P439" s="253"/>
      <c r="Q439" s="253"/>
      <c r="R439" s="220"/>
      <c r="S439" s="220"/>
      <c r="T439" s="220"/>
      <c r="U439" s="219"/>
      <c r="V439" s="274" t="s">
        <v>1220</v>
      </c>
      <c r="W439" s="274">
        <f t="shared" ref="W439" si="129">($W$2-O440-P440-N440)/($W$2-O440-P440)</f>
        <v>1</v>
      </c>
      <c r="X439" s="9"/>
    </row>
    <row r="440" spans="1:24" ht="31.5" outlineLevel="1">
      <c r="A440" s="240"/>
      <c r="B440" s="240"/>
      <c r="C440" s="241" t="s">
        <v>468</v>
      </c>
      <c r="D440" s="240"/>
      <c r="E440" s="240"/>
      <c r="F440" s="238"/>
      <c r="G440" s="238"/>
      <c r="H440" s="238"/>
      <c r="I440" s="238"/>
      <c r="J440" s="238"/>
      <c r="K440" s="238"/>
      <c r="L440" s="238"/>
      <c r="M440" s="238"/>
      <c r="N440" s="253"/>
      <c r="O440" s="253"/>
      <c r="P440" s="253"/>
      <c r="Q440" s="253"/>
      <c r="R440" s="220"/>
      <c r="S440" s="220"/>
      <c r="T440" s="220"/>
      <c r="U440" s="238"/>
      <c r="V440" s="274"/>
      <c r="W440" s="274"/>
      <c r="X440" s="193"/>
    </row>
    <row r="441" spans="1:24" ht="31.5" outlineLevel="2">
      <c r="A441" s="240">
        <f t="shared" si="118"/>
        <v>204</v>
      </c>
      <c r="B441" s="240" t="s">
        <v>707</v>
      </c>
      <c r="C441" s="241" t="s">
        <v>198</v>
      </c>
      <c r="D441" s="240">
        <v>80</v>
      </c>
      <c r="E441" s="240" t="s">
        <v>211</v>
      </c>
      <c r="F441" s="238"/>
      <c r="G441" s="239"/>
      <c r="H441" s="200"/>
      <c r="I441" s="239"/>
      <c r="J441" s="230"/>
      <c r="K441" s="238"/>
      <c r="L441" s="238"/>
      <c r="M441" s="238"/>
      <c r="N441" s="253"/>
      <c r="O441" s="253"/>
      <c r="P441" s="253"/>
      <c r="Q441" s="253"/>
      <c r="R441" s="220"/>
      <c r="S441" s="220"/>
      <c r="T441" s="220"/>
      <c r="U441" s="255"/>
      <c r="V441" s="274" t="s">
        <v>1220</v>
      </c>
      <c r="W441" s="274">
        <f t="shared" ref="W441" si="130">($W$2-O442-P442-N442)/($W$2-O442-P442)</f>
        <v>1</v>
      </c>
      <c r="X441" s="198"/>
    </row>
    <row r="442" spans="1:24" ht="47.25" outlineLevel="1">
      <c r="A442" s="240"/>
      <c r="B442" s="240"/>
      <c r="C442" s="241" t="s">
        <v>469</v>
      </c>
      <c r="D442" s="240"/>
      <c r="E442" s="240"/>
      <c r="F442" s="238"/>
      <c r="G442" s="238"/>
      <c r="H442" s="238"/>
      <c r="I442" s="238"/>
      <c r="J442" s="238"/>
      <c r="K442" s="238"/>
      <c r="L442" s="238"/>
      <c r="M442" s="238"/>
      <c r="N442" s="253"/>
      <c r="O442" s="253"/>
      <c r="P442" s="253"/>
      <c r="Q442" s="253"/>
      <c r="R442" s="220"/>
      <c r="S442" s="220"/>
      <c r="T442" s="220"/>
      <c r="U442" s="238"/>
      <c r="V442" s="274"/>
      <c r="W442" s="274"/>
      <c r="X442" s="193"/>
    </row>
    <row r="443" spans="1:24" ht="31.5" outlineLevel="2">
      <c r="A443" s="240">
        <f t="shared" si="118"/>
        <v>205</v>
      </c>
      <c r="B443" s="240" t="s">
        <v>708</v>
      </c>
      <c r="C443" s="241" t="s">
        <v>199</v>
      </c>
      <c r="D443" s="240">
        <v>80</v>
      </c>
      <c r="E443" s="240" t="s">
        <v>211</v>
      </c>
      <c r="F443" s="238"/>
      <c r="G443" s="239"/>
      <c r="H443" s="200"/>
      <c r="I443" s="239"/>
      <c r="J443" s="230"/>
      <c r="K443" s="238"/>
      <c r="L443" s="238"/>
      <c r="M443" s="238"/>
      <c r="N443" s="253"/>
      <c r="O443" s="253"/>
      <c r="P443" s="253"/>
      <c r="Q443" s="253"/>
      <c r="R443" s="220"/>
      <c r="S443" s="220"/>
      <c r="T443" s="220"/>
      <c r="U443" s="255"/>
      <c r="V443" s="274" t="s">
        <v>1220</v>
      </c>
      <c r="W443" s="274">
        <f t="shared" ref="W443" si="131">($W$2-O444-P444-N444)/($W$2-O444-P444)</f>
        <v>1</v>
      </c>
      <c r="X443" s="198"/>
    </row>
    <row r="444" spans="1:24" ht="47.25" outlineLevel="1">
      <c r="A444" s="240"/>
      <c r="B444" s="240"/>
      <c r="C444" s="241" t="s">
        <v>470</v>
      </c>
      <c r="D444" s="240"/>
      <c r="E444" s="240"/>
      <c r="F444" s="238"/>
      <c r="G444" s="238"/>
      <c r="H444" s="238"/>
      <c r="I444" s="238"/>
      <c r="J444" s="238"/>
      <c r="K444" s="238"/>
      <c r="L444" s="238"/>
      <c r="M444" s="238"/>
      <c r="N444" s="253"/>
      <c r="O444" s="253"/>
      <c r="P444" s="253"/>
      <c r="Q444" s="253"/>
      <c r="R444" s="220"/>
      <c r="S444" s="220"/>
      <c r="T444" s="220"/>
      <c r="U444" s="238"/>
      <c r="V444" s="274"/>
      <c r="W444" s="274"/>
      <c r="X444" s="193"/>
    </row>
    <row r="445" spans="1:24" ht="31.5" outlineLevel="2">
      <c r="A445" s="240">
        <f t="shared" si="118"/>
        <v>206</v>
      </c>
      <c r="B445" s="240" t="s">
        <v>709</v>
      </c>
      <c r="C445" s="241" t="s">
        <v>200</v>
      </c>
      <c r="D445" s="240">
        <v>125</v>
      </c>
      <c r="E445" s="240" t="s">
        <v>211</v>
      </c>
      <c r="F445" s="238"/>
      <c r="G445" s="239"/>
      <c r="H445" s="256"/>
      <c r="I445" s="233"/>
      <c r="J445" s="256"/>
      <c r="K445" s="238"/>
      <c r="L445" s="238"/>
      <c r="M445" s="238"/>
      <c r="N445" s="253"/>
      <c r="O445" s="253"/>
      <c r="P445" s="253"/>
      <c r="Q445" s="253"/>
      <c r="R445" s="220"/>
      <c r="S445" s="220"/>
      <c r="T445" s="220"/>
      <c r="U445" s="219"/>
      <c r="V445" s="274" t="s">
        <v>1220</v>
      </c>
      <c r="W445" s="274">
        <f t="shared" ref="W445" si="132">($W$2-O446-P446-N446)/($W$2-O446-P446)</f>
        <v>1</v>
      </c>
      <c r="X445" s="193"/>
    </row>
    <row r="446" spans="1:24" ht="47.25" outlineLevel="1">
      <c r="A446" s="240"/>
      <c r="B446" s="240"/>
      <c r="C446" s="241" t="s">
        <v>471</v>
      </c>
      <c r="D446" s="240"/>
      <c r="E446" s="240"/>
      <c r="F446" s="238"/>
      <c r="G446" s="238"/>
      <c r="H446" s="238"/>
      <c r="I446" s="238"/>
      <c r="J446" s="238"/>
      <c r="K446" s="238"/>
      <c r="L446" s="238"/>
      <c r="M446" s="238"/>
      <c r="N446" s="253"/>
      <c r="O446" s="253"/>
      <c r="P446" s="253"/>
      <c r="Q446" s="253"/>
      <c r="R446" s="220"/>
      <c r="S446" s="220"/>
      <c r="T446" s="220"/>
      <c r="U446" s="238"/>
      <c r="V446" s="274"/>
      <c r="W446" s="274"/>
      <c r="X446" s="193"/>
    </row>
    <row r="447" spans="1:24" ht="31.5" outlineLevel="2">
      <c r="A447" s="240">
        <f t="shared" si="118"/>
        <v>207</v>
      </c>
      <c r="B447" s="240" t="s">
        <v>710</v>
      </c>
      <c r="C447" s="241" t="s">
        <v>201</v>
      </c>
      <c r="D447" s="240">
        <v>330</v>
      </c>
      <c r="E447" s="240" t="s">
        <v>211</v>
      </c>
      <c r="F447" s="238"/>
      <c r="G447" s="238"/>
      <c r="H447" s="238"/>
      <c r="I447" s="238"/>
      <c r="J447" s="238"/>
      <c r="K447" s="238"/>
      <c r="L447" s="238"/>
      <c r="M447" s="238"/>
      <c r="N447" s="253"/>
      <c r="O447" s="253"/>
      <c r="P447" s="253"/>
      <c r="Q447" s="253"/>
      <c r="R447" s="220"/>
      <c r="S447" s="220"/>
      <c r="T447" s="220"/>
      <c r="U447" s="238"/>
      <c r="V447" s="274" t="s">
        <v>1220</v>
      </c>
      <c r="W447" s="274">
        <f t="shared" ref="W447" si="133">($W$2-O448-P448-N448)/($W$2-O448-P448)</f>
        <v>1</v>
      </c>
      <c r="X447" s="193"/>
    </row>
    <row r="448" spans="1:24" ht="47.25" outlineLevel="1">
      <c r="A448" s="240"/>
      <c r="B448" s="240"/>
      <c r="C448" s="241" t="s">
        <v>472</v>
      </c>
      <c r="D448" s="240"/>
      <c r="E448" s="240"/>
      <c r="F448" s="238"/>
      <c r="G448" s="238"/>
      <c r="H448" s="238"/>
      <c r="I448" s="238"/>
      <c r="J448" s="238"/>
      <c r="K448" s="238"/>
      <c r="L448" s="238"/>
      <c r="M448" s="238"/>
      <c r="N448" s="253"/>
      <c r="O448" s="253"/>
      <c r="P448" s="253"/>
      <c r="Q448" s="253"/>
      <c r="R448" s="220"/>
      <c r="S448" s="220"/>
      <c r="T448" s="220"/>
      <c r="U448" s="238"/>
      <c r="V448" s="274"/>
      <c r="W448" s="274"/>
      <c r="X448" s="193"/>
    </row>
    <row r="449" spans="1:24" ht="31.5" outlineLevel="2">
      <c r="A449" s="240">
        <f t="shared" si="118"/>
        <v>208</v>
      </c>
      <c r="B449" s="240" t="s">
        <v>711</v>
      </c>
      <c r="C449" s="241" t="s">
        <v>202</v>
      </c>
      <c r="D449" s="240">
        <v>80</v>
      </c>
      <c r="E449" s="240" t="s">
        <v>211</v>
      </c>
      <c r="F449" s="238"/>
      <c r="G449" s="233"/>
      <c r="H449" s="235"/>
      <c r="I449" s="233"/>
      <c r="J449" s="235"/>
      <c r="K449" s="238"/>
      <c r="L449" s="238"/>
      <c r="M449" s="238"/>
      <c r="N449" s="253"/>
      <c r="O449" s="253"/>
      <c r="P449" s="253"/>
      <c r="Q449" s="253"/>
      <c r="R449" s="220"/>
      <c r="S449" s="220"/>
      <c r="T449" s="220"/>
      <c r="U449" s="212"/>
      <c r="V449" s="274" t="s">
        <v>1220</v>
      </c>
      <c r="W449" s="274">
        <f t="shared" ref="W449" si="134">($W$2-O450-P450-N450)/($W$2-O450-P450)</f>
        <v>1</v>
      </c>
      <c r="X449" s="193"/>
    </row>
    <row r="450" spans="1:24" ht="31.5" outlineLevel="1">
      <c r="A450" s="240"/>
      <c r="B450" s="240"/>
      <c r="C450" s="241" t="s">
        <v>473</v>
      </c>
      <c r="D450" s="240"/>
      <c r="E450" s="240"/>
      <c r="F450" s="238"/>
      <c r="G450" s="238"/>
      <c r="H450" s="238"/>
      <c r="I450" s="238"/>
      <c r="J450" s="238"/>
      <c r="K450" s="238"/>
      <c r="L450" s="238"/>
      <c r="M450" s="238"/>
      <c r="N450" s="253"/>
      <c r="O450" s="253"/>
      <c r="P450" s="253"/>
      <c r="Q450" s="253"/>
      <c r="R450" s="220"/>
      <c r="S450" s="220"/>
      <c r="T450" s="220"/>
      <c r="U450" s="238"/>
      <c r="V450" s="274"/>
      <c r="W450" s="274"/>
      <c r="X450" s="193"/>
    </row>
    <row r="451" spans="1:24" ht="31.5" outlineLevel="2">
      <c r="A451" s="240">
        <f t="shared" si="118"/>
        <v>209</v>
      </c>
      <c r="B451" s="240" t="s">
        <v>712</v>
      </c>
      <c r="C451" s="241" t="s">
        <v>203</v>
      </c>
      <c r="D451" s="240">
        <v>125</v>
      </c>
      <c r="E451" s="240" t="s">
        <v>211</v>
      </c>
      <c r="F451" s="238"/>
      <c r="G451" s="232"/>
      <c r="H451" s="235"/>
      <c r="I451" s="233"/>
      <c r="J451" s="235"/>
      <c r="K451" s="238"/>
      <c r="L451" s="238"/>
      <c r="M451" s="238"/>
      <c r="N451" s="253"/>
      <c r="O451" s="253"/>
      <c r="P451" s="253"/>
      <c r="Q451" s="253"/>
      <c r="R451" s="220"/>
      <c r="S451" s="220"/>
      <c r="T451" s="220"/>
      <c r="U451" s="212"/>
      <c r="V451" s="274" t="s">
        <v>1220</v>
      </c>
      <c r="W451" s="274">
        <f t="shared" ref="W451" si="135">($W$2-O452-P452-N452)/($W$2-O452-P452)</f>
        <v>1</v>
      </c>
      <c r="X451" s="9"/>
    </row>
    <row r="452" spans="1:24" ht="47.25" outlineLevel="1">
      <c r="A452" s="240"/>
      <c r="B452" s="240"/>
      <c r="C452" s="241" t="s">
        <v>474</v>
      </c>
      <c r="D452" s="240"/>
      <c r="E452" s="240"/>
      <c r="F452" s="238"/>
      <c r="G452" s="238"/>
      <c r="H452" s="238"/>
      <c r="I452" s="238"/>
      <c r="J452" s="238"/>
      <c r="K452" s="238"/>
      <c r="L452" s="238"/>
      <c r="M452" s="238"/>
      <c r="N452" s="253"/>
      <c r="O452" s="253"/>
      <c r="P452" s="253"/>
      <c r="Q452" s="253"/>
      <c r="R452" s="220"/>
      <c r="S452" s="220"/>
      <c r="T452" s="220"/>
      <c r="U452" s="238"/>
      <c r="V452" s="274"/>
      <c r="W452" s="274"/>
      <c r="X452" s="193"/>
    </row>
    <row r="453" spans="1:24" ht="31.5" outlineLevel="2">
      <c r="A453" s="240">
        <f t="shared" si="118"/>
        <v>210</v>
      </c>
      <c r="B453" s="240" t="s">
        <v>713</v>
      </c>
      <c r="C453" s="241" t="s">
        <v>30</v>
      </c>
      <c r="D453" s="240">
        <v>50</v>
      </c>
      <c r="E453" s="240" t="s">
        <v>211</v>
      </c>
      <c r="F453" s="238"/>
      <c r="G453" s="247"/>
      <c r="H453" s="248"/>
      <c r="I453" s="249"/>
      <c r="J453" s="248"/>
      <c r="K453" s="238"/>
      <c r="L453" s="238"/>
      <c r="M453" s="238"/>
      <c r="N453" s="253"/>
      <c r="O453" s="253"/>
      <c r="P453" s="253"/>
      <c r="Q453" s="253"/>
      <c r="R453" s="220"/>
      <c r="S453" s="220"/>
      <c r="T453" s="220"/>
      <c r="U453" s="204"/>
      <c r="V453" s="274" t="s">
        <v>1220</v>
      </c>
      <c r="W453" s="274">
        <f t="shared" ref="W453" si="136">($W$2-O454-P454-N454)/($W$2-O454-P454)</f>
        <v>1</v>
      </c>
      <c r="X453" s="191"/>
    </row>
    <row r="454" spans="1:24" ht="31.5" outlineLevel="1">
      <c r="A454" s="240"/>
      <c r="B454" s="240"/>
      <c r="C454" s="241" t="s">
        <v>475</v>
      </c>
      <c r="D454" s="240"/>
      <c r="E454" s="240"/>
      <c r="F454" s="238"/>
      <c r="G454" s="238"/>
      <c r="H454" s="238"/>
      <c r="I454" s="238"/>
      <c r="J454" s="238"/>
      <c r="K454" s="238"/>
      <c r="L454" s="238"/>
      <c r="M454" s="238"/>
      <c r="N454" s="253"/>
      <c r="O454" s="253"/>
      <c r="P454" s="253"/>
      <c r="Q454" s="253"/>
      <c r="R454" s="220"/>
      <c r="S454" s="220"/>
      <c r="T454" s="220"/>
      <c r="U454" s="238"/>
      <c r="V454" s="274"/>
      <c r="W454" s="274"/>
      <c r="X454" s="193"/>
    </row>
    <row r="455" spans="1:24" ht="31.5" outlineLevel="2">
      <c r="A455" s="240">
        <f t="shared" si="118"/>
        <v>211</v>
      </c>
      <c r="B455" s="240" t="s">
        <v>714</v>
      </c>
      <c r="C455" s="241" t="s">
        <v>31</v>
      </c>
      <c r="D455" s="240">
        <v>50</v>
      </c>
      <c r="E455" s="240" t="s">
        <v>211</v>
      </c>
      <c r="F455" s="238"/>
      <c r="G455" s="232"/>
      <c r="H455" s="235"/>
      <c r="I455" s="233"/>
      <c r="J455" s="235"/>
      <c r="K455" s="238"/>
      <c r="L455" s="238"/>
      <c r="M455" s="238"/>
      <c r="N455" s="253"/>
      <c r="O455" s="253"/>
      <c r="P455" s="253"/>
      <c r="Q455" s="253"/>
      <c r="R455" s="220"/>
      <c r="S455" s="220"/>
      <c r="T455" s="220"/>
      <c r="U455" s="219"/>
      <c r="V455" s="274" t="s">
        <v>1220</v>
      </c>
      <c r="W455" s="274">
        <f t="shared" ref="W455" si="137">($W$2-O456-P456-N456)/($W$2-O456-P456)</f>
        <v>1</v>
      </c>
      <c r="X455" s="9"/>
    </row>
    <row r="456" spans="1:24" ht="31.5" outlineLevel="1">
      <c r="A456" s="240"/>
      <c r="B456" s="240"/>
      <c r="C456" s="241" t="s">
        <v>476</v>
      </c>
      <c r="D456" s="240"/>
      <c r="E456" s="240"/>
      <c r="F456" s="238"/>
      <c r="G456" s="238"/>
      <c r="H456" s="238"/>
      <c r="I456" s="238"/>
      <c r="J456" s="238"/>
      <c r="K456" s="238"/>
      <c r="L456" s="238"/>
      <c r="M456" s="238"/>
      <c r="N456" s="253"/>
      <c r="O456" s="253"/>
      <c r="P456" s="253"/>
      <c r="Q456" s="253"/>
      <c r="R456" s="220"/>
      <c r="S456" s="220"/>
      <c r="T456" s="220"/>
      <c r="U456" s="238"/>
      <c r="V456" s="274"/>
      <c r="W456" s="274"/>
      <c r="X456" s="193"/>
    </row>
    <row r="457" spans="1:24" ht="31.5" outlineLevel="2">
      <c r="A457" s="240">
        <f t="shared" si="118"/>
        <v>212</v>
      </c>
      <c r="B457" s="240" t="s">
        <v>715</v>
      </c>
      <c r="C457" s="241" t="s">
        <v>751</v>
      </c>
      <c r="D457" s="240">
        <v>50</v>
      </c>
      <c r="E457" s="240" t="s">
        <v>211</v>
      </c>
      <c r="F457" s="238"/>
      <c r="G457" s="232"/>
      <c r="H457" s="235"/>
      <c r="I457" s="233"/>
      <c r="J457" s="235"/>
      <c r="K457" s="238"/>
      <c r="L457" s="238"/>
      <c r="M457" s="238"/>
      <c r="N457" s="253"/>
      <c r="O457" s="253"/>
      <c r="P457" s="253"/>
      <c r="Q457" s="253"/>
      <c r="R457" s="220"/>
      <c r="S457" s="220"/>
      <c r="T457" s="220"/>
      <c r="U457" s="219"/>
      <c r="V457" s="274" t="s">
        <v>1220</v>
      </c>
      <c r="W457" s="274">
        <f t="shared" ref="W457" si="138">($W$2-O458-P458-N458)/($W$2-O458-P458)</f>
        <v>1</v>
      </c>
      <c r="X457" s="9"/>
    </row>
    <row r="458" spans="1:24" ht="31.5" outlineLevel="1">
      <c r="A458" s="240"/>
      <c r="B458" s="240"/>
      <c r="C458" s="241" t="s">
        <v>759</v>
      </c>
      <c r="D458" s="240"/>
      <c r="E458" s="240"/>
      <c r="F458" s="238"/>
      <c r="G458" s="238"/>
      <c r="H458" s="238"/>
      <c r="I458" s="238"/>
      <c r="J458" s="238"/>
      <c r="K458" s="238"/>
      <c r="L458" s="238"/>
      <c r="M458" s="238"/>
      <c r="N458" s="253"/>
      <c r="O458" s="253"/>
      <c r="P458" s="253"/>
      <c r="Q458" s="253"/>
      <c r="R458" s="220"/>
      <c r="S458" s="220"/>
      <c r="T458" s="220"/>
      <c r="U458" s="238"/>
      <c r="V458" s="274"/>
      <c r="W458" s="274"/>
      <c r="X458" s="193"/>
    </row>
    <row r="459" spans="1:24" ht="31.5" outlineLevel="2">
      <c r="A459" s="240">
        <f t="shared" si="118"/>
        <v>213</v>
      </c>
      <c r="B459" s="240" t="s">
        <v>716</v>
      </c>
      <c r="C459" s="241" t="s">
        <v>752</v>
      </c>
      <c r="D459" s="240">
        <v>50</v>
      </c>
      <c r="E459" s="240" t="s">
        <v>211</v>
      </c>
      <c r="F459" s="238"/>
      <c r="G459" s="232"/>
      <c r="H459" s="235"/>
      <c r="I459" s="233"/>
      <c r="J459" s="235"/>
      <c r="K459" s="238"/>
      <c r="L459" s="238"/>
      <c r="M459" s="238"/>
      <c r="N459" s="253"/>
      <c r="O459" s="253"/>
      <c r="P459" s="253"/>
      <c r="Q459" s="253"/>
      <c r="R459" s="220"/>
      <c r="S459" s="220"/>
      <c r="T459" s="220"/>
      <c r="U459" s="204"/>
      <c r="V459" s="274" t="s">
        <v>1220</v>
      </c>
      <c r="W459" s="274">
        <f t="shared" ref="W459" si="139">($W$2-O460-P460-N460)/($W$2-O460-P460)</f>
        <v>1</v>
      </c>
      <c r="X459" s="9"/>
    </row>
    <row r="460" spans="1:24" ht="31.5" outlineLevel="1">
      <c r="A460" s="240"/>
      <c r="B460" s="240"/>
      <c r="C460" s="241" t="s">
        <v>760</v>
      </c>
      <c r="D460" s="240"/>
      <c r="E460" s="240"/>
      <c r="F460" s="238"/>
      <c r="G460" s="238"/>
      <c r="H460" s="238"/>
      <c r="I460" s="238"/>
      <c r="J460" s="238"/>
      <c r="K460" s="238"/>
      <c r="L460" s="238"/>
      <c r="M460" s="238"/>
      <c r="N460" s="253"/>
      <c r="O460" s="253"/>
      <c r="P460" s="253"/>
      <c r="Q460" s="253"/>
      <c r="R460" s="220"/>
      <c r="S460" s="220"/>
      <c r="T460" s="220"/>
      <c r="U460" s="238"/>
      <c r="V460" s="274"/>
      <c r="W460" s="274"/>
      <c r="X460" s="193"/>
    </row>
    <row r="461" spans="1:24" ht="31.5" outlineLevel="2">
      <c r="A461" s="240">
        <f t="shared" si="118"/>
        <v>214</v>
      </c>
      <c r="B461" s="240" t="s">
        <v>717</v>
      </c>
      <c r="C461" s="241" t="s">
        <v>7</v>
      </c>
      <c r="D461" s="240">
        <v>125</v>
      </c>
      <c r="E461" s="240" t="s">
        <v>211</v>
      </c>
      <c r="F461" s="238"/>
      <c r="G461" s="247"/>
      <c r="H461" s="248"/>
      <c r="I461" s="249"/>
      <c r="J461" s="248"/>
      <c r="K461" s="200"/>
      <c r="L461" s="200"/>
      <c r="M461" s="200"/>
      <c r="N461" s="253"/>
      <c r="O461" s="253"/>
      <c r="P461" s="253"/>
      <c r="Q461" s="253"/>
      <c r="R461" s="238"/>
      <c r="S461" s="238"/>
      <c r="T461" s="238"/>
      <c r="U461" s="204"/>
      <c r="V461" s="274" t="s">
        <v>1220</v>
      </c>
      <c r="W461" s="274">
        <f t="shared" ref="W461" si="140">($W$2-O462-P462-N462)/($W$2-O462-P462)</f>
        <v>1</v>
      </c>
      <c r="X461" s="191"/>
    </row>
    <row r="462" spans="1:24" ht="27" customHeight="1" outlineLevel="1">
      <c r="A462" s="240"/>
      <c r="B462" s="240"/>
      <c r="C462" s="241" t="s">
        <v>477</v>
      </c>
      <c r="D462" s="240"/>
      <c r="E462" s="240"/>
      <c r="F462" s="238"/>
      <c r="G462" s="232"/>
      <c r="H462" s="200"/>
      <c r="I462" s="232"/>
      <c r="J462" s="200"/>
      <c r="K462" s="200"/>
      <c r="L462" s="200"/>
      <c r="M462" s="200"/>
      <c r="N462" s="253"/>
      <c r="O462" s="253"/>
      <c r="P462" s="253"/>
      <c r="Q462" s="253"/>
      <c r="R462" s="238"/>
      <c r="S462" s="238"/>
      <c r="T462" s="238"/>
      <c r="U462" s="219"/>
      <c r="V462" s="274"/>
      <c r="W462" s="274"/>
      <c r="X462" s="9"/>
    </row>
    <row r="463" spans="1:24" ht="60" outlineLevel="2">
      <c r="A463" s="282">
        <f t="shared" si="118"/>
        <v>215</v>
      </c>
      <c r="B463" s="282" t="s">
        <v>718</v>
      </c>
      <c r="C463" s="283" t="s">
        <v>11</v>
      </c>
      <c r="D463" s="282">
        <v>240</v>
      </c>
      <c r="E463" s="282" t="s">
        <v>211</v>
      </c>
      <c r="F463" s="238"/>
      <c r="G463" s="177">
        <v>43697</v>
      </c>
      <c r="H463" s="178">
        <v>0.4548611111111111</v>
      </c>
      <c r="I463" s="177">
        <v>43699</v>
      </c>
      <c r="J463" s="178">
        <v>0.54791666666666672</v>
      </c>
      <c r="K463" s="200"/>
      <c r="L463" s="200"/>
      <c r="M463" s="200"/>
      <c r="N463" s="253">
        <v>0</v>
      </c>
      <c r="O463" s="253">
        <v>0</v>
      </c>
      <c r="P463" s="253">
        <v>0</v>
      </c>
      <c r="Q463" s="253">
        <v>50.233333333333334</v>
      </c>
      <c r="R463" s="238"/>
      <c r="S463" s="238"/>
      <c r="T463" s="238"/>
      <c r="U463" s="179" t="s">
        <v>1086</v>
      </c>
      <c r="V463" s="274" t="s">
        <v>1220</v>
      </c>
      <c r="W463" s="274">
        <f>($W$2-O466-P466-N466)/($W$2-O466-P466)</f>
        <v>1</v>
      </c>
      <c r="X463" s="128" t="s">
        <v>856</v>
      </c>
    </row>
    <row r="464" spans="1:24" ht="60" outlineLevel="2">
      <c r="A464" s="282"/>
      <c r="B464" s="282"/>
      <c r="C464" s="283"/>
      <c r="D464" s="282"/>
      <c r="E464" s="282"/>
      <c r="F464" s="238"/>
      <c r="G464" s="177">
        <v>43702</v>
      </c>
      <c r="H464" s="178">
        <v>0.4777777777777778</v>
      </c>
      <c r="I464" s="177">
        <v>43702</v>
      </c>
      <c r="J464" s="178">
        <v>0.83333333333333337</v>
      </c>
      <c r="K464" s="200"/>
      <c r="L464" s="200"/>
      <c r="M464" s="200"/>
      <c r="N464" s="253">
        <v>0</v>
      </c>
      <c r="O464" s="253">
        <v>0</v>
      </c>
      <c r="P464" s="253">
        <v>0</v>
      </c>
      <c r="Q464" s="253">
        <v>8.5333333333333332</v>
      </c>
      <c r="R464" s="238"/>
      <c r="S464" s="238"/>
      <c r="T464" s="238"/>
      <c r="U464" s="179" t="s">
        <v>1147</v>
      </c>
      <c r="V464" s="274"/>
      <c r="W464" s="274"/>
      <c r="X464" s="128" t="s">
        <v>856</v>
      </c>
    </row>
    <row r="465" spans="1:24" ht="60" outlineLevel="2">
      <c r="A465" s="282"/>
      <c r="B465" s="282"/>
      <c r="C465" s="283"/>
      <c r="D465" s="282"/>
      <c r="E465" s="282"/>
      <c r="F465" s="238"/>
      <c r="G465" s="177">
        <v>43704</v>
      </c>
      <c r="H465" s="178">
        <v>0.48680555555555555</v>
      </c>
      <c r="I465" s="177">
        <v>43705</v>
      </c>
      <c r="J465" s="178">
        <v>0.90555555555555556</v>
      </c>
      <c r="K465" s="200"/>
      <c r="L465" s="200"/>
      <c r="M465" s="200"/>
      <c r="N465" s="253">
        <v>0</v>
      </c>
      <c r="O465" s="253">
        <v>0</v>
      </c>
      <c r="P465" s="253">
        <v>0</v>
      </c>
      <c r="Q465" s="253">
        <v>34.049999999999997</v>
      </c>
      <c r="R465" s="238"/>
      <c r="S465" s="238"/>
      <c r="T465" s="238"/>
      <c r="U465" s="179" t="s">
        <v>1167</v>
      </c>
      <c r="V465" s="274"/>
      <c r="W465" s="274"/>
      <c r="X465" s="128" t="s">
        <v>856</v>
      </c>
    </row>
    <row r="466" spans="1:24" ht="25.5" customHeight="1" outlineLevel="1">
      <c r="A466" s="240"/>
      <c r="B466" s="240"/>
      <c r="C466" s="259" t="s">
        <v>478</v>
      </c>
      <c r="D466" s="240"/>
      <c r="E466" s="240"/>
      <c r="F466" s="238"/>
      <c r="G466" s="232"/>
      <c r="H466" s="200"/>
      <c r="I466" s="232"/>
      <c r="J466" s="200"/>
      <c r="K466" s="200"/>
      <c r="L466" s="200"/>
      <c r="M466" s="200"/>
      <c r="N466" s="253">
        <f>SUBTOTAL(9,N463:N465)</f>
        <v>0</v>
      </c>
      <c r="O466" s="253"/>
      <c r="P466" s="253"/>
      <c r="Q466" s="253"/>
      <c r="R466" s="238"/>
      <c r="S466" s="238"/>
      <c r="T466" s="238"/>
      <c r="U466" s="237"/>
      <c r="V466" s="274"/>
      <c r="W466" s="274"/>
      <c r="X466" s="9"/>
    </row>
    <row r="467" spans="1:24" ht="60" outlineLevel="2">
      <c r="A467" s="282">
        <f>A463+1</f>
        <v>216</v>
      </c>
      <c r="B467" s="282" t="s">
        <v>719</v>
      </c>
      <c r="C467" s="283" t="s">
        <v>204</v>
      </c>
      <c r="D467" s="282">
        <v>240</v>
      </c>
      <c r="E467" s="282" t="s">
        <v>211</v>
      </c>
      <c r="F467" s="238"/>
      <c r="G467" s="177">
        <v>43680</v>
      </c>
      <c r="H467" s="178">
        <v>0.45347222222222222</v>
      </c>
      <c r="I467" s="177">
        <v>43681</v>
      </c>
      <c r="J467" s="178">
        <v>0.42638888888888887</v>
      </c>
      <c r="K467" s="235"/>
      <c r="L467" s="235"/>
      <c r="M467" s="235"/>
      <c r="N467" s="253">
        <v>0</v>
      </c>
      <c r="O467" s="253">
        <v>0</v>
      </c>
      <c r="P467" s="253">
        <v>0</v>
      </c>
      <c r="Q467" s="253">
        <v>23.35</v>
      </c>
      <c r="R467" s="238"/>
      <c r="S467" s="238"/>
      <c r="T467" s="238"/>
      <c r="U467" s="179" t="s">
        <v>977</v>
      </c>
      <c r="V467" s="274" t="s">
        <v>1220</v>
      </c>
      <c r="W467" s="274">
        <f>($W$2-O473-P473-N473)/($W$2-O473-P473)</f>
        <v>1</v>
      </c>
      <c r="X467" s="128" t="s">
        <v>856</v>
      </c>
    </row>
    <row r="468" spans="1:24" ht="60" outlineLevel="2">
      <c r="A468" s="282"/>
      <c r="B468" s="282"/>
      <c r="C468" s="283"/>
      <c r="D468" s="282"/>
      <c r="E468" s="282"/>
      <c r="F468" s="238"/>
      <c r="G468" s="177">
        <v>43687</v>
      </c>
      <c r="H468" s="178">
        <v>0.40902777777777777</v>
      </c>
      <c r="I468" s="177">
        <v>43689</v>
      </c>
      <c r="J468" s="178">
        <v>0.96805555555555556</v>
      </c>
      <c r="K468" s="235"/>
      <c r="L468" s="235"/>
      <c r="M468" s="235"/>
      <c r="N468" s="253">
        <v>0</v>
      </c>
      <c r="O468" s="253">
        <v>0</v>
      </c>
      <c r="P468" s="253">
        <v>0</v>
      </c>
      <c r="Q468" s="253">
        <v>61.416666666666664</v>
      </c>
      <c r="R468" s="238"/>
      <c r="S468" s="238"/>
      <c r="T468" s="238"/>
      <c r="U468" s="179" t="s">
        <v>1022</v>
      </c>
      <c r="V468" s="274"/>
      <c r="W468" s="274"/>
      <c r="X468" s="128" t="s">
        <v>856</v>
      </c>
    </row>
    <row r="469" spans="1:24" ht="45" customHeight="1" outlineLevel="2">
      <c r="A469" s="282"/>
      <c r="B469" s="282"/>
      <c r="C469" s="283"/>
      <c r="D469" s="282"/>
      <c r="E469" s="282"/>
      <c r="F469" s="238"/>
      <c r="G469" s="177">
        <v>43691</v>
      </c>
      <c r="H469" s="178">
        <v>0.42499999999999999</v>
      </c>
      <c r="I469" s="177">
        <v>43691</v>
      </c>
      <c r="J469" s="178">
        <v>0.84236111111111101</v>
      </c>
      <c r="K469" s="235"/>
      <c r="L469" s="235"/>
      <c r="M469" s="235"/>
      <c r="N469" s="253">
        <v>0</v>
      </c>
      <c r="O469" s="253">
        <v>0</v>
      </c>
      <c r="P469" s="253">
        <v>0</v>
      </c>
      <c r="Q469" s="253">
        <v>10.016666666666664</v>
      </c>
      <c r="R469" s="238"/>
      <c r="S469" s="238"/>
      <c r="T469" s="238"/>
      <c r="U469" s="179" t="s">
        <v>1044</v>
      </c>
      <c r="V469" s="274"/>
      <c r="W469" s="274"/>
      <c r="X469" s="128" t="s">
        <v>856</v>
      </c>
    </row>
    <row r="470" spans="1:24" ht="45" customHeight="1" outlineLevel="2">
      <c r="A470" s="282"/>
      <c r="B470" s="282"/>
      <c r="C470" s="283"/>
      <c r="D470" s="282"/>
      <c r="E470" s="282"/>
      <c r="F470" s="238"/>
      <c r="G470" s="177">
        <v>43698</v>
      </c>
      <c r="H470" s="178">
        <v>0.41944444444444445</v>
      </c>
      <c r="I470" s="177">
        <v>43698</v>
      </c>
      <c r="J470" s="178">
        <v>0.78611111111111109</v>
      </c>
      <c r="K470" s="235"/>
      <c r="L470" s="235"/>
      <c r="M470" s="235"/>
      <c r="N470" s="253">
        <v>0</v>
      </c>
      <c r="O470" s="253">
        <v>0</v>
      </c>
      <c r="P470" s="253">
        <v>0</v>
      </c>
      <c r="Q470" s="253">
        <v>8.7999999999999989</v>
      </c>
      <c r="R470" s="238"/>
      <c r="S470" s="238"/>
      <c r="T470" s="238"/>
      <c r="U470" s="179" t="s">
        <v>1086</v>
      </c>
      <c r="V470" s="274"/>
      <c r="W470" s="274"/>
      <c r="X470" s="128" t="s">
        <v>856</v>
      </c>
    </row>
    <row r="471" spans="1:24" ht="45" customHeight="1" outlineLevel="2">
      <c r="A471" s="282"/>
      <c r="B471" s="282"/>
      <c r="C471" s="283"/>
      <c r="D471" s="282"/>
      <c r="E471" s="282"/>
      <c r="F471" s="238"/>
      <c r="G471" s="177">
        <v>43699</v>
      </c>
      <c r="H471" s="178">
        <v>0.46527777777777773</v>
      </c>
      <c r="I471" s="177">
        <v>43699</v>
      </c>
      <c r="J471" s="178">
        <v>0.72430555555555554</v>
      </c>
      <c r="K471" s="235"/>
      <c r="L471" s="235"/>
      <c r="M471" s="235"/>
      <c r="N471" s="253">
        <v>0</v>
      </c>
      <c r="O471" s="253">
        <v>0</v>
      </c>
      <c r="P471" s="253">
        <v>0</v>
      </c>
      <c r="Q471" s="253">
        <v>6.2166666666666668</v>
      </c>
      <c r="R471" s="238"/>
      <c r="S471" s="238"/>
      <c r="T471" s="238"/>
      <c r="U471" s="179" t="s">
        <v>1114</v>
      </c>
      <c r="V471" s="274"/>
      <c r="W471" s="274"/>
      <c r="X471" s="128" t="s">
        <v>856</v>
      </c>
    </row>
    <row r="472" spans="1:24" ht="60" outlineLevel="2">
      <c r="A472" s="282"/>
      <c r="B472" s="282"/>
      <c r="C472" s="283"/>
      <c r="D472" s="282"/>
      <c r="E472" s="282"/>
      <c r="F472" s="238"/>
      <c r="G472" s="177">
        <v>43704</v>
      </c>
      <c r="H472" s="178">
        <v>0.41388888888888892</v>
      </c>
      <c r="I472" s="177">
        <v>43704</v>
      </c>
      <c r="J472" s="178">
        <v>0.85069444444444453</v>
      </c>
      <c r="K472" s="235"/>
      <c r="L472" s="235"/>
      <c r="M472" s="235"/>
      <c r="N472" s="253">
        <v>0</v>
      </c>
      <c r="O472" s="253">
        <v>0</v>
      </c>
      <c r="P472" s="253">
        <v>0</v>
      </c>
      <c r="Q472" s="253">
        <v>10.483333333333334</v>
      </c>
      <c r="R472" s="238"/>
      <c r="S472" s="238"/>
      <c r="T472" s="238"/>
      <c r="U472" s="179" t="s">
        <v>1164</v>
      </c>
      <c r="V472" s="274"/>
      <c r="W472" s="274"/>
      <c r="X472" s="128" t="s">
        <v>856</v>
      </c>
    </row>
    <row r="473" spans="1:24" ht="31.5" outlineLevel="1">
      <c r="A473" s="240"/>
      <c r="B473" s="240"/>
      <c r="C473" s="242" t="s">
        <v>479</v>
      </c>
      <c r="D473" s="240"/>
      <c r="E473" s="240"/>
      <c r="F473" s="238"/>
      <c r="G473" s="232"/>
      <c r="H473" s="235"/>
      <c r="I473" s="233"/>
      <c r="J473" s="235"/>
      <c r="K473" s="235"/>
      <c r="L473" s="235"/>
      <c r="M473" s="235"/>
      <c r="N473" s="253">
        <f>SUBTOTAL(9,N467:N472)</f>
        <v>0</v>
      </c>
      <c r="O473" s="253"/>
      <c r="P473" s="253"/>
      <c r="Q473" s="253"/>
      <c r="R473" s="238"/>
      <c r="S473" s="238"/>
      <c r="T473" s="238"/>
      <c r="U473" s="219"/>
      <c r="V473" s="274"/>
      <c r="W473" s="274"/>
      <c r="X473" s="9"/>
    </row>
    <row r="474" spans="1:24" ht="31.5" outlineLevel="2">
      <c r="A474" s="240">
        <f>A467+1</f>
        <v>217</v>
      </c>
      <c r="B474" s="240" t="s">
        <v>720</v>
      </c>
      <c r="C474" s="241" t="s">
        <v>205</v>
      </c>
      <c r="D474" s="240">
        <v>80</v>
      </c>
      <c r="E474" s="240" t="s">
        <v>211</v>
      </c>
      <c r="F474" s="238"/>
      <c r="G474" s="247"/>
      <c r="H474" s="248"/>
      <c r="I474" s="249"/>
      <c r="J474" s="248"/>
      <c r="K474" s="238"/>
      <c r="L474" s="238"/>
      <c r="M474" s="238"/>
      <c r="N474" s="253"/>
      <c r="O474" s="253"/>
      <c r="P474" s="253"/>
      <c r="Q474" s="253"/>
      <c r="R474" s="220"/>
      <c r="S474" s="220"/>
      <c r="T474" s="220"/>
      <c r="U474" s="204"/>
      <c r="V474" s="274" t="s">
        <v>1220</v>
      </c>
      <c r="W474" s="274">
        <f>($W$2-O475-P475-N475)/($W$2-O475-P475)</f>
        <v>1</v>
      </c>
      <c r="X474" s="191"/>
    </row>
    <row r="475" spans="1:24" ht="47.25" outlineLevel="1">
      <c r="A475" s="240"/>
      <c r="B475" s="240"/>
      <c r="C475" s="241" t="s">
        <v>480</v>
      </c>
      <c r="D475" s="240"/>
      <c r="E475" s="240"/>
      <c r="F475" s="238"/>
      <c r="G475" s="238"/>
      <c r="H475" s="238"/>
      <c r="I475" s="238"/>
      <c r="J475" s="238"/>
      <c r="K475" s="238"/>
      <c r="L475" s="238"/>
      <c r="M475" s="238"/>
      <c r="N475" s="253"/>
      <c r="O475" s="253"/>
      <c r="P475" s="253"/>
      <c r="Q475" s="253"/>
      <c r="R475" s="220"/>
      <c r="S475" s="220"/>
      <c r="T475" s="220"/>
      <c r="U475" s="238"/>
      <c r="V475" s="274"/>
      <c r="W475" s="274"/>
      <c r="X475" s="193"/>
    </row>
    <row r="476" spans="1:24" ht="31.5" outlineLevel="2">
      <c r="A476" s="240">
        <f t="shared" si="118"/>
        <v>218</v>
      </c>
      <c r="B476" s="240" t="s">
        <v>721</v>
      </c>
      <c r="C476" s="241" t="s">
        <v>206</v>
      </c>
      <c r="D476" s="240">
        <v>330</v>
      </c>
      <c r="E476" s="240" t="s">
        <v>211</v>
      </c>
      <c r="F476" s="238"/>
      <c r="G476" s="233"/>
      <c r="H476" s="235"/>
      <c r="I476" s="233"/>
      <c r="J476" s="235"/>
      <c r="K476" s="238"/>
      <c r="L476" s="238"/>
      <c r="M476" s="238"/>
      <c r="N476" s="253"/>
      <c r="O476" s="253"/>
      <c r="P476" s="253"/>
      <c r="Q476" s="253"/>
      <c r="R476" s="220"/>
      <c r="S476" s="220"/>
      <c r="T476" s="220"/>
      <c r="U476" s="212"/>
      <c r="V476" s="274" t="s">
        <v>1220</v>
      </c>
      <c r="W476" s="274">
        <f t="shared" ref="W476" si="141">($W$2-O477-P477-N477)/($W$2-O477-P477)</f>
        <v>1</v>
      </c>
      <c r="X476" s="198"/>
    </row>
    <row r="477" spans="1:24" ht="31.5" outlineLevel="1">
      <c r="A477" s="240"/>
      <c r="B477" s="240"/>
      <c r="C477" s="241" t="s">
        <v>481</v>
      </c>
      <c r="D477" s="240"/>
      <c r="E477" s="240"/>
      <c r="F477" s="238"/>
      <c r="G477" s="238"/>
      <c r="H477" s="238"/>
      <c r="I477" s="238"/>
      <c r="J477" s="238"/>
      <c r="K477" s="238"/>
      <c r="L477" s="238"/>
      <c r="M477" s="238"/>
      <c r="N477" s="253"/>
      <c r="O477" s="253"/>
      <c r="P477" s="253"/>
      <c r="Q477" s="253"/>
      <c r="R477" s="220"/>
      <c r="S477" s="220"/>
      <c r="T477" s="220"/>
      <c r="U477" s="238"/>
      <c r="V477" s="274"/>
      <c r="W477" s="274"/>
      <c r="X477" s="193"/>
    </row>
    <row r="478" spans="1:24" ht="31.5" outlineLevel="2">
      <c r="A478" s="240">
        <f t="shared" si="118"/>
        <v>219</v>
      </c>
      <c r="B478" s="240" t="s">
        <v>722</v>
      </c>
      <c r="C478" s="241" t="s">
        <v>207</v>
      </c>
      <c r="D478" s="240">
        <v>330</v>
      </c>
      <c r="E478" s="240" t="s">
        <v>211</v>
      </c>
      <c r="F478" s="238"/>
      <c r="G478" s="239"/>
      <c r="H478" s="230"/>
      <c r="I478" s="233"/>
      <c r="J478" s="200"/>
      <c r="K478" s="238"/>
      <c r="L478" s="238"/>
      <c r="M478" s="238"/>
      <c r="N478" s="253"/>
      <c r="O478" s="253"/>
      <c r="P478" s="253"/>
      <c r="Q478" s="253"/>
      <c r="R478" s="220"/>
      <c r="S478" s="220"/>
      <c r="T478" s="220"/>
      <c r="U478" s="255"/>
      <c r="V478" s="274" t="s">
        <v>1220</v>
      </c>
      <c r="W478" s="274">
        <f t="shared" ref="W478" si="142">($W$2-O479-P479-N479)/($W$2-O479-P479)</f>
        <v>1</v>
      </c>
      <c r="X478" s="214"/>
    </row>
    <row r="479" spans="1:24" ht="31.5" outlineLevel="1">
      <c r="A479" s="240"/>
      <c r="B479" s="240"/>
      <c r="C479" s="241" t="s">
        <v>482</v>
      </c>
      <c r="D479" s="240"/>
      <c r="E479" s="240"/>
      <c r="F479" s="238"/>
      <c r="G479" s="238"/>
      <c r="H479" s="238"/>
      <c r="I479" s="238"/>
      <c r="J479" s="238"/>
      <c r="K479" s="238"/>
      <c r="L479" s="238"/>
      <c r="M479" s="238"/>
      <c r="N479" s="253"/>
      <c r="O479" s="253"/>
      <c r="P479" s="253"/>
      <c r="Q479" s="253"/>
      <c r="R479" s="220"/>
      <c r="S479" s="220"/>
      <c r="T479" s="220"/>
      <c r="U479" s="238"/>
      <c r="V479" s="274"/>
      <c r="W479" s="274"/>
      <c r="X479" s="193"/>
    </row>
    <row r="480" spans="1:24" ht="31.5" outlineLevel="2">
      <c r="A480" s="240">
        <f t="shared" si="118"/>
        <v>220</v>
      </c>
      <c r="B480" s="240" t="s">
        <v>723</v>
      </c>
      <c r="C480" s="241" t="s">
        <v>214</v>
      </c>
      <c r="D480" s="240">
        <v>330</v>
      </c>
      <c r="E480" s="240" t="s">
        <v>211</v>
      </c>
      <c r="F480" s="238"/>
      <c r="G480" s="232"/>
      <c r="H480" s="235"/>
      <c r="I480" s="233"/>
      <c r="J480" s="235"/>
      <c r="K480" s="238"/>
      <c r="L480" s="238"/>
      <c r="M480" s="238"/>
      <c r="N480" s="253"/>
      <c r="O480" s="253"/>
      <c r="P480" s="253"/>
      <c r="Q480" s="253"/>
      <c r="R480" s="220"/>
      <c r="S480" s="220"/>
      <c r="T480" s="220"/>
      <c r="U480" s="204"/>
      <c r="V480" s="274" t="s">
        <v>1220</v>
      </c>
      <c r="W480" s="274">
        <f t="shared" ref="W480" si="143">($W$2-O481-P481-N481)/($W$2-O481-P481)</f>
        <v>1</v>
      </c>
      <c r="X480" s="198"/>
    </row>
    <row r="481" spans="1:24" ht="31.5" outlineLevel="1">
      <c r="A481" s="240"/>
      <c r="B481" s="240"/>
      <c r="C481" s="241" t="s">
        <v>483</v>
      </c>
      <c r="D481" s="240"/>
      <c r="E481" s="240"/>
      <c r="F481" s="238"/>
      <c r="G481" s="238"/>
      <c r="H481" s="238"/>
      <c r="I481" s="238"/>
      <c r="J481" s="238"/>
      <c r="K481" s="238"/>
      <c r="L481" s="238"/>
      <c r="M481" s="238"/>
      <c r="N481" s="253"/>
      <c r="O481" s="253"/>
      <c r="P481" s="253"/>
      <c r="Q481" s="253"/>
      <c r="R481" s="220"/>
      <c r="S481" s="220"/>
      <c r="T481" s="220"/>
      <c r="U481" s="238"/>
      <c r="V481" s="274"/>
      <c r="W481" s="274"/>
      <c r="X481" s="193"/>
    </row>
    <row r="482" spans="1:24" ht="31.5" outlineLevel="2">
      <c r="A482" s="240">
        <f t="shared" si="118"/>
        <v>221</v>
      </c>
      <c r="B482" s="240" t="s">
        <v>724</v>
      </c>
      <c r="C482" s="241" t="s">
        <v>215</v>
      </c>
      <c r="D482" s="240">
        <v>330</v>
      </c>
      <c r="E482" s="240" t="s">
        <v>211</v>
      </c>
      <c r="F482" s="238"/>
      <c r="G482" s="232"/>
      <c r="H482" s="235"/>
      <c r="I482" s="233"/>
      <c r="J482" s="235"/>
      <c r="K482" s="238"/>
      <c r="L482" s="238"/>
      <c r="M482" s="238"/>
      <c r="N482" s="253"/>
      <c r="O482" s="253"/>
      <c r="P482" s="253"/>
      <c r="Q482" s="253"/>
      <c r="R482" s="220"/>
      <c r="S482" s="220"/>
      <c r="T482" s="220"/>
      <c r="U482" s="204"/>
      <c r="V482" s="274" t="s">
        <v>1220</v>
      </c>
      <c r="W482" s="274">
        <f t="shared" ref="W482" si="144">($W$2-O483-P483-N483)/($W$2-O483-P483)</f>
        <v>1</v>
      </c>
      <c r="X482" s="198"/>
    </row>
    <row r="483" spans="1:24" ht="31.5" outlineLevel="1">
      <c r="A483" s="240"/>
      <c r="B483" s="240"/>
      <c r="C483" s="241" t="s">
        <v>484</v>
      </c>
      <c r="D483" s="240"/>
      <c r="E483" s="240"/>
      <c r="F483" s="238"/>
      <c r="G483" s="238"/>
      <c r="H483" s="238"/>
      <c r="I483" s="238"/>
      <c r="J483" s="238"/>
      <c r="K483" s="238"/>
      <c r="L483" s="238"/>
      <c r="M483" s="238"/>
      <c r="N483" s="253"/>
      <c r="O483" s="253"/>
      <c r="P483" s="253"/>
      <c r="Q483" s="253"/>
      <c r="R483" s="220"/>
      <c r="S483" s="220"/>
      <c r="T483" s="220"/>
      <c r="U483" s="238"/>
      <c r="V483" s="274"/>
      <c r="W483" s="274"/>
      <c r="X483" s="193"/>
    </row>
    <row r="484" spans="1:24" ht="60" outlineLevel="2">
      <c r="A484" s="240">
        <f t="shared" si="118"/>
        <v>222</v>
      </c>
      <c r="B484" s="240" t="s">
        <v>725</v>
      </c>
      <c r="C484" s="241" t="s">
        <v>219</v>
      </c>
      <c r="D484" s="240">
        <v>240</v>
      </c>
      <c r="E484" s="240" t="s">
        <v>211</v>
      </c>
      <c r="F484" s="238"/>
      <c r="G484" s="177">
        <v>43706</v>
      </c>
      <c r="H484" s="178">
        <v>0.40208333333333335</v>
      </c>
      <c r="I484" s="177">
        <v>43706</v>
      </c>
      <c r="J484" s="178">
        <v>0.73541666666666661</v>
      </c>
      <c r="K484" s="238"/>
      <c r="L484" s="238"/>
      <c r="M484" s="238"/>
      <c r="N484" s="253">
        <v>7.9999999999999982</v>
      </c>
      <c r="O484" s="253">
        <v>0</v>
      </c>
      <c r="P484" s="253">
        <v>0</v>
      </c>
      <c r="Q484" s="253">
        <v>0</v>
      </c>
      <c r="R484" s="220"/>
      <c r="S484" s="220"/>
      <c r="T484" s="220"/>
      <c r="U484" s="179" t="s">
        <v>1180</v>
      </c>
      <c r="V484" s="274" t="s">
        <v>1220</v>
      </c>
      <c r="W484" s="274">
        <f t="shared" ref="W484" si="145">($W$2-O485-P485-N485)/($W$2-O485-P485)</f>
        <v>0.989247311827957</v>
      </c>
      <c r="X484" s="128" t="s">
        <v>240</v>
      </c>
    </row>
    <row r="485" spans="1:24" ht="47.25" outlineLevel="1">
      <c r="A485" s="240"/>
      <c r="B485" s="240"/>
      <c r="C485" s="241" t="s">
        <v>485</v>
      </c>
      <c r="D485" s="240"/>
      <c r="E485" s="240"/>
      <c r="F485" s="238"/>
      <c r="G485" s="238"/>
      <c r="H485" s="238"/>
      <c r="I485" s="238"/>
      <c r="J485" s="238"/>
      <c r="K485" s="238"/>
      <c r="L485" s="238"/>
      <c r="M485" s="238"/>
      <c r="N485" s="253">
        <f>SUBTOTAL(9,N484)</f>
        <v>7.9999999999999982</v>
      </c>
      <c r="O485" s="253"/>
      <c r="P485" s="253"/>
      <c r="Q485" s="253"/>
      <c r="R485" s="220"/>
      <c r="S485" s="220"/>
      <c r="T485" s="220"/>
      <c r="U485" s="238"/>
      <c r="V485" s="274"/>
      <c r="W485" s="274"/>
      <c r="X485" s="193"/>
    </row>
    <row r="486" spans="1:24" ht="31.5" outlineLevel="2">
      <c r="A486" s="240">
        <f t="shared" si="118"/>
        <v>223</v>
      </c>
      <c r="B486" s="240" t="s">
        <v>726</v>
      </c>
      <c r="C486" s="241" t="s">
        <v>220</v>
      </c>
      <c r="D486" s="240">
        <v>240</v>
      </c>
      <c r="E486" s="240" t="s">
        <v>211</v>
      </c>
      <c r="F486" s="238"/>
      <c r="G486" s="239"/>
      <c r="H486" s="230"/>
      <c r="I486" s="239"/>
      <c r="J486" s="230"/>
      <c r="K486" s="238"/>
      <c r="L486" s="238"/>
      <c r="M486" s="238"/>
      <c r="N486" s="253"/>
      <c r="O486" s="253"/>
      <c r="P486" s="253"/>
      <c r="Q486" s="253"/>
      <c r="R486" s="220"/>
      <c r="S486" s="220"/>
      <c r="T486" s="220"/>
      <c r="U486" s="255"/>
      <c r="V486" s="274" t="s">
        <v>1220</v>
      </c>
      <c r="W486" s="274">
        <f t="shared" ref="W486" si="146">($W$2-O487-P487-N487)/($W$2-O487-P487)</f>
        <v>1</v>
      </c>
      <c r="X486" s="195"/>
    </row>
    <row r="487" spans="1:24" ht="47.25" outlineLevel="1">
      <c r="A487" s="240"/>
      <c r="B487" s="240"/>
      <c r="C487" s="241" t="s">
        <v>486</v>
      </c>
      <c r="D487" s="240"/>
      <c r="E487" s="240"/>
      <c r="F487" s="238"/>
      <c r="G487" s="238"/>
      <c r="H487" s="238"/>
      <c r="I487" s="238"/>
      <c r="J487" s="238"/>
      <c r="K487" s="238"/>
      <c r="L487" s="238"/>
      <c r="M487" s="238"/>
      <c r="N487" s="253"/>
      <c r="O487" s="253"/>
      <c r="P487" s="253"/>
      <c r="Q487" s="253"/>
      <c r="R487" s="220"/>
      <c r="S487" s="220"/>
      <c r="T487" s="220"/>
      <c r="U487" s="238"/>
      <c r="V487" s="274"/>
      <c r="W487" s="274"/>
      <c r="X487" s="193"/>
    </row>
    <row r="488" spans="1:24" ht="31.5" outlineLevel="2">
      <c r="A488" s="240">
        <f t="shared" si="118"/>
        <v>224</v>
      </c>
      <c r="B488" s="240" t="s">
        <v>727</v>
      </c>
      <c r="C488" s="241" t="s">
        <v>222</v>
      </c>
      <c r="D488" s="240">
        <v>330</v>
      </c>
      <c r="E488" s="240" t="s">
        <v>211</v>
      </c>
      <c r="F488" s="238"/>
      <c r="G488" s="239"/>
      <c r="H488" s="200"/>
      <c r="I488" s="239"/>
      <c r="J488" s="200"/>
      <c r="K488" s="238"/>
      <c r="L488" s="238"/>
      <c r="M488" s="238"/>
      <c r="N488" s="253"/>
      <c r="O488" s="253"/>
      <c r="P488" s="253"/>
      <c r="Q488" s="253"/>
      <c r="R488" s="220"/>
      <c r="S488" s="220"/>
      <c r="T488" s="220"/>
      <c r="U488" s="212"/>
      <c r="V488" s="274" t="s">
        <v>1220</v>
      </c>
      <c r="W488" s="274">
        <f t="shared" ref="W488" si="147">($W$2-O489-P489-N489)/($W$2-O489-P489)</f>
        <v>1</v>
      </c>
      <c r="X488" s="198"/>
    </row>
    <row r="489" spans="1:24" ht="31.5" outlineLevel="1">
      <c r="A489" s="240"/>
      <c r="B489" s="240"/>
      <c r="C489" s="241" t="s">
        <v>487</v>
      </c>
      <c r="D489" s="240"/>
      <c r="E489" s="240"/>
      <c r="F489" s="238"/>
      <c r="G489" s="238"/>
      <c r="H489" s="238"/>
      <c r="I489" s="238"/>
      <c r="J489" s="238"/>
      <c r="K489" s="238"/>
      <c r="L489" s="238"/>
      <c r="M489" s="238"/>
      <c r="N489" s="253"/>
      <c r="O489" s="253"/>
      <c r="P489" s="253"/>
      <c r="Q489" s="253"/>
      <c r="R489" s="220"/>
      <c r="S489" s="220"/>
      <c r="T489" s="220"/>
      <c r="U489" s="238"/>
      <c r="V489" s="274"/>
      <c r="W489" s="274"/>
      <c r="X489" s="193"/>
    </row>
    <row r="490" spans="1:24" ht="31.5" outlineLevel="2">
      <c r="A490" s="240">
        <f t="shared" ref="A490:A553" si="148">A488+1</f>
        <v>225</v>
      </c>
      <c r="B490" s="240" t="s">
        <v>728</v>
      </c>
      <c r="C490" s="241" t="s">
        <v>221</v>
      </c>
      <c r="D490" s="240">
        <v>330</v>
      </c>
      <c r="E490" s="240" t="s">
        <v>211</v>
      </c>
      <c r="F490" s="238"/>
      <c r="G490" s="232"/>
      <c r="H490" s="235"/>
      <c r="I490" s="233"/>
      <c r="J490" s="235"/>
      <c r="K490" s="238"/>
      <c r="L490" s="238"/>
      <c r="M490" s="238"/>
      <c r="N490" s="253"/>
      <c r="O490" s="253"/>
      <c r="P490" s="253"/>
      <c r="Q490" s="253"/>
      <c r="R490" s="220"/>
      <c r="S490" s="220"/>
      <c r="T490" s="220"/>
      <c r="U490" s="204"/>
      <c r="V490" s="274" t="s">
        <v>1220</v>
      </c>
      <c r="W490" s="274">
        <f t="shared" ref="W490" si="149">($W$2-O491-P491-N491)/($W$2-O491-P491)</f>
        <v>1</v>
      </c>
      <c r="X490" s="193"/>
    </row>
    <row r="491" spans="1:24" ht="31.5" outlineLevel="1">
      <c r="A491" s="240"/>
      <c r="B491" s="240"/>
      <c r="C491" s="241" t="s">
        <v>488</v>
      </c>
      <c r="D491" s="240"/>
      <c r="E491" s="240"/>
      <c r="F491" s="238"/>
      <c r="G491" s="238"/>
      <c r="H491" s="238"/>
      <c r="I491" s="238"/>
      <c r="J491" s="238"/>
      <c r="K491" s="238"/>
      <c r="L491" s="238"/>
      <c r="M491" s="238"/>
      <c r="N491" s="253"/>
      <c r="O491" s="253"/>
      <c r="P491" s="253"/>
      <c r="Q491" s="253"/>
      <c r="R491" s="220"/>
      <c r="S491" s="220"/>
      <c r="T491" s="220"/>
      <c r="U491" s="238"/>
      <c r="V491" s="274"/>
      <c r="W491" s="274"/>
      <c r="X491" s="193"/>
    </row>
    <row r="492" spans="1:24" ht="47.25" outlineLevel="2">
      <c r="A492" s="240">
        <f t="shared" si="148"/>
        <v>226</v>
      </c>
      <c r="B492" s="240" t="s">
        <v>729</v>
      </c>
      <c r="C492" s="241" t="s">
        <v>230</v>
      </c>
      <c r="D492" s="240">
        <v>125</v>
      </c>
      <c r="E492" s="240" t="s">
        <v>211</v>
      </c>
      <c r="F492" s="238"/>
      <c r="G492" s="247"/>
      <c r="H492" s="248"/>
      <c r="I492" s="249"/>
      <c r="J492" s="248"/>
      <c r="K492" s="238"/>
      <c r="L492" s="238"/>
      <c r="M492" s="238"/>
      <c r="N492" s="253"/>
      <c r="O492" s="253"/>
      <c r="P492" s="253"/>
      <c r="Q492" s="253"/>
      <c r="R492" s="220"/>
      <c r="S492" s="220"/>
      <c r="T492" s="220"/>
      <c r="U492" s="204"/>
      <c r="V492" s="274" t="s">
        <v>1220</v>
      </c>
      <c r="W492" s="274">
        <f t="shared" ref="W492" si="150">($W$2-O493-P493-N493)/($W$2-O493-P493)</f>
        <v>1</v>
      </c>
      <c r="X492" s="191"/>
    </row>
    <row r="493" spans="1:24" ht="47.25" outlineLevel="1">
      <c r="A493" s="240"/>
      <c r="B493" s="240"/>
      <c r="C493" s="241" t="s">
        <v>489</v>
      </c>
      <c r="D493" s="240"/>
      <c r="E493" s="240"/>
      <c r="F493" s="238"/>
      <c r="G493" s="238"/>
      <c r="H493" s="238"/>
      <c r="I493" s="238"/>
      <c r="J493" s="238"/>
      <c r="K493" s="238"/>
      <c r="L493" s="238"/>
      <c r="M493" s="238"/>
      <c r="N493" s="253"/>
      <c r="O493" s="253"/>
      <c r="P493" s="253"/>
      <c r="Q493" s="253"/>
      <c r="R493" s="220"/>
      <c r="S493" s="220"/>
      <c r="T493" s="220"/>
      <c r="U493" s="238"/>
      <c r="V493" s="274"/>
      <c r="W493" s="274"/>
      <c r="X493" s="193"/>
    </row>
    <row r="494" spans="1:24" ht="31.5" outlineLevel="2">
      <c r="A494" s="240">
        <f t="shared" si="148"/>
        <v>227</v>
      </c>
      <c r="B494" s="240" t="s">
        <v>730</v>
      </c>
      <c r="C494" s="241" t="s">
        <v>241</v>
      </c>
      <c r="D494" s="240">
        <v>80</v>
      </c>
      <c r="E494" s="240" t="s">
        <v>211</v>
      </c>
      <c r="F494" s="238"/>
      <c r="G494" s="232"/>
      <c r="H494" s="235"/>
      <c r="I494" s="233"/>
      <c r="J494" s="235"/>
      <c r="K494" s="238"/>
      <c r="L494" s="238"/>
      <c r="M494" s="238"/>
      <c r="N494" s="253"/>
      <c r="O494" s="253"/>
      <c r="P494" s="253"/>
      <c r="Q494" s="253"/>
      <c r="R494" s="220"/>
      <c r="S494" s="220"/>
      <c r="T494" s="220"/>
      <c r="U494" s="219"/>
      <c r="V494" s="274" t="s">
        <v>1220</v>
      </c>
      <c r="W494" s="274">
        <f t="shared" ref="W494" si="151">($W$2-O495-P495-N495)/($W$2-O495-P495)</f>
        <v>1</v>
      </c>
      <c r="X494" s="193"/>
    </row>
    <row r="495" spans="1:24" ht="47.25" outlineLevel="1">
      <c r="A495" s="240"/>
      <c r="B495" s="240"/>
      <c r="C495" s="241" t="s">
        <v>490</v>
      </c>
      <c r="D495" s="240"/>
      <c r="E495" s="240"/>
      <c r="F495" s="238"/>
      <c r="G495" s="238"/>
      <c r="H495" s="238"/>
      <c r="I495" s="238"/>
      <c r="J495" s="238"/>
      <c r="K495" s="238"/>
      <c r="L495" s="238"/>
      <c r="M495" s="238"/>
      <c r="N495" s="253"/>
      <c r="O495" s="253"/>
      <c r="P495" s="253"/>
      <c r="Q495" s="253"/>
      <c r="R495" s="220"/>
      <c r="S495" s="220"/>
      <c r="T495" s="220"/>
      <c r="U495" s="238"/>
      <c r="V495" s="274"/>
      <c r="W495" s="274"/>
      <c r="X495" s="193"/>
    </row>
    <row r="496" spans="1:24" ht="31.5" outlineLevel="2">
      <c r="A496" s="240">
        <f t="shared" si="148"/>
        <v>228</v>
      </c>
      <c r="B496" s="240" t="s">
        <v>731</v>
      </c>
      <c r="C496" s="241" t="s">
        <v>242</v>
      </c>
      <c r="D496" s="240">
        <v>80</v>
      </c>
      <c r="E496" s="240" t="s">
        <v>211</v>
      </c>
      <c r="F496" s="238"/>
      <c r="G496" s="231"/>
      <c r="H496" s="211"/>
      <c r="I496" s="231"/>
      <c r="J496" s="211"/>
      <c r="K496" s="238"/>
      <c r="L496" s="238"/>
      <c r="M496" s="238"/>
      <c r="N496" s="253"/>
      <c r="O496" s="253"/>
      <c r="P496" s="253"/>
      <c r="Q496" s="253"/>
      <c r="R496" s="220"/>
      <c r="S496" s="220"/>
      <c r="T496" s="220"/>
      <c r="U496" s="204"/>
      <c r="V496" s="274" t="s">
        <v>1220</v>
      </c>
      <c r="W496" s="274">
        <f t="shared" ref="W496" si="152">($W$2-O497-P497-N497)/($W$2-O497-P497)</f>
        <v>1</v>
      </c>
      <c r="X496" s="198"/>
    </row>
    <row r="497" spans="1:24" ht="47.25" outlineLevel="1">
      <c r="A497" s="240"/>
      <c r="B497" s="240"/>
      <c r="C497" s="241" t="s">
        <v>491</v>
      </c>
      <c r="D497" s="240"/>
      <c r="E497" s="240"/>
      <c r="F497" s="238"/>
      <c r="G497" s="238"/>
      <c r="H497" s="238"/>
      <c r="I497" s="238"/>
      <c r="J497" s="238"/>
      <c r="K497" s="238"/>
      <c r="L497" s="238"/>
      <c r="M497" s="238"/>
      <c r="N497" s="253"/>
      <c r="O497" s="253"/>
      <c r="P497" s="253"/>
      <c r="Q497" s="253"/>
      <c r="R497" s="220"/>
      <c r="S497" s="220"/>
      <c r="T497" s="220"/>
      <c r="U497" s="238"/>
      <c r="V497" s="274"/>
      <c r="W497" s="274"/>
      <c r="X497" s="193"/>
    </row>
    <row r="498" spans="1:24" ht="31.5" outlineLevel="2">
      <c r="A498" s="240">
        <f t="shared" si="148"/>
        <v>229</v>
      </c>
      <c r="B498" s="240" t="s">
        <v>732</v>
      </c>
      <c r="C498" s="241" t="s">
        <v>245</v>
      </c>
      <c r="D498" s="240">
        <v>240</v>
      </c>
      <c r="E498" s="240" t="s">
        <v>211</v>
      </c>
      <c r="F498" s="238"/>
      <c r="G498" s="232"/>
      <c r="H498" s="235"/>
      <c r="I498" s="233"/>
      <c r="J498" s="235"/>
      <c r="K498" s="200"/>
      <c r="L498" s="200"/>
      <c r="M498" s="200"/>
      <c r="N498" s="253"/>
      <c r="O498" s="253"/>
      <c r="P498" s="253"/>
      <c r="Q498" s="253"/>
      <c r="R498" s="238"/>
      <c r="S498" s="238"/>
      <c r="T498" s="238"/>
      <c r="U498" s="219"/>
      <c r="V498" s="274" t="s">
        <v>1220</v>
      </c>
      <c r="W498" s="274">
        <f t="shared" ref="W498" si="153">($W$2-O499-P499-N499)/($W$2-O499-P499)</f>
        <v>1</v>
      </c>
      <c r="X498" s="9"/>
    </row>
    <row r="499" spans="1:24" ht="25.5" customHeight="1" outlineLevel="1">
      <c r="A499" s="240"/>
      <c r="B499" s="240"/>
      <c r="C499" s="241" t="s">
        <v>492</v>
      </c>
      <c r="D499" s="240"/>
      <c r="E499" s="240"/>
      <c r="F499" s="238"/>
      <c r="G499" s="232"/>
      <c r="H499" s="200"/>
      <c r="I499" s="232"/>
      <c r="J499" s="200"/>
      <c r="K499" s="200"/>
      <c r="L499" s="200"/>
      <c r="M499" s="200"/>
      <c r="N499" s="253"/>
      <c r="O499" s="253"/>
      <c r="P499" s="253"/>
      <c r="Q499" s="253"/>
      <c r="R499" s="238"/>
      <c r="S499" s="238"/>
      <c r="T499" s="238"/>
      <c r="U499" s="219"/>
      <c r="V499" s="274"/>
      <c r="W499" s="274"/>
      <c r="X499" s="9"/>
    </row>
    <row r="500" spans="1:24" ht="31.5" outlineLevel="2">
      <c r="A500" s="240">
        <f t="shared" si="148"/>
        <v>230</v>
      </c>
      <c r="B500" s="240" t="s">
        <v>733</v>
      </c>
      <c r="C500" s="241" t="s">
        <v>246</v>
      </c>
      <c r="D500" s="240">
        <v>80</v>
      </c>
      <c r="E500" s="240" t="s">
        <v>211</v>
      </c>
      <c r="F500" s="238"/>
      <c r="G500" s="232"/>
      <c r="H500" s="235"/>
      <c r="I500" s="233"/>
      <c r="J500" s="235"/>
      <c r="K500" s="200"/>
      <c r="L500" s="200"/>
      <c r="M500" s="200"/>
      <c r="N500" s="253"/>
      <c r="O500" s="253"/>
      <c r="P500" s="253"/>
      <c r="Q500" s="253"/>
      <c r="R500" s="238"/>
      <c r="S500" s="238"/>
      <c r="T500" s="238"/>
      <c r="U500" s="219"/>
      <c r="V500" s="274" t="s">
        <v>1220</v>
      </c>
      <c r="W500" s="274">
        <f t="shared" ref="W500" si="154">($W$2-O501-P501-N501)/($W$2-O501-P501)</f>
        <v>1</v>
      </c>
      <c r="X500" s="9"/>
    </row>
    <row r="501" spans="1:24" ht="35.25" customHeight="1" outlineLevel="1">
      <c r="A501" s="240"/>
      <c r="B501" s="240"/>
      <c r="C501" s="241" t="s">
        <v>493</v>
      </c>
      <c r="D501" s="240"/>
      <c r="E501" s="240"/>
      <c r="F501" s="238"/>
      <c r="G501" s="232"/>
      <c r="H501" s="200"/>
      <c r="I501" s="232"/>
      <c r="J501" s="200"/>
      <c r="K501" s="200"/>
      <c r="L501" s="200"/>
      <c r="M501" s="200"/>
      <c r="N501" s="253"/>
      <c r="O501" s="253"/>
      <c r="P501" s="253"/>
      <c r="Q501" s="253"/>
      <c r="R501" s="238"/>
      <c r="S501" s="238"/>
      <c r="T501" s="238"/>
      <c r="U501" s="219"/>
      <c r="V501" s="274"/>
      <c r="W501" s="274"/>
      <c r="X501" s="9"/>
    </row>
    <row r="502" spans="1:24" ht="31.5" outlineLevel="2">
      <c r="A502" s="240">
        <f t="shared" si="148"/>
        <v>231</v>
      </c>
      <c r="B502" s="240" t="s">
        <v>734</v>
      </c>
      <c r="C502" s="241" t="s">
        <v>501</v>
      </c>
      <c r="D502" s="240">
        <v>330</v>
      </c>
      <c r="E502" s="240" t="s">
        <v>211</v>
      </c>
      <c r="F502" s="238"/>
      <c r="G502" s="247"/>
      <c r="H502" s="248"/>
      <c r="I502" s="249"/>
      <c r="J502" s="248"/>
      <c r="K502" s="238"/>
      <c r="L502" s="238"/>
      <c r="M502" s="238"/>
      <c r="N502" s="253"/>
      <c r="O502" s="253"/>
      <c r="P502" s="253"/>
      <c r="Q502" s="253"/>
      <c r="R502" s="220"/>
      <c r="S502" s="220"/>
      <c r="T502" s="220"/>
      <c r="U502" s="204"/>
      <c r="V502" s="274" t="s">
        <v>1220</v>
      </c>
      <c r="W502" s="274">
        <f t="shared" ref="W502" si="155">($W$2-O503-P503-N503)/($W$2-O503-P503)</f>
        <v>1</v>
      </c>
      <c r="X502" s="217"/>
    </row>
    <row r="503" spans="1:24" ht="31.5" outlineLevel="1">
      <c r="A503" s="240"/>
      <c r="B503" s="240"/>
      <c r="C503" s="241" t="s">
        <v>744</v>
      </c>
      <c r="D503" s="240"/>
      <c r="E503" s="240"/>
      <c r="F503" s="238"/>
      <c r="G503" s="238"/>
      <c r="H503" s="238"/>
      <c r="I503" s="238"/>
      <c r="J503" s="238"/>
      <c r="K503" s="238"/>
      <c r="L503" s="238"/>
      <c r="M503" s="238"/>
      <c r="N503" s="253"/>
      <c r="O503" s="253"/>
      <c r="P503" s="253"/>
      <c r="Q503" s="253"/>
      <c r="R503" s="220"/>
      <c r="S503" s="220"/>
      <c r="T503" s="220"/>
      <c r="U503" s="238"/>
      <c r="V503" s="274"/>
      <c r="W503" s="274"/>
      <c r="X503" s="193"/>
    </row>
    <row r="504" spans="1:24" ht="31.5" outlineLevel="2">
      <c r="A504" s="240">
        <f t="shared" si="148"/>
        <v>232</v>
      </c>
      <c r="B504" s="240" t="s">
        <v>735</v>
      </c>
      <c r="C504" s="241" t="s">
        <v>502</v>
      </c>
      <c r="D504" s="240">
        <v>330</v>
      </c>
      <c r="E504" s="240" t="s">
        <v>211</v>
      </c>
      <c r="F504" s="238"/>
      <c r="G504" s="232"/>
      <c r="H504" s="235"/>
      <c r="I504" s="233"/>
      <c r="J504" s="235"/>
      <c r="K504" s="238"/>
      <c r="L504" s="238"/>
      <c r="M504" s="238"/>
      <c r="N504" s="253"/>
      <c r="O504" s="253"/>
      <c r="P504" s="253"/>
      <c r="Q504" s="253"/>
      <c r="R504" s="220"/>
      <c r="S504" s="220"/>
      <c r="T504" s="220"/>
      <c r="U504" s="204"/>
      <c r="V504" s="274" t="s">
        <v>1220</v>
      </c>
      <c r="W504" s="274">
        <f t="shared" ref="W504" si="156">($W$2-O505-P505-N505)/($W$2-O505-P505)</f>
        <v>1</v>
      </c>
      <c r="X504" s="198"/>
    </row>
    <row r="505" spans="1:24" ht="31.5" outlineLevel="1">
      <c r="A505" s="240"/>
      <c r="B505" s="240"/>
      <c r="C505" s="241" t="s">
        <v>745</v>
      </c>
      <c r="D505" s="240"/>
      <c r="E505" s="240"/>
      <c r="F505" s="238"/>
      <c r="G505" s="238"/>
      <c r="H505" s="238"/>
      <c r="I505" s="238"/>
      <c r="J505" s="238"/>
      <c r="K505" s="238"/>
      <c r="L505" s="238"/>
      <c r="M505" s="238"/>
      <c r="N505" s="253"/>
      <c r="O505" s="253"/>
      <c r="P505" s="253"/>
      <c r="Q505" s="253"/>
      <c r="R505" s="220"/>
      <c r="S505" s="220"/>
      <c r="T505" s="220"/>
      <c r="U505" s="238"/>
      <c r="V505" s="274"/>
      <c r="W505" s="274"/>
      <c r="X505" s="193"/>
    </row>
    <row r="506" spans="1:24" ht="15.75" outlineLevel="2">
      <c r="A506" s="240">
        <f t="shared" si="148"/>
        <v>233</v>
      </c>
      <c r="B506" s="240" t="s">
        <v>736</v>
      </c>
      <c r="C506" s="241" t="s">
        <v>208</v>
      </c>
      <c r="D506" s="240">
        <v>500</v>
      </c>
      <c r="E506" s="240" t="s">
        <v>211</v>
      </c>
      <c r="F506" s="238"/>
      <c r="G506" s="247"/>
      <c r="H506" s="248"/>
      <c r="I506" s="249"/>
      <c r="J506" s="248"/>
      <c r="K506" s="238"/>
      <c r="L506" s="238"/>
      <c r="M506" s="238"/>
      <c r="N506" s="253"/>
      <c r="O506" s="253"/>
      <c r="P506" s="253"/>
      <c r="Q506" s="253"/>
      <c r="R506" s="220"/>
      <c r="S506" s="220"/>
      <c r="T506" s="220"/>
      <c r="U506" s="204"/>
      <c r="V506" s="274" t="s">
        <v>1220</v>
      </c>
      <c r="W506" s="274">
        <f t="shared" ref="W506" si="157">($W$2-O507-P507-N507)/($W$2-O507-P507)</f>
        <v>1</v>
      </c>
      <c r="X506" s="191"/>
    </row>
    <row r="507" spans="1:24" ht="15.75" outlineLevel="1">
      <c r="A507" s="240"/>
      <c r="B507" s="240"/>
      <c r="C507" s="241" t="s">
        <v>494</v>
      </c>
      <c r="D507" s="240"/>
      <c r="E507" s="240"/>
      <c r="F507" s="238"/>
      <c r="G507" s="238"/>
      <c r="H507" s="238"/>
      <c r="I507" s="238"/>
      <c r="J507" s="238"/>
      <c r="K507" s="238"/>
      <c r="L507" s="238"/>
      <c r="M507" s="238"/>
      <c r="N507" s="253"/>
      <c r="O507" s="253"/>
      <c r="P507" s="253"/>
      <c r="Q507" s="253"/>
      <c r="R507" s="220"/>
      <c r="S507" s="220"/>
      <c r="T507" s="220"/>
      <c r="U507" s="213"/>
      <c r="V507" s="274"/>
      <c r="W507" s="274"/>
      <c r="X507" s="209"/>
    </row>
    <row r="508" spans="1:24" ht="15.75" outlineLevel="2">
      <c r="A508" s="240">
        <f t="shared" si="148"/>
        <v>234</v>
      </c>
      <c r="B508" s="240" t="s">
        <v>737</v>
      </c>
      <c r="C508" s="241" t="s">
        <v>210</v>
      </c>
      <c r="D508" s="240">
        <v>500</v>
      </c>
      <c r="E508" s="240" t="s">
        <v>211</v>
      </c>
      <c r="F508" s="238"/>
      <c r="G508" s="239"/>
      <c r="H508" s="200"/>
      <c r="I508" s="239"/>
      <c r="J508" s="200"/>
      <c r="K508" s="238"/>
      <c r="L508" s="238"/>
      <c r="M508" s="238"/>
      <c r="N508" s="253"/>
      <c r="O508" s="253"/>
      <c r="P508" s="253"/>
      <c r="Q508" s="253"/>
      <c r="R508" s="220"/>
      <c r="S508" s="220"/>
      <c r="T508" s="220"/>
      <c r="U508" s="213"/>
      <c r="V508" s="274" t="s">
        <v>1220</v>
      </c>
      <c r="W508" s="274">
        <f t="shared" ref="W508" si="158">($W$2-O509-P509-N509)/($W$2-O509-P509)</f>
        <v>1</v>
      </c>
      <c r="X508" s="209"/>
    </row>
    <row r="509" spans="1:24" ht="15.75" outlineLevel="1">
      <c r="A509" s="240"/>
      <c r="B509" s="240"/>
      <c r="C509" s="241" t="s">
        <v>495</v>
      </c>
      <c r="D509" s="240"/>
      <c r="E509" s="240"/>
      <c r="F509" s="238"/>
      <c r="G509" s="238"/>
      <c r="H509" s="238"/>
      <c r="I509" s="238"/>
      <c r="J509" s="238"/>
      <c r="K509" s="238"/>
      <c r="L509" s="238"/>
      <c r="M509" s="238"/>
      <c r="N509" s="253"/>
      <c r="O509" s="253"/>
      <c r="P509" s="253"/>
      <c r="Q509" s="253"/>
      <c r="R509" s="220"/>
      <c r="S509" s="220"/>
      <c r="T509" s="220"/>
      <c r="U509" s="238"/>
      <c r="V509" s="274"/>
      <c r="W509" s="274"/>
      <c r="X509" s="193"/>
    </row>
    <row r="510" spans="1:24" ht="15.75" outlineLevel="1">
      <c r="A510" s="240">
        <f t="shared" si="148"/>
        <v>235</v>
      </c>
      <c r="B510" s="240" t="s">
        <v>764</v>
      </c>
      <c r="C510" s="241" t="s">
        <v>766</v>
      </c>
      <c r="D510" s="240">
        <v>1500</v>
      </c>
      <c r="E510" s="240" t="s">
        <v>211</v>
      </c>
      <c r="F510" s="238"/>
      <c r="G510" s="232"/>
      <c r="H510" s="235"/>
      <c r="I510" s="233"/>
      <c r="J510" s="235"/>
      <c r="K510" s="200"/>
      <c r="L510" s="200"/>
      <c r="M510" s="200"/>
      <c r="N510" s="253"/>
      <c r="O510" s="253"/>
      <c r="P510" s="253"/>
      <c r="Q510" s="253"/>
      <c r="R510" s="238"/>
      <c r="S510" s="238"/>
      <c r="T510" s="238"/>
      <c r="U510" s="204"/>
      <c r="V510" s="274" t="s">
        <v>1220</v>
      </c>
      <c r="W510" s="274">
        <f t="shared" ref="W510" si="159">($W$2-O511-P511-N511)/($W$2-O511-P511)</f>
        <v>1</v>
      </c>
      <c r="X510" s="198"/>
    </row>
    <row r="511" spans="1:24" ht="15.75" outlineLevel="1">
      <c r="A511" s="240"/>
      <c r="B511" s="240"/>
      <c r="C511" s="241" t="s">
        <v>789</v>
      </c>
      <c r="D511" s="240"/>
      <c r="E511" s="240"/>
      <c r="F511" s="238"/>
      <c r="G511" s="232"/>
      <c r="H511" s="200"/>
      <c r="I511" s="232"/>
      <c r="J511" s="200"/>
      <c r="K511" s="200"/>
      <c r="L511" s="200"/>
      <c r="M511" s="200"/>
      <c r="N511" s="253"/>
      <c r="O511" s="253"/>
      <c r="P511" s="253"/>
      <c r="Q511" s="253"/>
      <c r="R511" s="238"/>
      <c r="S511" s="238"/>
      <c r="T511" s="238"/>
      <c r="U511" s="219"/>
      <c r="V511" s="274"/>
      <c r="W511" s="274"/>
      <c r="X511" s="9"/>
    </row>
    <row r="512" spans="1:24" ht="15.75">
      <c r="A512" s="240">
        <f t="shared" si="148"/>
        <v>236</v>
      </c>
      <c r="B512" s="240" t="s">
        <v>765</v>
      </c>
      <c r="C512" s="241" t="s">
        <v>761</v>
      </c>
      <c r="D512" s="240">
        <v>1500</v>
      </c>
      <c r="E512" s="240" t="s">
        <v>211</v>
      </c>
      <c r="F512" s="238"/>
      <c r="G512" s="232"/>
      <c r="H512" s="235"/>
      <c r="I512" s="233"/>
      <c r="J512" s="235"/>
      <c r="K512" s="200"/>
      <c r="L512" s="200"/>
      <c r="M512" s="200"/>
      <c r="N512" s="253"/>
      <c r="O512" s="253"/>
      <c r="P512" s="253"/>
      <c r="Q512" s="253"/>
      <c r="R512" s="238"/>
      <c r="S512" s="238"/>
      <c r="T512" s="238"/>
      <c r="U512" s="219"/>
      <c r="V512" s="274" t="s">
        <v>1220</v>
      </c>
      <c r="W512" s="274">
        <f t="shared" ref="W512" si="160">($W$2-O513-P513-N513)/($W$2-O513-P513)</f>
        <v>1</v>
      </c>
      <c r="X512" s="9"/>
    </row>
    <row r="513" spans="1:25" ht="15.75">
      <c r="A513" s="240"/>
      <c r="B513" s="240"/>
      <c r="C513" s="241" t="s">
        <v>762</v>
      </c>
      <c r="D513" s="240"/>
      <c r="E513" s="240"/>
      <c r="F513" s="238"/>
      <c r="G513" s="232"/>
      <c r="H513" s="200"/>
      <c r="I513" s="232"/>
      <c r="J513" s="200"/>
      <c r="K513" s="200"/>
      <c r="L513" s="200"/>
      <c r="M513" s="200"/>
      <c r="N513" s="253"/>
      <c r="O513" s="253"/>
      <c r="P513" s="253"/>
      <c r="Q513" s="253"/>
      <c r="R513" s="238"/>
      <c r="S513" s="238"/>
      <c r="T513" s="238"/>
      <c r="U513" s="219"/>
      <c r="V513" s="274"/>
      <c r="W513" s="274"/>
      <c r="X513" s="9"/>
    </row>
    <row r="514" spans="1:25" ht="67.5" outlineLevel="2">
      <c r="A514" s="282">
        <f t="shared" si="148"/>
        <v>237</v>
      </c>
      <c r="B514" s="282" t="s">
        <v>773</v>
      </c>
      <c r="C514" s="283" t="s">
        <v>769</v>
      </c>
      <c r="D514" s="282">
        <v>110.98</v>
      </c>
      <c r="E514" s="282" t="s">
        <v>211</v>
      </c>
      <c r="F514" s="238"/>
      <c r="G514" s="177">
        <v>43695</v>
      </c>
      <c r="H514" s="178">
        <v>9.7916666666666666E-2</v>
      </c>
      <c r="I514" s="177">
        <v>43695</v>
      </c>
      <c r="J514" s="178">
        <v>0.11041666666666666</v>
      </c>
      <c r="K514" s="200"/>
      <c r="L514" s="200"/>
      <c r="M514" s="200"/>
      <c r="N514" s="253">
        <v>0.29999999999999993</v>
      </c>
      <c r="O514" s="253">
        <v>0</v>
      </c>
      <c r="P514" s="253">
        <v>0</v>
      </c>
      <c r="Q514" s="253">
        <v>0</v>
      </c>
      <c r="R514" s="238"/>
      <c r="S514" s="238"/>
      <c r="T514" s="238"/>
      <c r="U514" s="179" t="s">
        <v>1075</v>
      </c>
      <c r="V514" s="274" t="s">
        <v>1220</v>
      </c>
      <c r="W514" s="274">
        <f>($W$2-O516-P516-N516)/($W$2-O516-P516)</f>
        <v>0.99959677419354842</v>
      </c>
      <c r="X514" s="128" t="s">
        <v>831</v>
      </c>
      <c r="Y514" s="207"/>
    </row>
    <row r="515" spans="1:25" ht="60" outlineLevel="2">
      <c r="A515" s="282"/>
      <c r="B515" s="282"/>
      <c r="C515" s="283"/>
      <c r="D515" s="282"/>
      <c r="E515" s="282"/>
      <c r="F515" s="238"/>
      <c r="G515" s="177">
        <v>43695</v>
      </c>
      <c r="H515" s="178">
        <v>0.26250000000000001</v>
      </c>
      <c r="I515" s="177">
        <v>43695</v>
      </c>
      <c r="J515" s="178">
        <v>0.26250000000000001</v>
      </c>
      <c r="K515" s="200"/>
      <c r="L515" s="200"/>
      <c r="M515" s="200"/>
      <c r="N515" s="253">
        <v>0</v>
      </c>
      <c r="O515" s="253">
        <v>0</v>
      </c>
      <c r="P515" s="253">
        <v>0</v>
      </c>
      <c r="Q515" s="253">
        <v>0</v>
      </c>
      <c r="R515" s="238"/>
      <c r="S515" s="238"/>
      <c r="T515" s="238"/>
      <c r="U515" s="179" t="s">
        <v>1079</v>
      </c>
      <c r="V515" s="274"/>
      <c r="W515" s="274"/>
      <c r="X515" s="128" t="s">
        <v>873</v>
      </c>
      <c r="Y515" s="207"/>
    </row>
    <row r="516" spans="1:25" ht="15.75" outlineLevel="1">
      <c r="A516" s="240"/>
      <c r="B516" s="240"/>
      <c r="C516" s="241" t="s">
        <v>770</v>
      </c>
      <c r="D516" s="240"/>
      <c r="E516" s="240"/>
      <c r="F516" s="238"/>
      <c r="G516" s="232"/>
      <c r="H516" s="200"/>
      <c r="I516" s="232"/>
      <c r="J516" s="200"/>
      <c r="K516" s="200"/>
      <c r="L516" s="200"/>
      <c r="M516" s="200"/>
      <c r="N516" s="253">
        <f>SUBTOTAL(9,N514:N515)</f>
        <v>0.29999999999999993</v>
      </c>
      <c r="O516" s="253"/>
      <c r="P516" s="253"/>
      <c r="Q516" s="253"/>
      <c r="R516" s="238"/>
      <c r="S516" s="238"/>
      <c r="T516" s="238"/>
      <c r="U516" s="219"/>
      <c r="V516" s="274"/>
      <c r="W516" s="274"/>
      <c r="X516" s="9"/>
      <c r="Y516" s="207"/>
    </row>
    <row r="517" spans="1:25" ht="15.75" outlineLevel="2">
      <c r="A517" s="240">
        <f>A514+1</f>
        <v>238</v>
      </c>
      <c r="B517" s="240" t="s">
        <v>774</v>
      </c>
      <c r="C517" s="242" t="s">
        <v>771</v>
      </c>
      <c r="D517" s="240">
        <v>217.02</v>
      </c>
      <c r="E517" s="240" t="s">
        <v>211</v>
      </c>
      <c r="F517" s="238"/>
      <c r="G517" s="232"/>
      <c r="H517" s="235"/>
      <c r="I517" s="233"/>
      <c r="J517" s="235"/>
      <c r="K517" s="200"/>
      <c r="L517" s="200"/>
      <c r="M517" s="200"/>
      <c r="N517" s="253"/>
      <c r="O517" s="253"/>
      <c r="P517" s="253"/>
      <c r="Q517" s="253"/>
      <c r="R517" s="238"/>
      <c r="S517" s="238"/>
      <c r="T517" s="238"/>
      <c r="U517" s="219"/>
      <c r="V517" s="274" t="s">
        <v>1220</v>
      </c>
      <c r="W517" s="274">
        <f>($W$2-O518-P518-N518)/($W$2-O518-P518)</f>
        <v>1</v>
      </c>
      <c r="X517" s="9"/>
    </row>
    <row r="518" spans="1:25" ht="15.75" outlineLevel="1">
      <c r="A518" s="240"/>
      <c r="B518" s="240"/>
      <c r="C518" s="241" t="s">
        <v>772</v>
      </c>
      <c r="D518" s="240"/>
      <c r="E518" s="240"/>
      <c r="F518" s="238"/>
      <c r="G518" s="232"/>
      <c r="H518" s="200"/>
      <c r="I518" s="232"/>
      <c r="J518" s="200"/>
      <c r="K518" s="200"/>
      <c r="L518" s="200"/>
      <c r="M518" s="200"/>
      <c r="N518" s="253"/>
      <c r="O518" s="253"/>
      <c r="P518" s="253"/>
      <c r="Q518" s="253"/>
      <c r="R518" s="238"/>
      <c r="S518" s="238"/>
      <c r="T518" s="238"/>
      <c r="U518" s="219"/>
      <c r="V518" s="274"/>
      <c r="W518" s="274"/>
      <c r="X518" s="9"/>
    </row>
    <row r="519" spans="1:25" s="196" customFormat="1" ht="15.75" outlineLevel="2">
      <c r="A519" s="240">
        <f t="shared" si="148"/>
        <v>239</v>
      </c>
      <c r="B519" s="240" t="s">
        <v>775</v>
      </c>
      <c r="C519" s="241" t="s">
        <v>776</v>
      </c>
      <c r="D519" s="240">
        <v>149.15</v>
      </c>
      <c r="E519" s="240" t="s">
        <v>211</v>
      </c>
      <c r="F519" s="238"/>
      <c r="G519" s="247"/>
      <c r="H519" s="248"/>
      <c r="I519" s="249"/>
      <c r="J519" s="248"/>
      <c r="K519" s="200"/>
      <c r="L519" s="200"/>
      <c r="M519" s="200"/>
      <c r="N519" s="253"/>
      <c r="O519" s="253"/>
      <c r="P519" s="253"/>
      <c r="Q519" s="253"/>
      <c r="R519" s="238"/>
      <c r="S519" s="238"/>
      <c r="T519" s="238"/>
      <c r="U519" s="204"/>
      <c r="V519" s="274" t="s">
        <v>1220</v>
      </c>
      <c r="W519" s="274">
        <f>($W$2-O520-P520-N520)/($W$2-O520-P520)</f>
        <v>1</v>
      </c>
      <c r="X519" s="218"/>
      <c r="Y519" s="207"/>
    </row>
    <row r="520" spans="1:25" s="196" customFormat="1" ht="15.75" outlineLevel="1">
      <c r="A520" s="240"/>
      <c r="B520" s="240"/>
      <c r="C520" s="241" t="s">
        <v>788</v>
      </c>
      <c r="D520" s="240"/>
      <c r="E520" s="240"/>
      <c r="F520" s="238"/>
      <c r="G520" s="232"/>
      <c r="H520" s="200"/>
      <c r="I520" s="232"/>
      <c r="J520" s="200"/>
      <c r="K520" s="200"/>
      <c r="L520" s="200"/>
      <c r="M520" s="200"/>
      <c r="N520" s="253"/>
      <c r="O520" s="253"/>
      <c r="P520" s="253"/>
      <c r="Q520" s="253"/>
      <c r="R520" s="238"/>
      <c r="S520" s="238"/>
      <c r="T520" s="238"/>
      <c r="U520" s="219"/>
      <c r="V520" s="274"/>
      <c r="W520" s="274"/>
      <c r="X520" s="9"/>
      <c r="Y520" s="207"/>
    </row>
    <row r="521" spans="1:25" s="196" customFormat="1" ht="60" outlineLevel="1">
      <c r="A521" s="282">
        <f t="shared" si="148"/>
        <v>240</v>
      </c>
      <c r="B521" s="282" t="s">
        <v>778</v>
      </c>
      <c r="C521" s="283" t="s">
        <v>777</v>
      </c>
      <c r="D521" s="282">
        <v>357.27</v>
      </c>
      <c r="E521" s="282" t="s">
        <v>211</v>
      </c>
      <c r="F521" s="238"/>
      <c r="G521" s="177">
        <v>43678</v>
      </c>
      <c r="H521" s="178">
        <v>0</v>
      </c>
      <c r="I521" s="177">
        <v>43680</v>
      </c>
      <c r="J521" s="178">
        <v>0.38680555555555557</v>
      </c>
      <c r="K521" s="232"/>
      <c r="L521" s="232"/>
      <c r="M521" s="232"/>
      <c r="N521" s="253">
        <v>0</v>
      </c>
      <c r="O521" s="253">
        <v>0</v>
      </c>
      <c r="P521" s="253">
        <v>0</v>
      </c>
      <c r="Q521" s="253">
        <v>57.283333333333331</v>
      </c>
      <c r="R521" s="238"/>
      <c r="S521" s="238"/>
      <c r="T521" s="238"/>
      <c r="U521" s="179" t="s">
        <v>945</v>
      </c>
      <c r="V521" s="274" t="s">
        <v>1220</v>
      </c>
      <c r="W521" s="274">
        <f>($W$2-O525-P525-N525)/($W$2-O525-P525)</f>
        <v>0.99406362007168458</v>
      </c>
      <c r="X521" s="128" t="s">
        <v>855</v>
      </c>
      <c r="Y521" s="207"/>
    </row>
    <row r="522" spans="1:25" s="196" customFormat="1" ht="60" outlineLevel="1">
      <c r="A522" s="282"/>
      <c r="B522" s="282"/>
      <c r="C522" s="283"/>
      <c r="D522" s="282"/>
      <c r="E522" s="282"/>
      <c r="F522" s="238"/>
      <c r="G522" s="177">
        <v>43682</v>
      </c>
      <c r="H522" s="178">
        <v>0.70208333333333339</v>
      </c>
      <c r="I522" s="177">
        <v>43682</v>
      </c>
      <c r="J522" s="178">
        <v>0.88611111111111107</v>
      </c>
      <c r="K522" s="232"/>
      <c r="L522" s="232"/>
      <c r="M522" s="232"/>
      <c r="N522" s="253">
        <v>4.4166666666666643</v>
      </c>
      <c r="O522" s="253">
        <v>0</v>
      </c>
      <c r="P522" s="253">
        <v>0</v>
      </c>
      <c r="Q522" s="253">
        <v>0</v>
      </c>
      <c r="R522" s="238"/>
      <c r="S522" s="238"/>
      <c r="T522" s="238"/>
      <c r="U522" s="179" t="s">
        <v>988</v>
      </c>
      <c r="V522" s="274"/>
      <c r="W522" s="274"/>
      <c r="X522" s="128" t="s">
        <v>874</v>
      </c>
      <c r="Y522" s="207"/>
    </row>
    <row r="523" spans="1:25" s="196" customFormat="1" ht="60" outlineLevel="1">
      <c r="A523" s="282"/>
      <c r="B523" s="282"/>
      <c r="C523" s="283"/>
      <c r="D523" s="282"/>
      <c r="E523" s="282"/>
      <c r="F523" s="238"/>
      <c r="G523" s="177">
        <v>43682</v>
      </c>
      <c r="H523" s="178">
        <v>0.88611111111111107</v>
      </c>
      <c r="I523" s="177">
        <v>43694</v>
      </c>
      <c r="J523" s="178">
        <v>0.26319444444444445</v>
      </c>
      <c r="K523" s="232"/>
      <c r="L523" s="232"/>
      <c r="M523" s="232"/>
      <c r="N523" s="253">
        <v>0</v>
      </c>
      <c r="O523" s="253">
        <v>0</v>
      </c>
      <c r="P523" s="253">
        <v>0</v>
      </c>
      <c r="Q523" s="253">
        <v>273.05</v>
      </c>
      <c r="R523" s="238"/>
      <c r="S523" s="238"/>
      <c r="T523" s="238"/>
      <c r="U523" s="179" t="s">
        <v>994</v>
      </c>
      <c r="V523" s="274"/>
      <c r="W523" s="274"/>
      <c r="X523" s="128" t="s">
        <v>855</v>
      </c>
      <c r="Y523" s="207"/>
    </row>
    <row r="524" spans="1:25" s="196" customFormat="1" ht="60" outlineLevel="1">
      <c r="A524" s="282"/>
      <c r="B524" s="282"/>
      <c r="C524" s="283"/>
      <c r="D524" s="282"/>
      <c r="E524" s="282"/>
      <c r="F524" s="238"/>
      <c r="G524" s="177">
        <v>43705</v>
      </c>
      <c r="H524" s="178">
        <v>0.59513888888888888</v>
      </c>
      <c r="I524" s="177">
        <v>43708</v>
      </c>
      <c r="J524" s="178">
        <v>1</v>
      </c>
      <c r="K524" s="232"/>
      <c r="L524" s="232"/>
      <c r="M524" s="232"/>
      <c r="N524" s="253">
        <v>0</v>
      </c>
      <c r="O524" s="253">
        <v>0</v>
      </c>
      <c r="P524" s="253">
        <v>0</v>
      </c>
      <c r="Q524" s="253">
        <v>81.716666666666669</v>
      </c>
      <c r="R524" s="238"/>
      <c r="S524" s="238"/>
      <c r="T524" s="238"/>
      <c r="U524" s="179" t="s">
        <v>1173</v>
      </c>
      <c r="V524" s="274"/>
      <c r="W524" s="274"/>
      <c r="X524" s="128" t="s">
        <v>855</v>
      </c>
      <c r="Y524" s="207"/>
    </row>
    <row r="525" spans="1:25" s="196" customFormat="1" ht="15.75" outlineLevel="2">
      <c r="A525" s="240"/>
      <c r="B525" s="240"/>
      <c r="C525" s="242" t="s">
        <v>779</v>
      </c>
      <c r="D525" s="240"/>
      <c r="E525" s="240"/>
      <c r="F525" s="238"/>
      <c r="G525" s="232"/>
      <c r="H525" s="200"/>
      <c r="I525" s="232"/>
      <c r="J525" s="232"/>
      <c r="K525" s="232"/>
      <c r="L525" s="232"/>
      <c r="M525" s="232"/>
      <c r="N525" s="253">
        <f>SUBTOTAL(9,N521:N524)</f>
        <v>4.4166666666666643</v>
      </c>
      <c r="O525" s="253"/>
      <c r="P525" s="253"/>
      <c r="Q525" s="253"/>
      <c r="R525" s="238"/>
      <c r="S525" s="238"/>
      <c r="T525" s="238"/>
      <c r="U525" s="219"/>
      <c r="V525" s="274"/>
      <c r="W525" s="274"/>
      <c r="X525" s="9"/>
      <c r="Y525" s="207"/>
    </row>
    <row r="526" spans="1:25" s="196" customFormat="1" ht="60" outlineLevel="1">
      <c r="A526" s="282">
        <f>A521+1</f>
        <v>241</v>
      </c>
      <c r="B526" s="282" t="s">
        <v>780</v>
      </c>
      <c r="C526" s="283" t="s">
        <v>781</v>
      </c>
      <c r="D526" s="282">
        <v>357.27</v>
      </c>
      <c r="E526" s="282" t="s">
        <v>211</v>
      </c>
      <c r="F526" s="238"/>
      <c r="G526" s="177">
        <v>43680</v>
      </c>
      <c r="H526" s="178">
        <v>0.56666666666666665</v>
      </c>
      <c r="I526" s="177">
        <v>43682</v>
      </c>
      <c r="J526" s="178">
        <v>0.74930555555555556</v>
      </c>
      <c r="K526" s="232"/>
      <c r="L526" s="232"/>
      <c r="M526" s="232"/>
      <c r="N526" s="253">
        <v>0</v>
      </c>
      <c r="O526" s="253">
        <v>0</v>
      </c>
      <c r="P526" s="253">
        <v>0</v>
      </c>
      <c r="Q526" s="253">
        <v>52.383333333333326</v>
      </c>
      <c r="R526" s="238"/>
      <c r="S526" s="238"/>
      <c r="T526" s="238"/>
      <c r="U526" s="179" t="s">
        <v>980</v>
      </c>
      <c r="V526" s="274" t="s">
        <v>1220</v>
      </c>
      <c r="W526" s="274">
        <f>($W$2-O528-P528-N528)/($W$2-O528-P528)</f>
        <v>1</v>
      </c>
      <c r="X526" s="128" t="s">
        <v>855</v>
      </c>
      <c r="Y526" s="207"/>
    </row>
    <row r="527" spans="1:25" s="196" customFormat="1" ht="60" outlineLevel="1">
      <c r="A527" s="282"/>
      <c r="B527" s="282"/>
      <c r="C527" s="283"/>
      <c r="D527" s="282"/>
      <c r="E527" s="282"/>
      <c r="F527" s="238"/>
      <c r="G527" s="177">
        <v>43694</v>
      </c>
      <c r="H527" s="178">
        <v>0.93194444444444446</v>
      </c>
      <c r="I527" s="177">
        <v>43705</v>
      </c>
      <c r="J527" s="178">
        <v>0.3666666666666667</v>
      </c>
      <c r="K527" s="232"/>
      <c r="L527" s="232"/>
      <c r="M527" s="232"/>
      <c r="N527" s="253">
        <v>0</v>
      </c>
      <c r="O527" s="253">
        <v>0</v>
      </c>
      <c r="P527" s="253">
        <v>0</v>
      </c>
      <c r="Q527" s="253">
        <v>250.43333333333337</v>
      </c>
      <c r="R527" s="238"/>
      <c r="S527" s="238"/>
      <c r="T527" s="238"/>
      <c r="U527" s="179" t="s">
        <v>1072</v>
      </c>
      <c r="V527" s="274"/>
      <c r="W527" s="274"/>
      <c r="X527" s="128" t="s">
        <v>855</v>
      </c>
      <c r="Y527" s="207"/>
    </row>
    <row r="528" spans="1:25" s="196" customFormat="1" ht="15.75" outlineLevel="2">
      <c r="A528" s="240"/>
      <c r="B528" s="240"/>
      <c r="C528" s="242" t="s">
        <v>782</v>
      </c>
      <c r="D528" s="240"/>
      <c r="E528" s="240"/>
      <c r="F528" s="238"/>
      <c r="G528" s="232"/>
      <c r="H528" s="200"/>
      <c r="I528" s="232"/>
      <c r="J528" s="232"/>
      <c r="K528" s="232"/>
      <c r="L528" s="232"/>
      <c r="M528" s="232"/>
      <c r="N528" s="253">
        <f>SUBTOTAL(9,N526:N527)</f>
        <v>0</v>
      </c>
      <c r="O528" s="253"/>
      <c r="P528" s="253"/>
      <c r="Q528" s="253"/>
      <c r="R528" s="238"/>
      <c r="S528" s="238"/>
      <c r="T528" s="238"/>
      <c r="U528" s="219"/>
      <c r="V528" s="274"/>
      <c r="W528" s="274"/>
      <c r="X528" s="9"/>
      <c r="Y528" s="207"/>
    </row>
    <row r="529" spans="1:24" ht="15.75">
      <c r="A529" s="240">
        <f>A526+1</f>
        <v>242</v>
      </c>
      <c r="B529" s="240" t="s">
        <v>765</v>
      </c>
      <c r="C529" s="241" t="s">
        <v>783</v>
      </c>
      <c r="D529" s="240">
        <v>1500</v>
      </c>
      <c r="E529" s="240" t="s">
        <v>211</v>
      </c>
      <c r="F529" s="238"/>
      <c r="G529" s="232"/>
      <c r="H529" s="235"/>
      <c r="I529" s="233"/>
      <c r="J529" s="235"/>
      <c r="K529" s="200"/>
      <c r="L529" s="200"/>
      <c r="M529" s="200"/>
      <c r="N529" s="253"/>
      <c r="O529" s="253"/>
      <c r="P529" s="253"/>
      <c r="Q529" s="253"/>
      <c r="R529" s="238"/>
      <c r="S529" s="238"/>
      <c r="T529" s="238"/>
      <c r="U529" s="219"/>
      <c r="V529" s="274" t="s">
        <v>1220</v>
      </c>
      <c r="W529" s="274">
        <f>($W$2-O530-P530-N530)/($W$2-O530-P530)</f>
        <v>1</v>
      </c>
      <c r="X529" s="9"/>
    </row>
    <row r="530" spans="1:24" ht="15.75">
      <c r="A530" s="240"/>
      <c r="B530" s="240"/>
      <c r="C530" s="241" t="s">
        <v>784</v>
      </c>
      <c r="D530" s="240"/>
      <c r="E530" s="240"/>
      <c r="F530" s="238"/>
      <c r="G530" s="232"/>
      <c r="H530" s="200"/>
      <c r="I530" s="232"/>
      <c r="J530" s="200"/>
      <c r="K530" s="200"/>
      <c r="L530" s="200"/>
      <c r="M530" s="200"/>
      <c r="N530" s="253"/>
      <c r="O530" s="253"/>
      <c r="P530" s="253"/>
      <c r="Q530" s="253"/>
      <c r="R530" s="238"/>
      <c r="S530" s="238"/>
      <c r="T530" s="238"/>
      <c r="U530" s="219"/>
      <c r="V530" s="274"/>
      <c r="W530" s="274"/>
      <c r="X530" s="9"/>
    </row>
    <row r="531" spans="1:24" ht="15.75">
      <c r="A531" s="240">
        <f t="shared" si="148"/>
        <v>243</v>
      </c>
      <c r="B531" s="240" t="s">
        <v>787</v>
      </c>
      <c r="C531" s="242" t="s">
        <v>785</v>
      </c>
      <c r="D531" s="240">
        <v>56.48</v>
      </c>
      <c r="E531" s="240" t="s">
        <v>211</v>
      </c>
      <c r="F531" s="238"/>
      <c r="G531" s="233"/>
      <c r="H531" s="235"/>
      <c r="I531" s="233"/>
      <c r="J531" s="235"/>
      <c r="K531" s="238"/>
      <c r="L531" s="238"/>
      <c r="M531" s="238"/>
      <c r="N531" s="253"/>
      <c r="O531" s="253"/>
      <c r="P531" s="253"/>
      <c r="Q531" s="253"/>
      <c r="R531" s="220"/>
      <c r="S531" s="220"/>
      <c r="T531" s="220"/>
      <c r="U531" s="212"/>
      <c r="V531" s="274" t="s">
        <v>1220</v>
      </c>
      <c r="W531" s="274">
        <f t="shared" ref="W531" si="161">($W$2-O532-P532-N532)/($W$2-O532-P532)</f>
        <v>1</v>
      </c>
      <c r="X531" s="201"/>
    </row>
    <row r="532" spans="1:24" ht="15.75">
      <c r="A532" s="240"/>
      <c r="B532" s="240"/>
      <c r="C532" s="242" t="s">
        <v>786</v>
      </c>
      <c r="D532" s="241"/>
      <c r="E532" s="240"/>
      <c r="F532" s="238"/>
      <c r="G532" s="238"/>
      <c r="H532" s="238"/>
      <c r="I532" s="238"/>
      <c r="J532" s="238"/>
      <c r="K532" s="238"/>
      <c r="L532" s="238"/>
      <c r="M532" s="238"/>
      <c r="N532" s="253"/>
      <c r="O532" s="253"/>
      <c r="P532" s="253"/>
      <c r="Q532" s="253"/>
      <c r="R532" s="220"/>
      <c r="S532" s="220"/>
      <c r="T532" s="220"/>
      <c r="U532" s="238"/>
      <c r="V532" s="274"/>
      <c r="W532" s="274"/>
      <c r="X532" s="193"/>
    </row>
    <row r="533" spans="1:24" ht="15.75" outlineLevel="1">
      <c r="A533" s="240">
        <f t="shared" si="148"/>
        <v>244</v>
      </c>
      <c r="B533" s="240" t="s">
        <v>790</v>
      </c>
      <c r="C533" s="241" t="s">
        <v>791</v>
      </c>
      <c r="D533" s="240">
        <v>1500</v>
      </c>
      <c r="E533" s="240" t="s">
        <v>211</v>
      </c>
      <c r="F533" s="238"/>
      <c r="G533" s="232"/>
      <c r="H533" s="235"/>
      <c r="I533" s="233"/>
      <c r="J533" s="235"/>
      <c r="K533" s="200"/>
      <c r="L533" s="200"/>
      <c r="M533" s="200"/>
      <c r="N533" s="253"/>
      <c r="O533" s="253"/>
      <c r="P533" s="253"/>
      <c r="Q533" s="253"/>
      <c r="R533" s="238"/>
      <c r="S533" s="238"/>
      <c r="T533" s="238"/>
      <c r="U533" s="204"/>
      <c r="V533" s="274" t="s">
        <v>1220</v>
      </c>
      <c r="W533" s="274">
        <f t="shared" ref="W533" si="162">($W$2-O534-P534-N534)/($W$2-O534-P534)</f>
        <v>1</v>
      </c>
      <c r="X533" s="198"/>
    </row>
    <row r="534" spans="1:24" ht="15.75" outlineLevel="1">
      <c r="A534" s="240"/>
      <c r="B534" s="240"/>
      <c r="C534" s="241" t="s">
        <v>792</v>
      </c>
      <c r="D534" s="240"/>
      <c r="E534" s="240"/>
      <c r="F534" s="238"/>
      <c r="G534" s="232"/>
      <c r="H534" s="200"/>
      <c r="I534" s="232"/>
      <c r="J534" s="200"/>
      <c r="K534" s="200"/>
      <c r="L534" s="200"/>
      <c r="M534" s="200"/>
      <c r="N534" s="253"/>
      <c r="O534" s="253"/>
      <c r="P534" s="253"/>
      <c r="Q534" s="253"/>
      <c r="R534" s="238"/>
      <c r="S534" s="238"/>
      <c r="T534" s="238"/>
      <c r="U534" s="219"/>
      <c r="V534" s="274"/>
      <c r="W534" s="274"/>
      <c r="X534" s="9"/>
    </row>
    <row r="535" spans="1:24" ht="15.75">
      <c r="A535" s="240">
        <f t="shared" si="148"/>
        <v>245</v>
      </c>
      <c r="B535" s="240" t="s">
        <v>803</v>
      </c>
      <c r="C535" s="242" t="s">
        <v>793</v>
      </c>
      <c r="D535" s="240">
        <v>226.642</v>
      </c>
      <c r="E535" s="240" t="s">
        <v>211</v>
      </c>
      <c r="F535" s="238"/>
      <c r="G535" s="239"/>
      <c r="H535" s="200"/>
      <c r="I535" s="239"/>
      <c r="J535" s="200"/>
      <c r="K535" s="200"/>
      <c r="L535" s="200"/>
      <c r="M535" s="200"/>
      <c r="N535" s="253"/>
      <c r="O535" s="253"/>
      <c r="P535" s="253"/>
      <c r="Q535" s="253"/>
      <c r="R535" s="238"/>
      <c r="S535" s="238"/>
      <c r="T535" s="238"/>
      <c r="U535" s="250"/>
      <c r="V535" s="274" t="s">
        <v>1220</v>
      </c>
      <c r="W535" s="274">
        <f t="shared" ref="W535" si="163">($W$2-O536-P536-N536)/($W$2-O536-P536)</f>
        <v>1</v>
      </c>
      <c r="X535" s="209"/>
    </row>
    <row r="536" spans="1:24" ht="15.75">
      <c r="A536" s="240"/>
      <c r="B536" s="240"/>
      <c r="C536" s="242" t="s">
        <v>768</v>
      </c>
      <c r="D536" s="240"/>
      <c r="E536" s="240"/>
      <c r="F536" s="238"/>
      <c r="G536" s="232"/>
      <c r="H536" s="235"/>
      <c r="I536" s="233"/>
      <c r="J536" s="235"/>
      <c r="K536" s="235"/>
      <c r="L536" s="235"/>
      <c r="M536" s="235"/>
      <c r="N536" s="253"/>
      <c r="O536" s="253"/>
      <c r="P536" s="253"/>
      <c r="Q536" s="253"/>
      <c r="R536" s="238"/>
      <c r="S536" s="238"/>
      <c r="T536" s="238"/>
      <c r="U536" s="219"/>
      <c r="V536" s="274"/>
      <c r="W536" s="274"/>
      <c r="X536" s="9"/>
    </row>
    <row r="537" spans="1:24" ht="15.75">
      <c r="A537" s="240">
        <f t="shared" si="148"/>
        <v>246</v>
      </c>
      <c r="B537" s="240" t="s">
        <v>790</v>
      </c>
      <c r="C537" s="242" t="s">
        <v>794</v>
      </c>
      <c r="D537" s="240">
        <v>1500</v>
      </c>
      <c r="E537" s="240" t="s">
        <v>211</v>
      </c>
      <c r="F537" s="238"/>
      <c r="G537" s="247"/>
      <c r="H537" s="248"/>
      <c r="I537" s="249"/>
      <c r="J537" s="248"/>
      <c r="K537" s="235"/>
      <c r="L537" s="235"/>
      <c r="M537" s="235"/>
      <c r="N537" s="253"/>
      <c r="O537" s="253"/>
      <c r="P537" s="253"/>
      <c r="Q537" s="253"/>
      <c r="R537" s="238"/>
      <c r="S537" s="238"/>
      <c r="T537" s="238"/>
      <c r="U537" s="204"/>
      <c r="V537" s="274" t="s">
        <v>1220</v>
      </c>
      <c r="W537" s="274">
        <f t="shared" ref="W537" si="164">($W$2-O538-P538-N538)/($W$2-O538-P538)</f>
        <v>1</v>
      </c>
      <c r="X537" s="191"/>
    </row>
    <row r="538" spans="1:24" ht="15.75">
      <c r="A538" s="240"/>
      <c r="B538" s="240"/>
      <c r="C538" s="242" t="s">
        <v>795</v>
      </c>
      <c r="D538" s="240"/>
      <c r="E538" s="240"/>
      <c r="F538" s="238"/>
      <c r="G538" s="232"/>
      <c r="H538" s="235"/>
      <c r="I538" s="233"/>
      <c r="J538" s="235"/>
      <c r="K538" s="235"/>
      <c r="L538" s="235"/>
      <c r="M538" s="235"/>
      <c r="N538" s="253"/>
      <c r="O538" s="253"/>
      <c r="P538" s="253"/>
      <c r="Q538" s="253"/>
      <c r="R538" s="238"/>
      <c r="S538" s="238"/>
      <c r="T538" s="238"/>
      <c r="U538" s="219"/>
      <c r="V538" s="274"/>
      <c r="W538" s="274"/>
      <c r="X538" s="9"/>
    </row>
    <row r="539" spans="1:24" ht="15.75" outlineLevel="2">
      <c r="A539" s="240">
        <f t="shared" si="148"/>
        <v>247</v>
      </c>
      <c r="B539" s="240" t="s">
        <v>798</v>
      </c>
      <c r="C539" s="241" t="s">
        <v>796</v>
      </c>
      <c r="D539" s="240">
        <v>1500</v>
      </c>
      <c r="E539" s="240" t="s">
        <v>211</v>
      </c>
      <c r="F539" s="238"/>
      <c r="G539" s="239"/>
      <c r="H539" s="230"/>
      <c r="I539" s="239"/>
      <c r="J539" s="200"/>
      <c r="K539" s="238"/>
      <c r="L539" s="238"/>
      <c r="M539" s="238"/>
      <c r="N539" s="253"/>
      <c r="O539" s="253"/>
      <c r="P539" s="253"/>
      <c r="Q539" s="253"/>
      <c r="R539" s="220"/>
      <c r="S539" s="220"/>
      <c r="T539" s="220"/>
      <c r="U539" s="204"/>
      <c r="V539" s="274" t="s">
        <v>1220</v>
      </c>
      <c r="W539" s="274">
        <f t="shared" ref="W539" si="165">($W$2-O540-P540-N540)/($W$2-O540-P540)</f>
        <v>1</v>
      </c>
      <c r="X539" s="7"/>
    </row>
    <row r="540" spans="1:24" ht="15.75" outlineLevel="1">
      <c r="A540" s="240"/>
      <c r="B540" s="240"/>
      <c r="C540" s="241" t="s">
        <v>797</v>
      </c>
      <c r="D540" s="240"/>
      <c r="E540" s="240"/>
      <c r="F540" s="238"/>
      <c r="G540" s="238"/>
      <c r="H540" s="238"/>
      <c r="I540" s="238"/>
      <c r="J540" s="238"/>
      <c r="K540" s="238"/>
      <c r="L540" s="238"/>
      <c r="M540" s="238"/>
      <c r="N540" s="253"/>
      <c r="O540" s="253"/>
      <c r="P540" s="253"/>
      <c r="Q540" s="253"/>
      <c r="R540" s="220"/>
      <c r="S540" s="220"/>
      <c r="T540" s="220"/>
      <c r="U540" s="238"/>
      <c r="V540" s="274"/>
      <c r="W540" s="274"/>
      <c r="X540" s="193"/>
    </row>
    <row r="541" spans="1:24" ht="31.5">
      <c r="A541" s="240">
        <f t="shared" si="148"/>
        <v>248</v>
      </c>
      <c r="B541" s="240" t="s">
        <v>799</v>
      </c>
      <c r="C541" s="241" t="s">
        <v>800</v>
      </c>
      <c r="D541" s="240">
        <v>240</v>
      </c>
      <c r="E541" s="240" t="s">
        <v>211</v>
      </c>
      <c r="F541" s="238"/>
      <c r="G541" s="233"/>
      <c r="H541" s="235"/>
      <c r="I541" s="233"/>
      <c r="J541" s="235"/>
      <c r="K541" s="238"/>
      <c r="L541" s="238"/>
      <c r="M541" s="238"/>
      <c r="N541" s="253"/>
      <c r="O541" s="253"/>
      <c r="P541" s="253"/>
      <c r="Q541" s="253"/>
      <c r="R541" s="220"/>
      <c r="S541" s="220"/>
      <c r="T541" s="220"/>
      <c r="U541" s="212"/>
      <c r="V541" s="274" t="s">
        <v>1220</v>
      </c>
      <c r="W541" s="274">
        <f t="shared" ref="W541" si="166">($W$2-O542-P542-N542)/($W$2-O542-P542)</f>
        <v>1</v>
      </c>
      <c r="X541" s="195"/>
    </row>
    <row r="542" spans="1:24" ht="31.5">
      <c r="A542" s="240"/>
      <c r="B542" s="240"/>
      <c r="C542" s="241" t="s">
        <v>801</v>
      </c>
      <c r="D542" s="240"/>
      <c r="E542" s="240"/>
      <c r="F542" s="238"/>
      <c r="G542" s="238"/>
      <c r="H542" s="238"/>
      <c r="I542" s="238"/>
      <c r="J542" s="238"/>
      <c r="K542" s="238"/>
      <c r="L542" s="238"/>
      <c r="M542" s="238"/>
      <c r="N542" s="253"/>
      <c r="O542" s="253"/>
      <c r="P542" s="253"/>
      <c r="Q542" s="253"/>
      <c r="R542" s="220"/>
      <c r="S542" s="220"/>
      <c r="T542" s="220"/>
      <c r="U542" s="238"/>
      <c r="V542" s="274"/>
      <c r="W542" s="274"/>
      <c r="X542" s="193"/>
    </row>
    <row r="543" spans="1:24" ht="15.75">
      <c r="A543" s="240">
        <f t="shared" si="148"/>
        <v>249</v>
      </c>
      <c r="B543" s="240" t="s">
        <v>803</v>
      </c>
      <c r="C543" s="241" t="s">
        <v>802</v>
      </c>
      <c r="D543" s="240">
        <v>113.527</v>
      </c>
      <c r="E543" s="240" t="s">
        <v>211</v>
      </c>
      <c r="F543" s="238"/>
      <c r="G543" s="239"/>
      <c r="H543" s="230"/>
      <c r="I543" s="239"/>
      <c r="J543" s="200"/>
      <c r="K543" s="238"/>
      <c r="L543" s="238"/>
      <c r="M543" s="238"/>
      <c r="N543" s="253"/>
      <c r="O543" s="253"/>
      <c r="P543" s="253"/>
      <c r="Q543" s="253"/>
      <c r="R543" s="220"/>
      <c r="S543" s="220"/>
      <c r="T543" s="220"/>
      <c r="U543" s="250"/>
      <c r="V543" s="274" t="s">
        <v>1220</v>
      </c>
      <c r="W543" s="274">
        <f t="shared" ref="W543" si="167">($W$2-O544-P544-N544)/($W$2-O544-P544)</f>
        <v>1</v>
      </c>
      <c r="X543" s="198"/>
    </row>
    <row r="544" spans="1:24" ht="15.75">
      <c r="A544" s="240"/>
      <c r="B544" s="240"/>
      <c r="C544" s="241" t="s">
        <v>804</v>
      </c>
      <c r="D544" s="240"/>
      <c r="E544" s="240"/>
      <c r="F544" s="238"/>
      <c r="G544" s="238"/>
      <c r="H544" s="238"/>
      <c r="I544" s="238"/>
      <c r="J544" s="238"/>
      <c r="K544" s="238"/>
      <c r="L544" s="238"/>
      <c r="M544" s="238"/>
      <c r="N544" s="253"/>
      <c r="O544" s="253"/>
      <c r="P544" s="253"/>
      <c r="Q544" s="253"/>
      <c r="R544" s="220"/>
      <c r="S544" s="220"/>
      <c r="T544" s="220"/>
      <c r="U544" s="238"/>
      <c r="V544" s="274"/>
      <c r="W544" s="274"/>
      <c r="X544" s="193"/>
    </row>
    <row r="545" spans="1:24" ht="63">
      <c r="A545" s="240">
        <f t="shared" si="148"/>
        <v>250</v>
      </c>
      <c r="B545" s="240" t="s">
        <v>805</v>
      </c>
      <c r="C545" s="241" t="s">
        <v>806</v>
      </c>
      <c r="D545" s="240">
        <v>113.527</v>
      </c>
      <c r="E545" s="240" t="s">
        <v>211</v>
      </c>
      <c r="F545" s="238"/>
      <c r="G545" s="177">
        <v>43695</v>
      </c>
      <c r="H545" s="178">
        <v>0.24444444444444446</v>
      </c>
      <c r="I545" s="177">
        <v>43695</v>
      </c>
      <c r="J545" s="178">
        <v>0.30069444444444443</v>
      </c>
      <c r="K545" s="238"/>
      <c r="L545" s="238"/>
      <c r="M545" s="238"/>
      <c r="N545" s="253">
        <v>0</v>
      </c>
      <c r="O545" s="253">
        <v>0</v>
      </c>
      <c r="P545" s="253">
        <v>1.3499999999999992</v>
      </c>
      <c r="Q545" s="253">
        <v>0</v>
      </c>
      <c r="R545" s="220"/>
      <c r="S545" s="220"/>
      <c r="T545" s="220"/>
      <c r="U545" s="179" t="s">
        <v>1080</v>
      </c>
      <c r="V545" s="274" t="s">
        <v>1220</v>
      </c>
      <c r="W545" s="274">
        <f>($W$2-O546-P546-N546)/($W$2-O546-P546)</f>
        <v>1</v>
      </c>
      <c r="X545" s="202" t="s">
        <v>862</v>
      </c>
    </row>
    <row r="546" spans="1:24" ht="15.75">
      <c r="A546" s="240"/>
      <c r="B546" s="240"/>
      <c r="C546" s="241" t="s">
        <v>807</v>
      </c>
      <c r="D546" s="240"/>
      <c r="E546" s="240"/>
      <c r="F546" s="238"/>
      <c r="G546" s="238"/>
      <c r="H546" s="238"/>
      <c r="I546" s="238"/>
      <c r="J546" s="238"/>
      <c r="K546" s="238"/>
      <c r="L546" s="238"/>
      <c r="M546" s="238"/>
      <c r="N546" s="253">
        <f>SUBTOTAL(9,N545)</f>
        <v>0</v>
      </c>
      <c r="O546" s="253"/>
      <c r="P546" s="253"/>
      <c r="Q546" s="253"/>
      <c r="R546" s="220"/>
      <c r="S546" s="220"/>
      <c r="T546" s="220"/>
      <c r="U546" s="238"/>
      <c r="V546" s="274"/>
      <c r="W546" s="274"/>
      <c r="X546" s="193"/>
    </row>
    <row r="547" spans="1:24" ht="15.75">
      <c r="A547" s="240">
        <f t="shared" si="148"/>
        <v>251</v>
      </c>
      <c r="B547" s="240" t="s">
        <v>808</v>
      </c>
      <c r="C547" s="242" t="s">
        <v>809</v>
      </c>
      <c r="D547" s="240">
        <v>217.02</v>
      </c>
      <c r="E547" s="240" t="s">
        <v>211</v>
      </c>
      <c r="F547" s="238"/>
      <c r="G547" s="239"/>
      <c r="H547" s="230"/>
      <c r="I547" s="239"/>
      <c r="J547" s="230"/>
      <c r="K547" s="200"/>
      <c r="L547" s="200"/>
      <c r="M547" s="200"/>
      <c r="N547" s="253"/>
      <c r="O547" s="253"/>
      <c r="P547" s="253"/>
      <c r="Q547" s="253"/>
      <c r="R547" s="238"/>
      <c r="S547" s="238"/>
      <c r="T547" s="238"/>
      <c r="U547" s="251"/>
      <c r="V547" s="274" t="s">
        <v>1220</v>
      </c>
      <c r="W547" s="274">
        <f>($W$2-O548-P548-N548)/($W$2-O548-P548)</f>
        <v>1</v>
      </c>
      <c r="X547" s="9"/>
    </row>
    <row r="548" spans="1:24" ht="15.75">
      <c r="A548" s="240"/>
      <c r="B548" s="240"/>
      <c r="C548" s="241" t="s">
        <v>810</v>
      </c>
      <c r="D548" s="240"/>
      <c r="E548" s="240"/>
      <c r="F548" s="238"/>
      <c r="G548" s="232"/>
      <c r="H548" s="200"/>
      <c r="I548" s="232"/>
      <c r="J548" s="200"/>
      <c r="K548" s="200"/>
      <c r="L548" s="200"/>
      <c r="M548" s="200"/>
      <c r="N548" s="253"/>
      <c r="O548" s="253"/>
      <c r="P548" s="253"/>
      <c r="Q548" s="253"/>
      <c r="R548" s="238"/>
      <c r="S548" s="238"/>
      <c r="T548" s="238"/>
      <c r="U548" s="219"/>
      <c r="V548" s="274"/>
      <c r="W548" s="274"/>
      <c r="X548" s="9"/>
    </row>
    <row r="549" spans="1:24" ht="31.5">
      <c r="A549" s="240">
        <f t="shared" si="148"/>
        <v>252</v>
      </c>
      <c r="B549" s="240" t="s">
        <v>813</v>
      </c>
      <c r="C549" s="241" t="s">
        <v>811</v>
      </c>
      <c r="D549" s="240">
        <v>11.2</v>
      </c>
      <c r="E549" s="240" t="s">
        <v>211</v>
      </c>
      <c r="F549" s="238"/>
      <c r="G549" s="231"/>
      <c r="H549" s="211"/>
      <c r="I549" s="231"/>
      <c r="J549" s="211"/>
      <c r="K549" s="238"/>
      <c r="L549" s="238"/>
      <c r="M549" s="238"/>
      <c r="N549" s="253"/>
      <c r="O549" s="253"/>
      <c r="P549" s="253"/>
      <c r="Q549" s="253"/>
      <c r="R549" s="220"/>
      <c r="S549" s="220"/>
      <c r="T549" s="220"/>
      <c r="U549" s="204"/>
      <c r="V549" s="274" t="s">
        <v>1220</v>
      </c>
      <c r="W549" s="274">
        <f t="shared" ref="W549" si="168">($W$2-O550-P550-N550)/($W$2-O550-P550)</f>
        <v>1</v>
      </c>
      <c r="X549" s="197"/>
    </row>
    <row r="550" spans="1:24" ht="31.5">
      <c r="A550" s="240"/>
      <c r="B550" s="240"/>
      <c r="C550" s="241" t="s">
        <v>812</v>
      </c>
      <c r="D550" s="240"/>
      <c r="E550" s="240"/>
      <c r="F550" s="238"/>
      <c r="G550" s="238"/>
      <c r="H550" s="238"/>
      <c r="I550" s="238"/>
      <c r="J550" s="238"/>
      <c r="K550" s="238"/>
      <c r="L550" s="238"/>
      <c r="M550" s="238"/>
      <c r="N550" s="253"/>
      <c r="O550" s="253"/>
      <c r="P550" s="253"/>
      <c r="Q550" s="253"/>
      <c r="R550" s="220"/>
      <c r="S550" s="220"/>
      <c r="T550" s="220"/>
      <c r="U550" s="238"/>
      <c r="V550" s="274"/>
      <c r="W550" s="274"/>
      <c r="X550" s="193"/>
    </row>
    <row r="551" spans="1:24" ht="31.5">
      <c r="A551" s="240">
        <f t="shared" si="148"/>
        <v>253</v>
      </c>
      <c r="B551" s="240" t="s">
        <v>816</v>
      </c>
      <c r="C551" s="241" t="s">
        <v>814</v>
      </c>
      <c r="D551" s="240">
        <v>11.2</v>
      </c>
      <c r="E551" s="240" t="s">
        <v>211</v>
      </c>
      <c r="F551" s="238"/>
      <c r="G551" s="231"/>
      <c r="H551" s="211"/>
      <c r="I551" s="231"/>
      <c r="J551" s="211"/>
      <c r="K551" s="238"/>
      <c r="L551" s="238"/>
      <c r="M551" s="238"/>
      <c r="N551" s="253"/>
      <c r="O551" s="253"/>
      <c r="P551" s="253"/>
      <c r="Q551" s="253"/>
      <c r="R551" s="220"/>
      <c r="S551" s="220"/>
      <c r="T551" s="220"/>
      <c r="U551" s="204"/>
      <c r="V551" s="274" t="s">
        <v>1220</v>
      </c>
      <c r="W551" s="274">
        <f t="shared" ref="W551" si="169">($W$2-O552-P552-N552)/($W$2-O552-P552)</f>
        <v>1</v>
      </c>
      <c r="X551" s="197"/>
    </row>
    <row r="552" spans="1:24" ht="31.5">
      <c r="A552" s="240"/>
      <c r="B552" s="240"/>
      <c r="C552" s="241" t="s">
        <v>815</v>
      </c>
      <c r="D552" s="240"/>
      <c r="E552" s="240"/>
      <c r="F552" s="238"/>
      <c r="G552" s="238"/>
      <c r="H552" s="238"/>
      <c r="I552" s="238"/>
      <c r="J552" s="238"/>
      <c r="K552" s="238"/>
      <c r="L552" s="238"/>
      <c r="M552" s="238"/>
      <c r="N552" s="253"/>
      <c r="O552" s="253"/>
      <c r="P552" s="253"/>
      <c r="Q552" s="253"/>
      <c r="R552" s="220"/>
      <c r="S552" s="220"/>
      <c r="T552" s="220"/>
      <c r="U552" s="238"/>
      <c r="V552" s="274"/>
      <c r="W552" s="274"/>
      <c r="X552" s="193"/>
    </row>
    <row r="553" spans="1:24" ht="60">
      <c r="A553" s="282">
        <f t="shared" si="148"/>
        <v>254</v>
      </c>
      <c r="B553" s="282" t="s">
        <v>818</v>
      </c>
      <c r="C553" s="283" t="s">
        <v>823</v>
      </c>
      <c r="D553" s="282">
        <v>110.98</v>
      </c>
      <c r="E553" s="282" t="s">
        <v>211</v>
      </c>
      <c r="F553" s="238"/>
      <c r="G553" s="177">
        <v>43695</v>
      </c>
      <c r="H553" s="178">
        <v>0.11944444444444445</v>
      </c>
      <c r="I553" s="177">
        <v>43695</v>
      </c>
      <c r="J553" s="178">
        <v>0.33333333333333331</v>
      </c>
      <c r="K553" s="200"/>
      <c r="L553" s="200"/>
      <c r="M553" s="200"/>
      <c r="N553" s="253">
        <v>0</v>
      </c>
      <c r="O553" s="253">
        <v>0</v>
      </c>
      <c r="P553" s="253">
        <v>5.1333333333333329</v>
      </c>
      <c r="Q553" s="253">
        <v>0</v>
      </c>
      <c r="R553" s="238"/>
      <c r="S553" s="238"/>
      <c r="T553" s="238"/>
      <c r="U553" s="179" t="s">
        <v>1077</v>
      </c>
      <c r="V553" s="274" t="s">
        <v>1220</v>
      </c>
      <c r="W553" s="274">
        <f>($W$2-O555-P555-N555)/($W$2-O555-P555)</f>
        <v>0.99137544802867383</v>
      </c>
      <c r="X553" s="128" t="s">
        <v>862</v>
      </c>
    </row>
    <row r="554" spans="1:24" ht="60">
      <c r="A554" s="282"/>
      <c r="B554" s="282"/>
      <c r="C554" s="283"/>
      <c r="D554" s="282"/>
      <c r="E554" s="282"/>
      <c r="F554" s="238"/>
      <c r="G554" s="177">
        <v>43695</v>
      </c>
      <c r="H554" s="178">
        <v>0.33333333333333331</v>
      </c>
      <c r="I554" s="177">
        <v>43695</v>
      </c>
      <c r="J554" s="178">
        <v>0.60069444444444442</v>
      </c>
      <c r="K554" s="200"/>
      <c r="L554" s="200"/>
      <c r="M554" s="200"/>
      <c r="N554" s="253">
        <v>6.4166666666666661</v>
      </c>
      <c r="O554" s="253">
        <v>0</v>
      </c>
      <c r="P554" s="253">
        <v>0</v>
      </c>
      <c r="Q554" s="253">
        <v>0</v>
      </c>
      <c r="R554" s="238"/>
      <c r="S554" s="238"/>
      <c r="T554" s="238"/>
      <c r="U554" s="179" t="s">
        <v>1078</v>
      </c>
      <c r="V554" s="274"/>
      <c r="W554" s="274"/>
      <c r="X554" s="128" t="s">
        <v>874</v>
      </c>
    </row>
    <row r="555" spans="1:24" ht="15.75">
      <c r="A555" s="240"/>
      <c r="B555" s="240"/>
      <c r="C555" s="241" t="s">
        <v>819</v>
      </c>
      <c r="D555" s="240"/>
      <c r="E555" s="240"/>
      <c r="F555" s="238"/>
      <c r="G555" s="238"/>
      <c r="H555" s="238"/>
      <c r="I555" s="238"/>
      <c r="J555" s="238"/>
      <c r="K555" s="238"/>
      <c r="L555" s="238"/>
      <c r="M555" s="238"/>
      <c r="N555" s="253">
        <f>SUBTOTAL(9,N553:N554)</f>
        <v>6.4166666666666661</v>
      </c>
      <c r="O555" s="253"/>
      <c r="P555" s="253"/>
      <c r="Q555" s="253"/>
      <c r="R555" s="220"/>
      <c r="S555" s="220"/>
      <c r="T555" s="220"/>
      <c r="U555" s="238"/>
      <c r="V555" s="274"/>
      <c r="W555" s="274"/>
      <c r="X555" s="193"/>
    </row>
    <row r="556" spans="1:24" ht="60">
      <c r="A556" s="282">
        <f>A553+1</f>
        <v>255</v>
      </c>
      <c r="B556" s="282" t="s">
        <v>1218</v>
      </c>
      <c r="C556" s="283" t="s">
        <v>851</v>
      </c>
      <c r="D556" s="282">
        <v>284.81599999999997</v>
      </c>
      <c r="E556" s="282" t="s">
        <v>211</v>
      </c>
      <c r="F556" s="238"/>
      <c r="G556" s="177">
        <v>43678</v>
      </c>
      <c r="H556" s="178">
        <v>5.2083333333333336E-2</v>
      </c>
      <c r="I556" s="177">
        <v>43689</v>
      </c>
      <c r="J556" s="178">
        <v>0.40763888888888888</v>
      </c>
      <c r="K556" s="238"/>
      <c r="L556" s="238"/>
      <c r="M556" s="238"/>
      <c r="N556" s="253">
        <v>0</v>
      </c>
      <c r="O556" s="253">
        <v>0</v>
      </c>
      <c r="P556" s="253">
        <v>0</v>
      </c>
      <c r="Q556" s="253">
        <v>272.5333333333333</v>
      </c>
      <c r="R556" s="220"/>
      <c r="S556" s="220"/>
      <c r="T556" s="220"/>
      <c r="U556" s="179" t="s">
        <v>963</v>
      </c>
      <c r="V556" s="274" t="s">
        <v>1220</v>
      </c>
      <c r="W556" s="274">
        <f>($W$2-O559-P559-N559)/($W$2-O559-P559)</f>
        <v>1</v>
      </c>
      <c r="X556" s="128" t="s">
        <v>855</v>
      </c>
    </row>
    <row r="557" spans="1:24" ht="60">
      <c r="A557" s="282"/>
      <c r="B557" s="282"/>
      <c r="C557" s="283"/>
      <c r="D557" s="282"/>
      <c r="E557" s="282"/>
      <c r="F557" s="238"/>
      <c r="G557" s="177">
        <v>43692</v>
      </c>
      <c r="H557" s="178">
        <v>0.70277777777777783</v>
      </c>
      <c r="I557" s="177">
        <v>43693</v>
      </c>
      <c r="J557" s="178">
        <v>0.30069444444444443</v>
      </c>
      <c r="K557" s="238"/>
      <c r="L557" s="238"/>
      <c r="M557" s="238"/>
      <c r="N557" s="253">
        <v>0</v>
      </c>
      <c r="O557" s="253">
        <v>0</v>
      </c>
      <c r="P557" s="253">
        <v>0</v>
      </c>
      <c r="Q557" s="253">
        <v>14.349999999999998</v>
      </c>
      <c r="R557" s="220"/>
      <c r="S557" s="220"/>
      <c r="T557" s="220"/>
      <c r="U557" s="179" t="s">
        <v>1058</v>
      </c>
      <c r="V557" s="274"/>
      <c r="W557" s="274"/>
      <c r="X557" s="128" t="s">
        <v>855</v>
      </c>
    </row>
    <row r="558" spans="1:24" ht="60">
      <c r="A558" s="282"/>
      <c r="B558" s="282"/>
      <c r="C558" s="283"/>
      <c r="D558" s="282"/>
      <c r="E558" s="282"/>
      <c r="F558" s="238"/>
      <c r="G558" s="177">
        <v>43693</v>
      </c>
      <c r="H558" s="178">
        <v>0.30069444444444443</v>
      </c>
      <c r="I558" s="177">
        <v>43700</v>
      </c>
      <c r="J558" s="178">
        <v>0.74791666666666667</v>
      </c>
      <c r="K558" s="238"/>
      <c r="L558" s="238"/>
      <c r="M558" s="238"/>
      <c r="N558" s="253">
        <v>0</v>
      </c>
      <c r="O558" s="253">
        <v>0</v>
      </c>
      <c r="P558" s="253">
        <v>0</v>
      </c>
      <c r="Q558" s="253">
        <v>178.73333333333332</v>
      </c>
      <c r="R558" s="220"/>
      <c r="S558" s="220"/>
      <c r="T558" s="220"/>
      <c r="U558" s="179" t="s">
        <v>1061</v>
      </c>
      <c r="V558" s="274"/>
      <c r="W558" s="274"/>
      <c r="X558" s="128" t="s">
        <v>857</v>
      </c>
    </row>
    <row r="559" spans="1:24" ht="31.5">
      <c r="A559" s="240"/>
      <c r="B559" s="240"/>
      <c r="C559" s="241" t="s">
        <v>900</v>
      </c>
      <c r="D559" s="241"/>
      <c r="E559" s="240"/>
      <c r="F559" s="238"/>
      <c r="G559" s="238"/>
      <c r="H559" s="238"/>
      <c r="I559" s="238"/>
      <c r="J559" s="238"/>
      <c r="K559" s="238"/>
      <c r="L559" s="238"/>
      <c r="M559" s="238"/>
      <c r="N559" s="253">
        <f>SUBTOTAL(9,N556:N558)</f>
        <v>0</v>
      </c>
      <c r="O559" s="253"/>
      <c r="P559" s="253"/>
      <c r="Q559" s="253"/>
      <c r="R559" s="220"/>
      <c r="S559" s="220"/>
      <c r="T559" s="220"/>
      <c r="U559" s="238"/>
      <c r="V559" s="274"/>
      <c r="W559" s="274"/>
      <c r="X559" s="193"/>
    </row>
    <row r="560" spans="1:24" ht="60">
      <c r="A560" s="282">
        <f>A556+1</f>
        <v>256</v>
      </c>
      <c r="B560" s="282" t="s">
        <v>1219</v>
      </c>
      <c r="C560" s="283" t="s">
        <v>866</v>
      </c>
      <c r="D560" s="282">
        <v>284.81599999999997</v>
      </c>
      <c r="E560" s="282" t="s">
        <v>211</v>
      </c>
      <c r="F560" s="238"/>
      <c r="G560" s="177">
        <v>43678</v>
      </c>
      <c r="H560" s="178">
        <v>0</v>
      </c>
      <c r="I560" s="177">
        <v>43678</v>
      </c>
      <c r="J560" s="178">
        <v>0.26041666666666669</v>
      </c>
      <c r="K560" s="238"/>
      <c r="L560" s="238"/>
      <c r="M560" s="238"/>
      <c r="N560" s="253">
        <v>0</v>
      </c>
      <c r="O560" s="253">
        <v>0</v>
      </c>
      <c r="P560" s="253">
        <v>0</v>
      </c>
      <c r="Q560" s="253">
        <v>6.25</v>
      </c>
      <c r="R560" s="220"/>
      <c r="S560" s="220"/>
      <c r="T560" s="220"/>
      <c r="U560" s="179" t="s">
        <v>951</v>
      </c>
      <c r="V560" s="274" t="s">
        <v>1220</v>
      </c>
      <c r="W560" s="274">
        <f>($W$2-O564-P564-N564)/($W$2-O564-P564)</f>
        <v>1</v>
      </c>
      <c r="X560" s="128" t="s">
        <v>855</v>
      </c>
    </row>
    <row r="561" spans="1:24" ht="60">
      <c r="A561" s="282"/>
      <c r="B561" s="282"/>
      <c r="C561" s="283"/>
      <c r="D561" s="282"/>
      <c r="E561" s="282"/>
      <c r="F561" s="238"/>
      <c r="G561" s="177">
        <v>43689</v>
      </c>
      <c r="H561" s="178">
        <v>0.56805555555555554</v>
      </c>
      <c r="I561" s="177">
        <v>43693</v>
      </c>
      <c r="J561" s="178">
        <v>0.2902777777777778</v>
      </c>
      <c r="K561" s="238"/>
      <c r="L561" s="238"/>
      <c r="M561" s="238"/>
      <c r="N561" s="253">
        <v>0</v>
      </c>
      <c r="O561" s="253">
        <v>0</v>
      </c>
      <c r="P561" s="253">
        <v>0</v>
      </c>
      <c r="Q561" s="253">
        <v>89.333333333333343</v>
      </c>
      <c r="R561" s="220"/>
      <c r="S561" s="220"/>
      <c r="T561" s="220"/>
      <c r="U561" s="179" t="s">
        <v>1025</v>
      </c>
      <c r="V561" s="274"/>
      <c r="W561" s="274"/>
      <c r="X561" s="128" t="s">
        <v>855</v>
      </c>
    </row>
    <row r="562" spans="1:24" ht="60">
      <c r="A562" s="282"/>
      <c r="B562" s="282"/>
      <c r="C562" s="283"/>
      <c r="D562" s="282"/>
      <c r="E562" s="282"/>
      <c r="F562" s="238"/>
      <c r="G562" s="177">
        <v>43700</v>
      </c>
      <c r="H562" s="178">
        <v>0.79583333333333339</v>
      </c>
      <c r="I562" s="177">
        <v>43701</v>
      </c>
      <c r="J562" s="178">
        <v>0.51944444444444449</v>
      </c>
      <c r="K562" s="238"/>
      <c r="L562" s="238"/>
      <c r="M562" s="238"/>
      <c r="N562" s="253">
        <v>0</v>
      </c>
      <c r="O562" s="253">
        <v>0</v>
      </c>
      <c r="P562" s="253">
        <v>0</v>
      </c>
      <c r="Q562" s="253">
        <v>17.366666666666664</v>
      </c>
      <c r="R562" s="220"/>
      <c r="S562" s="220"/>
      <c r="T562" s="220"/>
      <c r="U562" s="179" t="s">
        <v>1132</v>
      </c>
      <c r="V562" s="274"/>
      <c r="W562" s="274"/>
      <c r="X562" s="128" t="s">
        <v>855</v>
      </c>
    </row>
    <row r="563" spans="1:24" ht="60">
      <c r="A563" s="282"/>
      <c r="B563" s="282"/>
      <c r="C563" s="283"/>
      <c r="D563" s="282"/>
      <c r="E563" s="282"/>
      <c r="F563" s="238"/>
      <c r="G563" s="199">
        <v>43708</v>
      </c>
      <c r="H563" s="178">
        <v>0.73888888888888893</v>
      </c>
      <c r="I563" s="199">
        <v>43708</v>
      </c>
      <c r="J563" s="178">
        <v>1</v>
      </c>
      <c r="K563" s="238"/>
      <c r="L563" s="238"/>
      <c r="M563" s="238"/>
      <c r="N563" s="253">
        <v>0</v>
      </c>
      <c r="O563" s="253">
        <v>0</v>
      </c>
      <c r="P563" s="253">
        <v>0</v>
      </c>
      <c r="Q563" s="253">
        <v>6.2666666666666657</v>
      </c>
      <c r="R563" s="220"/>
      <c r="S563" s="220"/>
      <c r="T563" s="220"/>
      <c r="U563" s="179" t="s">
        <v>1204</v>
      </c>
      <c r="V563" s="274"/>
      <c r="W563" s="274"/>
      <c r="X563" s="128" t="s">
        <v>855</v>
      </c>
    </row>
    <row r="564" spans="1:24" ht="31.5">
      <c r="A564" s="240"/>
      <c r="B564" s="240"/>
      <c r="C564" s="241" t="s">
        <v>901</v>
      </c>
      <c r="D564" s="241"/>
      <c r="E564" s="240"/>
      <c r="F564" s="238"/>
      <c r="G564" s="238"/>
      <c r="H564" s="238"/>
      <c r="I564" s="238"/>
      <c r="J564" s="238"/>
      <c r="K564" s="238"/>
      <c r="L564" s="238"/>
      <c r="M564" s="238"/>
      <c r="N564" s="253">
        <f>SUBTOTAL(9,N560:N563)</f>
        <v>0</v>
      </c>
      <c r="O564" s="253"/>
      <c r="P564" s="253"/>
      <c r="Q564" s="253"/>
      <c r="R564" s="220"/>
      <c r="S564" s="220"/>
      <c r="T564" s="220"/>
      <c r="U564" s="238"/>
      <c r="V564" s="274"/>
      <c r="W564" s="274"/>
      <c r="X564" s="193"/>
    </row>
    <row r="565" spans="1:24" ht="15" customHeight="1">
      <c r="A565" s="240">
        <f>A560+1</f>
        <v>257</v>
      </c>
      <c r="B565" s="240" t="s">
        <v>821</v>
      </c>
      <c r="C565" s="241" t="s">
        <v>869</v>
      </c>
      <c r="D565" s="240">
        <v>1500</v>
      </c>
      <c r="E565" s="240" t="s">
        <v>211</v>
      </c>
      <c r="F565" s="238"/>
      <c r="G565" s="239"/>
      <c r="H565" s="230"/>
      <c r="I565" s="239"/>
      <c r="J565" s="230"/>
      <c r="K565" s="238"/>
      <c r="L565" s="238"/>
      <c r="M565" s="238"/>
      <c r="N565" s="253"/>
      <c r="O565" s="253"/>
      <c r="P565" s="253"/>
      <c r="Q565" s="253"/>
      <c r="R565" s="220"/>
      <c r="S565" s="220"/>
      <c r="T565" s="220"/>
      <c r="U565" s="250"/>
      <c r="V565" s="274" t="s">
        <v>1220</v>
      </c>
      <c r="W565" s="274">
        <f>($W$2-O566-P566-N566)/($W$2-O566-P566)</f>
        <v>1</v>
      </c>
      <c r="X565" s="215"/>
    </row>
    <row r="566" spans="1:24" ht="15.75">
      <c r="A566" s="240"/>
      <c r="B566" s="240"/>
      <c r="C566" s="241" t="s">
        <v>898</v>
      </c>
      <c r="D566" s="240"/>
      <c r="E566" s="240"/>
      <c r="F566" s="238"/>
      <c r="G566" s="238"/>
      <c r="H566" s="238"/>
      <c r="I566" s="238"/>
      <c r="J566" s="238"/>
      <c r="K566" s="238"/>
      <c r="L566" s="238"/>
      <c r="M566" s="238"/>
      <c r="N566" s="253"/>
      <c r="O566" s="253"/>
      <c r="P566" s="253"/>
      <c r="Q566" s="253"/>
      <c r="R566" s="220"/>
      <c r="S566" s="220"/>
      <c r="T566" s="220"/>
      <c r="U566" s="238"/>
      <c r="V566" s="274"/>
      <c r="W566" s="274"/>
      <c r="X566" s="193"/>
    </row>
    <row r="567" spans="1:24" ht="15" customHeight="1">
      <c r="A567" s="240">
        <f t="shared" ref="A567:A595" si="170">A565+1</f>
        <v>258</v>
      </c>
      <c r="B567" s="240" t="s">
        <v>718</v>
      </c>
      <c r="C567" s="241" t="s">
        <v>872</v>
      </c>
      <c r="D567" s="240">
        <v>240</v>
      </c>
      <c r="E567" s="240" t="s">
        <v>211</v>
      </c>
      <c r="F567" s="238"/>
      <c r="G567" s="239"/>
      <c r="H567" s="200"/>
      <c r="I567" s="239"/>
      <c r="J567" s="200"/>
      <c r="K567" s="238"/>
      <c r="L567" s="238"/>
      <c r="M567" s="238"/>
      <c r="N567" s="253"/>
      <c r="O567" s="253"/>
      <c r="P567" s="253"/>
      <c r="Q567" s="253"/>
      <c r="R567" s="220"/>
      <c r="S567" s="220"/>
      <c r="T567" s="220"/>
      <c r="U567" s="250"/>
      <c r="V567" s="274" t="s">
        <v>1220</v>
      </c>
      <c r="W567" s="274">
        <f>($W$2-O568-P568-N568)/($W$2-O568-P568)</f>
        <v>1</v>
      </c>
    </row>
    <row r="568" spans="1:24" ht="47.25">
      <c r="A568" s="240"/>
      <c r="B568" s="240"/>
      <c r="C568" s="241" t="s">
        <v>899</v>
      </c>
      <c r="D568" s="240"/>
      <c r="E568" s="240"/>
      <c r="F568" s="238"/>
      <c r="G568" s="238"/>
      <c r="H568" s="238"/>
      <c r="I568" s="238"/>
      <c r="J568" s="238"/>
      <c r="K568" s="238"/>
      <c r="L568" s="238"/>
      <c r="M568" s="238"/>
      <c r="N568" s="253"/>
      <c r="O568" s="253"/>
      <c r="P568" s="253"/>
      <c r="Q568" s="253"/>
      <c r="R568" s="220"/>
      <c r="S568" s="220"/>
      <c r="T568" s="220"/>
      <c r="U568" s="238"/>
      <c r="V568" s="274"/>
      <c r="W568" s="274"/>
      <c r="X568" s="193"/>
    </row>
    <row r="569" spans="1:24" ht="31.5">
      <c r="A569" s="240">
        <f t="shared" si="170"/>
        <v>259</v>
      </c>
      <c r="B569" s="240" t="s">
        <v>719</v>
      </c>
      <c r="C569" s="241" t="s">
        <v>824</v>
      </c>
      <c r="D569" s="240">
        <v>50</v>
      </c>
      <c r="E569" s="240" t="s">
        <v>211</v>
      </c>
      <c r="F569" s="238"/>
      <c r="G569" s="239"/>
      <c r="H569" s="200"/>
      <c r="I569" s="239"/>
      <c r="J569" s="200"/>
      <c r="K569" s="238"/>
      <c r="L569" s="238"/>
      <c r="M569" s="238"/>
      <c r="N569" s="253"/>
      <c r="O569" s="253"/>
      <c r="P569" s="253"/>
      <c r="Q569" s="253"/>
      <c r="R569" s="220"/>
      <c r="S569" s="220"/>
      <c r="T569" s="220"/>
      <c r="U569" s="250"/>
      <c r="V569" s="274" t="s">
        <v>1220</v>
      </c>
      <c r="W569" s="274">
        <f>($W$2-O569-P569-N569)/($W$2-O569-P569)</f>
        <v>1</v>
      </c>
      <c r="X569" s="193"/>
    </row>
    <row r="570" spans="1:24" ht="31.5">
      <c r="A570" s="240"/>
      <c r="B570" s="240"/>
      <c r="C570" s="259" t="s">
        <v>825</v>
      </c>
      <c r="D570" s="240"/>
      <c r="E570" s="240"/>
      <c r="F570" s="238"/>
      <c r="G570" s="238"/>
      <c r="H570" s="238"/>
      <c r="I570" s="238"/>
      <c r="J570" s="238"/>
      <c r="K570" s="238"/>
      <c r="L570" s="238"/>
      <c r="M570" s="238"/>
      <c r="N570" s="253"/>
      <c r="O570" s="253"/>
      <c r="P570" s="253"/>
      <c r="Q570" s="253"/>
      <c r="R570" s="220"/>
      <c r="S570" s="220"/>
      <c r="T570" s="220"/>
      <c r="U570" s="238"/>
      <c r="V570" s="274"/>
      <c r="W570" s="274"/>
      <c r="X570" s="193"/>
    </row>
    <row r="571" spans="1:24" ht="31.5">
      <c r="A571" s="240">
        <f t="shared" si="170"/>
        <v>260</v>
      </c>
      <c r="B571" s="240" t="s">
        <v>1219</v>
      </c>
      <c r="C571" s="241" t="s">
        <v>826</v>
      </c>
      <c r="D571" s="245">
        <v>16.739999999999998</v>
      </c>
      <c r="E571" s="240" t="s">
        <v>211</v>
      </c>
      <c r="F571" s="238"/>
      <c r="G571" s="247"/>
      <c r="H571" s="248"/>
      <c r="I571" s="249"/>
      <c r="J571" s="248"/>
      <c r="K571" s="238"/>
      <c r="L571" s="238"/>
      <c r="M571" s="238"/>
      <c r="N571" s="253"/>
      <c r="O571" s="253"/>
      <c r="P571" s="253"/>
      <c r="Q571" s="253"/>
      <c r="R571" s="220"/>
      <c r="S571" s="220"/>
      <c r="T571" s="220"/>
      <c r="U571" s="204"/>
      <c r="V571" s="274" t="s">
        <v>1220</v>
      </c>
      <c r="W571" s="274">
        <f>($W$2-O571-P571-N571)/($W$2-O571-P571)</f>
        <v>1</v>
      </c>
      <c r="X571" s="191"/>
    </row>
    <row r="572" spans="1:24" ht="31.5">
      <c r="A572" s="240"/>
      <c r="B572" s="240"/>
      <c r="C572" s="241" t="s">
        <v>827</v>
      </c>
      <c r="D572" s="241"/>
      <c r="E572" s="240"/>
      <c r="F572" s="238"/>
      <c r="G572" s="238"/>
      <c r="H572" s="238"/>
      <c r="I572" s="238"/>
      <c r="J572" s="238"/>
      <c r="K572" s="238"/>
      <c r="L572" s="238"/>
      <c r="M572" s="238"/>
      <c r="N572" s="253"/>
      <c r="O572" s="253"/>
      <c r="P572" s="253"/>
      <c r="Q572" s="253"/>
      <c r="R572" s="220"/>
      <c r="S572" s="220"/>
      <c r="T572" s="220"/>
      <c r="U572" s="238"/>
      <c r="V572" s="274"/>
      <c r="W572" s="274"/>
      <c r="X572" s="193"/>
    </row>
    <row r="573" spans="1:24" ht="31.5">
      <c r="A573" s="240">
        <f t="shared" si="170"/>
        <v>261</v>
      </c>
      <c r="B573" s="240" t="s">
        <v>1219</v>
      </c>
      <c r="C573" s="241" t="s">
        <v>870</v>
      </c>
      <c r="D573" s="241">
        <v>16.739999999999998</v>
      </c>
      <c r="E573" s="240" t="s">
        <v>211</v>
      </c>
      <c r="F573" s="238"/>
      <c r="G573" s="239"/>
      <c r="H573" s="230"/>
      <c r="I573" s="239"/>
      <c r="J573" s="230"/>
      <c r="K573" s="238"/>
      <c r="L573" s="238"/>
      <c r="M573" s="238"/>
      <c r="N573" s="253"/>
      <c r="O573" s="253"/>
      <c r="P573" s="253"/>
      <c r="Q573" s="253"/>
      <c r="R573" s="220"/>
      <c r="S573" s="220"/>
      <c r="T573" s="220"/>
      <c r="U573" s="204"/>
      <c r="V573" s="274" t="s">
        <v>1220</v>
      </c>
      <c r="W573" s="274">
        <f>($W$2-O573-P573-N573)/($W$2-O573-P573)</f>
        <v>1</v>
      </c>
      <c r="X573" s="215"/>
    </row>
    <row r="574" spans="1:24" ht="31.5">
      <c r="A574" s="240"/>
      <c r="B574" s="240"/>
      <c r="C574" s="241" t="s">
        <v>828</v>
      </c>
      <c r="D574" s="241"/>
      <c r="E574" s="240"/>
      <c r="F574" s="238"/>
      <c r="G574" s="238"/>
      <c r="H574" s="238"/>
      <c r="I574" s="238"/>
      <c r="J574" s="238"/>
      <c r="K574" s="238"/>
      <c r="L574" s="238"/>
      <c r="M574" s="238"/>
      <c r="N574" s="253"/>
      <c r="O574" s="253"/>
      <c r="P574" s="253"/>
      <c r="Q574" s="253"/>
      <c r="R574" s="220"/>
      <c r="S574" s="220"/>
      <c r="T574" s="220"/>
      <c r="U574" s="238"/>
      <c r="V574" s="274"/>
      <c r="W574" s="274"/>
      <c r="X574" s="193"/>
    </row>
    <row r="575" spans="1:24" ht="15.75">
      <c r="A575" s="240">
        <f t="shared" si="170"/>
        <v>262</v>
      </c>
      <c r="B575" s="240" t="s">
        <v>829</v>
      </c>
      <c r="C575" s="241" t="s">
        <v>867</v>
      </c>
      <c r="D575" s="240">
        <v>1500</v>
      </c>
      <c r="E575" s="240" t="s">
        <v>211</v>
      </c>
      <c r="F575" s="238"/>
      <c r="G575" s="239"/>
      <c r="H575" s="200"/>
      <c r="I575" s="239"/>
      <c r="J575" s="200"/>
      <c r="K575" s="238"/>
      <c r="L575" s="238"/>
      <c r="M575" s="238"/>
      <c r="N575" s="253"/>
      <c r="O575" s="253"/>
      <c r="P575" s="253"/>
      <c r="Q575" s="253"/>
      <c r="R575" s="220"/>
      <c r="S575" s="220"/>
      <c r="T575" s="220"/>
      <c r="U575" s="204"/>
      <c r="V575" s="274" t="s">
        <v>1220</v>
      </c>
      <c r="W575" s="274">
        <f t="shared" ref="W575" si="171">($W$2-O575-P575-N575)/($W$2-O575-P575)</f>
        <v>1</v>
      </c>
      <c r="X575" s="215"/>
    </row>
    <row r="576" spans="1:24" ht="15.75">
      <c r="A576" s="240"/>
      <c r="B576" s="240"/>
      <c r="C576" s="241" t="s">
        <v>897</v>
      </c>
      <c r="D576" s="240"/>
      <c r="E576" s="240"/>
      <c r="F576" s="238"/>
      <c r="G576" s="238"/>
      <c r="H576" s="238"/>
      <c r="I576" s="238"/>
      <c r="J576" s="238"/>
      <c r="K576" s="238"/>
      <c r="L576" s="238"/>
      <c r="M576" s="238"/>
      <c r="N576" s="253"/>
      <c r="O576" s="253"/>
      <c r="P576" s="253"/>
      <c r="Q576" s="253"/>
      <c r="R576" s="220"/>
      <c r="S576" s="220"/>
      <c r="T576" s="220"/>
      <c r="U576" s="238"/>
      <c r="V576" s="274"/>
      <c r="W576" s="274"/>
      <c r="X576" s="193"/>
    </row>
    <row r="577" spans="1:24" ht="31.5">
      <c r="A577" s="240">
        <f t="shared" si="170"/>
        <v>263</v>
      </c>
      <c r="B577" s="244"/>
      <c r="C577" s="243" t="s">
        <v>886</v>
      </c>
      <c r="D577" s="246">
        <v>3.7080000000000002</v>
      </c>
      <c r="E577" s="240" t="s">
        <v>211</v>
      </c>
      <c r="F577" s="220"/>
      <c r="G577" s="220"/>
      <c r="H577" s="220"/>
      <c r="I577" s="220"/>
      <c r="J577" s="220"/>
      <c r="K577" s="220"/>
      <c r="L577" s="220"/>
      <c r="M577" s="220"/>
      <c r="N577" s="253"/>
      <c r="O577" s="253"/>
      <c r="P577" s="253"/>
      <c r="Q577" s="253"/>
      <c r="R577" s="220"/>
      <c r="S577" s="220"/>
      <c r="T577" s="220"/>
      <c r="U577" s="220"/>
      <c r="V577" s="274" t="s">
        <v>1220</v>
      </c>
      <c r="W577" s="274">
        <f t="shared" ref="W577" si="172">($W$2-O577-P577-N577)/($W$2-O577-P577)</f>
        <v>1</v>
      </c>
      <c r="X577" s="193"/>
    </row>
    <row r="578" spans="1:24" ht="31.5">
      <c r="A578" s="240"/>
      <c r="B578" s="244"/>
      <c r="C578" s="243" t="s">
        <v>906</v>
      </c>
      <c r="D578" s="246"/>
      <c r="E578" s="244"/>
      <c r="F578" s="220"/>
      <c r="G578" s="220"/>
      <c r="H578" s="220"/>
      <c r="I578" s="220"/>
      <c r="J578" s="220"/>
      <c r="K578" s="220"/>
      <c r="L578" s="220"/>
      <c r="M578" s="220"/>
      <c r="N578" s="253"/>
      <c r="O578" s="253"/>
      <c r="P578" s="253"/>
      <c r="Q578" s="253"/>
      <c r="R578" s="220"/>
      <c r="S578" s="220"/>
      <c r="T578" s="220"/>
      <c r="U578" s="220"/>
      <c r="V578" s="274"/>
      <c r="W578" s="274"/>
      <c r="X578" s="193"/>
    </row>
    <row r="579" spans="1:24" ht="31.5">
      <c r="A579" s="240">
        <f t="shared" si="170"/>
        <v>264</v>
      </c>
      <c r="B579" s="244"/>
      <c r="C579" s="243" t="s">
        <v>887</v>
      </c>
      <c r="D579" s="246">
        <v>3.7080000000000002</v>
      </c>
      <c r="E579" s="240" t="s">
        <v>211</v>
      </c>
      <c r="F579" s="220"/>
      <c r="G579" s="220"/>
      <c r="H579" s="220"/>
      <c r="I579" s="220"/>
      <c r="J579" s="220"/>
      <c r="K579" s="220"/>
      <c r="L579" s="220"/>
      <c r="M579" s="220"/>
      <c r="N579" s="253"/>
      <c r="O579" s="253"/>
      <c r="P579" s="253"/>
      <c r="Q579" s="253"/>
      <c r="R579" s="220"/>
      <c r="S579" s="220"/>
      <c r="T579" s="220"/>
      <c r="U579" s="220"/>
      <c r="V579" s="274" t="s">
        <v>1220</v>
      </c>
      <c r="W579" s="274">
        <f t="shared" ref="W579" si="173">($W$2-O579-P579-N579)/($W$2-O579-P579)</f>
        <v>1</v>
      </c>
      <c r="X579" s="193"/>
    </row>
    <row r="580" spans="1:24" ht="31.5">
      <c r="A580" s="240"/>
      <c r="B580" s="244"/>
      <c r="C580" s="243" t="s">
        <v>907</v>
      </c>
      <c r="D580" s="246"/>
      <c r="E580" s="244"/>
      <c r="F580" s="220"/>
      <c r="G580" s="220"/>
      <c r="H580" s="220"/>
      <c r="I580" s="220"/>
      <c r="J580" s="220"/>
      <c r="K580" s="220"/>
      <c r="L580" s="220"/>
      <c r="M580" s="220"/>
      <c r="N580" s="253"/>
      <c r="O580" s="253"/>
      <c r="P580" s="253"/>
      <c r="Q580" s="253"/>
      <c r="R580" s="220"/>
      <c r="S580" s="220"/>
      <c r="T580" s="220"/>
      <c r="U580" s="220"/>
      <c r="V580" s="274"/>
      <c r="W580" s="274"/>
      <c r="X580" s="193"/>
    </row>
    <row r="581" spans="1:24" ht="31.5">
      <c r="A581" s="240">
        <f t="shared" si="170"/>
        <v>265</v>
      </c>
      <c r="B581" s="244"/>
      <c r="C581" s="243" t="s">
        <v>888</v>
      </c>
      <c r="D581" s="246">
        <v>333.23099999999999</v>
      </c>
      <c r="E581" s="240" t="s">
        <v>211</v>
      </c>
      <c r="F581" s="220"/>
      <c r="G581" s="220"/>
      <c r="H581" s="220"/>
      <c r="I581" s="220"/>
      <c r="J581" s="220"/>
      <c r="K581" s="220"/>
      <c r="L581" s="220"/>
      <c r="M581" s="220"/>
      <c r="N581" s="253"/>
      <c r="O581" s="253"/>
      <c r="P581" s="253"/>
      <c r="Q581" s="253"/>
      <c r="R581" s="220"/>
      <c r="S581" s="220"/>
      <c r="T581" s="220"/>
      <c r="U581" s="220"/>
      <c r="V581" s="274" t="s">
        <v>1220</v>
      </c>
      <c r="W581" s="274">
        <f t="shared" ref="W581:W587" si="174">($W$2-O581-P581-N581)/($W$2-O581-P581)</f>
        <v>1</v>
      </c>
      <c r="X581" s="193"/>
    </row>
    <row r="582" spans="1:24" ht="31.5">
      <c r="A582" s="240"/>
      <c r="B582" s="244"/>
      <c r="C582" s="243" t="s">
        <v>908</v>
      </c>
      <c r="D582" s="244"/>
      <c r="E582" s="244"/>
      <c r="F582" s="220"/>
      <c r="G582" s="220"/>
      <c r="H582" s="220"/>
      <c r="I582" s="220"/>
      <c r="J582" s="220"/>
      <c r="K582" s="220"/>
      <c r="L582" s="220"/>
      <c r="M582" s="220"/>
      <c r="N582" s="253"/>
      <c r="O582" s="253"/>
      <c r="P582" s="253"/>
      <c r="Q582" s="253"/>
      <c r="R582" s="220"/>
      <c r="S582" s="220"/>
      <c r="T582" s="220"/>
      <c r="U582" s="220"/>
      <c r="V582" s="274"/>
      <c r="W582" s="274"/>
      <c r="X582" s="193"/>
    </row>
    <row r="583" spans="1:24" ht="60">
      <c r="A583" s="240">
        <f t="shared" si="170"/>
        <v>266</v>
      </c>
      <c r="B583" s="244"/>
      <c r="C583" s="243" t="s">
        <v>889</v>
      </c>
      <c r="D583" s="246">
        <v>333.23099999999999</v>
      </c>
      <c r="E583" s="240" t="s">
        <v>211</v>
      </c>
      <c r="F583" s="220"/>
      <c r="G583" s="177">
        <v>43691</v>
      </c>
      <c r="H583" s="178">
        <v>0.61875000000000002</v>
      </c>
      <c r="I583" s="177">
        <v>43691</v>
      </c>
      <c r="J583" s="178">
        <v>0.75486111111111109</v>
      </c>
      <c r="K583" s="220"/>
      <c r="L583" s="220"/>
      <c r="M583" s="220"/>
      <c r="N583" s="253">
        <v>0</v>
      </c>
      <c r="O583" s="253">
        <v>3.2666666666666657</v>
      </c>
      <c r="P583" s="253">
        <v>0</v>
      </c>
      <c r="Q583" s="253">
        <v>0</v>
      </c>
      <c r="R583" s="220"/>
      <c r="S583" s="220"/>
      <c r="T583" s="220"/>
      <c r="U583" s="179" t="s">
        <v>1047</v>
      </c>
      <c r="V583" s="274" t="s">
        <v>1220</v>
      </c>
      <c r="W583" s="274">
        <f t="shared" si="174"/>
        <v>1</v>
      </c>
      <c r="X583" s="128" t="s">
        <v>864</v>
      </c>
    </row>
    <row r="584" spans="1:24" ht="31.5">
      <c r="A584" s="240"/>
      <c r="B584" s="244"/>
      <c r="C584" s="243" t="s">
        <v>909</v>
      </c>
      <c r="D584" s="244"/>
      <c r="E584" s="244"/>
      <c r="F584" s="220"/>
      <c r="G584" s="220"/>
      <c r="H584" s="220"/>
      <c r="I584" s="220"/>
      <c r="J584" s="220"/>
      <c r="K584" s="220"/>
      <c r="L584" s="220"/>
      <c r="M584" s="220"/>
      <c r="N584" s="253">
        <f>SUBTOTAL(9,N583)</f>
        <v>0</v>
      </c>
      <c r="O584" s="253"/>
      <c r="P584" s="253"/>
      <c r="Q584" s="253"/>
      <c r="R584" s="220"/>
      <c r="S584" s="220"/>
      <c r="T584" s="220"/>
      <c r="U584" s="220"/>
      <c r="V584" s="274"/>
      <c r="W584" s="274"/>
      <c r="X584" s="193"/>
    </row>
    <row r="585" spans="1:24" ht="31.5">
      <c r="A585" s="240">
        <f t="shared" si="170"/>
        <v>267</v>
      </c>
      <c r="B585" s="244"/>
      <c r="C585" s="241" t="s">
        <v>893</v>
      </c>
      <c r="D585" s="244">
        <v>330</v>
      </c>
      <c r="E585" s="240" t="s">
        <v>211</v>
      </c>
      <c r="F585" s="220"/>
      <c r="G585" s="220"/>
      <c r="H585" s="220"/>
      <c r="I585" s="220"/>
      <c r="J585" s="220"/>
      <c r="K585" s="220"/>
      <c r="L585" s="220"/>
      <c r="M585" s="220"/>
      <c r="N585" s="253"/>
      <c r="O585" s="253"/>
      <c r="P585" s="253"/>
      <c r="Q585" s="253"/>
      <c r="R585" s="220"/>
      <c r="S585" s="220"/>
      <c r="T585" s="220"/>
      <c r="U585" s="220"/>
      <c r="V585" s="274" t="s">
        <v>1220</v>
      </c>
      <c r="W585" s="274">
        <f t="shared" si="174"/>
        <v>1</v>
      </c>
      <c r="X585" s="193"/>
    </row>
    <row r="586" spans="1:24" ht="31.5">
      <c r="A586" s="240"/>
      <c r="B586" s="244"/>
      <c r="C586" s="241" t="s">
        <v>910</v>
      </c>
      <c r="D586" s="244"/>
      <c r="E586" s="244"/>
      <c r="F586" s="220"/>
      <c r="G586" s="220"/>
      <c r="H586" s="220"/>
      <c r="I586" s="220"/>
      <c r="J586" s="220"/>
      <c r="K586" s="220"/>
      <c r="L586" s="220"/>
      <c r="M586" s="220"/>
      <c r="N586" s="253"/>
      <c r="O586" s="253"/>
      <c r="P586" s="253"/>
      <c r="Q586" s="253"/>
      <c r="R586" s="220"/>
      <c r="S586" s="220"/>
      <c r="T586" s="220"/>
      <c r="U586" s="220"/>
      <c r="V586" s="274"/>
      <c r="W586" s="274"/>
      <c r="X586" s="193"/>
    </row>
    <row r="587" spans="1:24" ht="31.5">
      <c r="A587" s="240">
        <f t="shared" si="170"/>
        <v>268</v>
      </c>
      <c r="B587" s="244"/>
      <c r="C587" s="241" t="s">
        <v>894</v>
      </c>
      <c r="D587" s="244">
        <v>330</v>
      </c>
      <c r="E587" s="240" t="s">
        <v>211</v>
      </c>
      <c r="F587" s="220"/>
      <c r="G587" s="220"/>
      <c r="H587" s="220"/>
      <c r="I587" s="220"/>
      <c r="J587" s="220"/>
      <c r="K587" s="220"/>
      <c r="L587" s="220"/>
      <c r="M587" s="220"/>
      <c r="N587" s="253"/>
      <c r="O587" s="253"/>
      <c r="P587" s="253"/>
      <c r="Q587" s="253"/>
      <c r="R587" s="220"/>
      <c r="S587" s="220"/>
      <c r="T587" s="220"/>
      <c r="U587" s="220"/>
      <c r="V587" s="274" t="s">
        <v>1220</v>
      </c>
      <c r="W587" s="274">
        <f t="shared" si="174"/>
        <v>1</v>
      </c>
      <c r="X587" s="193"/>
    </row>
    <row r="588" spans="1:24" ht="31.5">
      <c r="A588" s="240"/>
      <c r="B588" s="244"/>
      <c r="C588" s="241" t="s">
        <v>911</v>
      </c>
      <c r="D588" s="244"/>
      <c r="E588" s="244"/>
      <c r="F588" s="220"/>
      <c r="G588" s="220"/>
      <c r="H588" s="220"/>
      <c r="I588" s="220"/>
      <c r="J588" s="220"/>
      <c r="K588" s="220"/>
      <c r="L588" s="220"/>
      <c r="M588" s="220"/>
      <c r="N588" s="253"/>
      <c r="O588" s="253"/>
      <c r="P588" s="253"/>
      <c r="Q588" s="253"/>
      <c r="R588" s="220"/>
      <c r="S588" s="220"/>
      <c r="T588" s="220"/>
      <c r="U588" s="220"/>
      <c r="V588" s="274"/>
      <c r="W588" s="274"/>
      <c r="X588" s="193"/>
    </row>
    <row r="589" spans="1:24" ht="60">
      <c r="A589" s="240">
        <f t="shared" si="170"/>
        <v>269</v>
      </c>
      <c r="B589" s="244"/>
      <c r="C589" s="241" t="s">
        <v>902</v>
      </c>
      <c r="D589" s="240">
        <v>149.4</v>
      </c>
      <c r="E589" s="240" t="s">
        <v>211</v>
      </c>
      <c r="F589" s="220"/>
      <c r="G589" s="177">
        <v>43700</v>
      </c>
      <c r="H589" s="178">
        <v>0.59583333333333333</v>
      </c>
      <c r="I589" s="177">
        <v>43700</v>
      </c>
      <c r="J589" s="178">
        <v>0.65</v>
      </c>
      <c r="K589" s="220"/>
      <c r="L589" s="220"/>
      <c r="M589" s="220"/>
      <c r="N589" s="253">
        <v>0</v>
      </c>
      <c r="O589" s="253">
        <v>0</v>
      </c>
      <c r="P589" s="253">
        <v>1.3000000000000007</v>
      </c>
      <c r="Q589" s="253">
        <v>0</v>
      </c>
      <c r="R589" s="220"/>
      <c r="S589" s="220"/>
      <c r="T589" s="220"/>
      <c r="U589" s="179" t="s">
        <v>1128</v>
      </c>
      <c r="V589" s="274" t="s">
        <v>1220</v>
      </c>
      <c r="W589" s="274">
        <f>($W$2-O590-P590-N590)/($W$2-O590-P590)</f>
        <v>1</v>
      </c>
      <c r="X589" s="128" t="s">
        <v>862</v>
      </c>
    </row>
    <row r="590" spans="1:24" ht="31.5">
      <c r="A590" s="240"/>
      <c r="B590" s="244"/>
      <c r="C590" s="241" t="s">
        <v>912</v>
      </c>
      <c r="D590" s="244"/>
      <c r="E590" s="244"/>
      <c r="F590" s="220"/>
      <c r="G590" s="220"/>
      <c r="H590" s="220"/>
      <c r="I590" s="220"/>
      <c r="J590" s="220"/>
      <c r="K590" s="220"/>
      <c r="L590" s="220"/>
      <c r="M590" s="220"/>
      <c r="N590" s="253">
        <f>SUBTOTAL(9,N589)</f>
        <v>0</v>
      </c>
      <c r="O590" s="253"/>
      <c r="P590" s="253"/>
      <c r="Q590" s="253"/>
      <c r="R590" s="220"/>
      <c r="S590" s="220"/>
      <c r="T590" s="220"/>
      <c r="U590" s="220"/>
      <c r="V590" s="274"/>
      <c r="W590" s="274"/>
      <c r="X590" s="193"/>
    </row>
    <row r="591" spans="1:24" ht="15" customHeight="1">
      <c r="A591" s="240">
        <f t="shared" si="170"/>
        <v>270</v>
      </c>
      <c r="B591" s="240"/>
      <c r="C591" s="241" t="s">
        <v>903</v>
      </c>
      <c r="D591" s="240">
        <v>149.4</v>
      </c>
      <c r="E591" s="240" t="s">
        <v>211</v>
      </c>
      <c r="F591" s="238"/>
      <c r="G591" s="238"/>
      <c r="H591" s="238"/>
      <c r="I591" s="238"/>
      <c r="J591" s="238"/>
      <c r="K591" s="238"/>
      <c r="L591" s="238"/>
      <c r="M591" s="238"/>
      <c r="N591" s="253"/>
      <c r="O591" s="253"/>
      <c r="P591" s="253"/>
      <c r="Q591" s="253"/>
      <c r="R591" s="220"/>
      <c r="S591" s="220"/>
      <c r="T591" s="220"/>
      <c r="U591" s="238"/>
      <c r="V591" s="274" t="s">
        <v>1220</v>
      </c>
      <c r="W591" s="274">
        <f>($W$2-O592-P592-N592)/($W$2-O592-P592)</f>
        <v>1</v>
      </c>
      <c r="X591" s="193"/>
    </row>
    <row r="592" spans="1:24" ht="31.5">
      <c r="A592" s="240"/>
      <c r="B592" s="240"/>
      <c r="C592" s="241" t="s">
        <v>913</v>
      </c>
      <c r="D592" s="241"/>
      <c r="E592" s="240"/>
      <c r="F592" s="238"/>
      <c r="G592" s="238"/>
      <c r="H592" s="238"/>
      <c r="I592" s="238"/>
      <c r="J592" s="238"/>
      <c r="K592" s="238"/>
      <c r="L592" s="238"/>
      <c r="M592" s="238"/>
      <c r="N592" s="253"/>
      <c r="O592" s="253"/>
      <c r="P592" s="253"/>
      <c r="Q592" s="253"/>
      <c r="R592" s="220"/>
      <c r="S592" s="220"/>
      <c r="T592" s="220"/>
      <c r="U592" s="238"/>
      <c r="V592" s="274"/>
      <c r="W592" s="274"/>
      <c r="X592" s="193"/>
    </row>
    <row r="593" spans="1:24" ht="15" customHeight="1">
      <c r="A593" s="240">
        <f t="shared" si="170"/>
        <v>271</v>
      </c>
      <c r="B593" s="240"/>
      <c r="C593" s="241" t="s">
        <v>904</v>
      </c>
      <c r="D593" s="241">
        <v>240</v>
      </c>
      <c r="E593" s="240" t="s">
        <v>211</v>
      </c>
      <c r="F593" s="238"/>
      <c r="G593" s="238"/>
      <c r="H593" s="238"/>
      <c r="I593" s="238"/>
      <c r="J593" s="238"/>
      <c r="K593" s="238"/>
      <c r="L593" s="238"/>
      <c r="M593" s="238"/>
      <c r="N593" s="253"/>
      <c r="O593" s="253"/>
      <c r="P593" s="253"/>
      <c r="Q593" s="253"/>
      <c r="R593" s="220"/>
      <c r="S593" s="220"/>
      <c r="T593" s="220"/>
      <c r="U593" s="238"/>
      <c r="V593" s="274" t="s">
        <v>1220</v>
      </c>
      <c r="W593" s="274">
        <f>($W$2-O594-P594-N594)/($W$2-O594-P594)</f>
        <v>1</v>
      </c>
      <c r="X593" s="193"/>
    </row>
    <row r="594" spans="1:24" ht="31.5">
      <c r="A594" s="240"/>
      <c r="B594" s="240"/>
      <c r="C594" s="241" t="s">
        <v>914</v>
      </c>
      <c r="D594" s="241"/>
      <c r="E594" s="240"/>
      <c r="F594" s="238"/>
      <c r="G594" s="238"/>
      <c r="H594" s="238"/>
      <c r="I594" s="238"/>
      <c r="J594" s="238"/>
      <c r="K594" s="238"/>
      <c r="L594" s="238"/>
      <c r="M594" s="238"/>
      <c r="N594" s="253"/>
      <c r="O594" s="253"/>
      <c r="P594" s="253"/>
      <c r="Q594" s="253"/>
      <c r="R594" s="220"/>
      <c r="S594" s="220"/>
      <c r="T594" s="220"/>
      <c r="U594" s="238"/>
      <c r="V594" s="274"/>
      <c r="W594" s="274"/>
      <c r="X594" s="193"/>
    </row>
    <row r="595" spans="1:24" ht="15" customHeight="1">
      <c r="A595" s="240">
        <f t="shared" si="170"/>
        <v>272</v>
      </c>
      <c r="B595" s="240"/>
      <c r="C595" s="241" t="s">
        <v>905</v>
      </c>
      <c r="D595" s="241">
        <v>240</v>
      </c>
      <c r="E595" s="240" t="s">
        <v>211</v>
      </c>
      <c r="F595" s="238"/>
      <c r="G595" s="238"/>
      <c r="H595" s="238"/>
      <c r="I595" s="238"/>
      <c r="J595" s="238"/>
      <c r="K595" s="238"/>
      <c r="L595" s="238"/>
      <c r="M595" s="238"/>
      <c r="N595" s="253"/>
      <c r="O595" s="253"/>
      <c r="P595" s="253"/>
      <c r="Q595" s="253"/>
      <c r="R595" s="220"/>
      <c r="S595" s="220"/>
      <c r="T595" s="220"/>
      <c r="U595" s="238"/>
      <c r="V595" s="274" t="s">
        <v>1220</v>
      </c>
      <c r="W595" s="274">
        <f>($W$2-O596-P596-N596)/($W$2-O596-P596)</f>
        <v>1</v>
      </c>
      <c r="X595" s="193"/>
    </row>
    <row r="596" spans="1:24" ht="31.5">
      <c r="A596" s="240"/>
      <c r="B596" s="240"/>
      <c r="C596" s="241" t="s">
        <v>915</v>
      </c>
      <c r="D596" s="241"/>
      <c r="E596" s="240"/>
      <c r="F596" s="238"/>
      <c r="G596" s="238"/>
      <c r="H596" s="238"/>
      <c r="I596" s="238"/>
      <c r="J596" s="238"/>
      <c r="K596" s="238"/>
      <c r="L596" s="238"/>
      <c r="M596" s="238"/>
      <c r="N596" s="253"/>
      <c r="O596" s="253"/>
      <c r="P596" s="253"/>
      <c r="Q596" s="253"/>
      <c r="R596" s="220"/>
      <c r="S596" s="220"/>
      <c r="T596" s="220"/>
      <c r="U596" s="238"/>
      <c r="V596" s="274"/>
      <c r="W596" s="274"/>
      <c r="X596" s="193"/>
    </row>
    <row r="597" spans="1:24" ht="60">
      <c r="A597" s="240">
        <v>273</v>
      </c>
      <c r="B597" s="240"/>
      <c r="C597" s="241" t="s">
        <v>916</v>
      </c>
      <c r="D597" s="241">
        <v>975</v>
      </c>
      <c r="E597" s="240" t="s">
        <v>211</v>
      </c>
      <c r="F597" s="238"/>
      <c r="G597" s="177">
        <v>43683</v>
      </c>
      <c r="H597" s="178">
        <v>0.43958333333333338</v>
      </c>
      <c r="I597" s="177">
        <v>43683</v>
      </c>
      <c r="J597" s="178">
        <v>0.77083333333333337</v>
      </c>
      <c r="K597" s="238"/>
      <c r="L597" s="238"/>
      <c r="M597" s="238"/>
      <c r="N597" s="253">
        <v>7.9499999999999993</v>
      </c>
      <c r="O597" s="253">
        <v>0</v>
      </c>
      <c r="P597" s="253">
        <v>0</v>
      </c>
      <c r="Q597" s="253">
        <v>0</v>
      </c>
      <c r="R597" s="220"/>
      <c r="S597" s="220"/>
      <c r="T597" s="220"/>
      <c r="U597" s="179" t="s">
        <v>1002</v>
      </c>
      <c r="V597" s="274" t="s">
        <v>1220</v>
      </c>
      <c r="W597" s="274">
        <f>($W$2-O599-P599-N599)/($W$2-O599-P599)</f>
        <v>0.98102598566308241</v>
      </c>
      <c r="X597" s="128" t="s">
        <v>244</v>
      </c>
    </row>
    <row r="598" spans="1:24" ht="60">
      <c r="A598" s="240"/>
      <c r="B598" s="240"/>
      <c r="C598" s="241"/>
      <c r="D598" s="241"/>
      <c r="E598" s="240"/>
      <c r="F598" s="238"/>
      <c r="G598" s="177">
        <v>43685</v>
      </c>
      <c r="H598" s="178">
        <v>0.19999999999999998</v>
      </c>
      <c r="I598" s="177">
        <v>43685</v>
      </c>
      <c r="J598" s="178">
        <v>0.45694444444444443</v>
      </c>
      <c r="K598" s="238"/>
      <c r="L598" s="238"/>
      <c r="M598" s="238"/>
      <c r="N598" s="253">
        <v>6.1666666666666661</v>
      </c>
      <c r="O598" s="253">
        <v>0</v>
      </c>
      <c r="P598" s="253">
        <v>0</v>
      </c>
      <c r="Q598" s="253">
        <v>0</v>
      </c>
      <c r="R598" s="220"/>
      <c r="S598" s="220"/>
      <c r="T598" s="220"/>
      <c r="U598" s="179" t="s">
        <v>1008</v>
      </c>
      <c r="V598" s="274"/>
      <c r="W598" s="274"/>
      <c r="X598" s="128" t="s">
        <v>820</v>
      </c>
    </row>
    <row r="599" spans="1:24" ht="15.75">
      <c r="A599" s="240"/>
      <c r="B599" s="240"/>
      <c r="C599" s="241" t="s">
        <v>917</v>
      </c>
      <c r="D599" s="241"/>
      <c r="E599" s="240"/>
      <c r="F599" s="238"/>
      <c r="G599" s="238"/>
      <c r="H599" s="238"/>
      <c r="I599" s="238"/>
      <c r="J599" s="238"/>
      <c r="K599" s="238"/>
      <c r="L599" s="238"/>
      <c r="M599" s="238"/>
      <c r="N599" s="253">
        <f>SUBTOTAL(9,N597:N598)</f>
        <v>14.116666666666665</v>
      </c>
      <c r="O599" s="253"/>
      <c r="P599" s="253"/>
      <c r="Q599" s="253"/>
      <c r="R599" s="220"/>
      <c r="S599" s="220"/>
      <c r="T599" s="220"/>
      <c r="U599" s="238"/>
      <c r="V599" s="274"/>
      <c r="W599" s="274"/>
    </row>
    <row r="600" spans="1:24" ht="15" customHeight="1">
      <c r="A600" s="240">
        <v>274</v>
      </c>
      <c r="B600" s="240"/>
      <c r="C600" s="241" t="s">
        <v>918</v>
      </c>
      <c r="D600" s="241">
        <v>975</v>
      </c>
      <c r="E600" s="240" t="s">
        <v>211</v>
      </c>
      <c r="F600" s="238"/>
      <c r="G600" s="238"/>
      <c r="H600" s="238"/>
      <c r="I600" s="238"/>
      <c r="J600" s="238"/>
      <c r="K600" s="238"/>
      <c r="L600" s="238"/>
      <c r="M600" s="238"/>
      <c r="N600" s="253"/>
      <c r="O600" s="253"/>
      <c r="P600" s="253"/>
      <c r="Q600" s="253"/>
      <c r="R600" s="220"/>
      <c r="S600" s="220"/>
      <c r="T600" s="220"/>
      <c r="U600" s="238"/>
      <c r="V600" s="274" t="s">
        <v>1220</v>
      </c>
      <c r="W600" s="274">
        <f>($W$2-O601-P601-N601)/($W$2-O601-P601)</f>
        <v>1</v>
      </c>
    </row>
    <row r="601" spans="1:24" ht="15.75">
      <c r="A601" s="240"/>
      <c r="B601" s="240"/>
      <c r="C601" s="241" t="s">
        <v>919</v>
      </c>
      <c r="D601" s="241"/>
      <c r="E601" s="240"/>
      <c r="F601" s="238"/>
      <c r="G601" s="238"/>
      <c r="H601" s="238"/>
      <c r="I601" s="238"/>
      <c r="J601" s="238"/>
      <c r="K601" s="238"/>
      <c r="L601" s="238"/>
      <c r="M601" s="238"/>
      <c r="N601" s="253"/>
      <c r="O601" s="253"/>
      <c r="P601" s="253"/>
      <c r="Q601" s="253"/>
      <c r="R601" s="220"/>
      <c r="S601" s="220"/>
      <c r="T601" s="220"/>
      <c r="U601" s="238"/>
      <c r="V601" s="274"/>
      <c r="W601" s="274"/>
    </row>
    <row r="602" spans="1:24" ht="47.25">
      <c r="A602" s="240">
        <v>275</v>
      </c>
      <c r="B602" s="240"/>
      <c r="C602" s="241" t="s">
        <v>920</v>
      </c>
      <c r="D602" s="241">
        <v>240</v>
      </c>
      <c r="E602" s="240" t="s">
        <v>211</v>
      </c>
      <c r="F602" s="238"/>
      <c r="G602" s="238"/>
      <c r="H602" s="238"/>
      <c r="I602" s="238"/>
      <c r="J602" s="238"/>
      <c r="K602" s="238"/>
      <c r="L602" s="238"/>
      <c r="M602" s="238"/>
      <c r="N602" s="253"/>
      <c r="O602" s="253"/>
      <c r="P602" s="253"/>
      <c r="Q602" s="253"/>
      <c r="R602" s="220"/>
      <c r="S602" s="220"/>
      <c r="T602" s="220"/>
      <c r="U602" s="238"/>
      <c r="V602" s="274" t="s">
        <v>1220</v>
      </c>
      <c r="W602" s="274">
        <f t="shared" ref="W602" si="175">($W$2-O603-P603-N603)/($W$2-O603-P603)</f>
        <v>1</v>
      </c>
    </row>
    <row r="603" spans="1:24" ht="47.25">
      <c r="A603" s="240"/>
      <c r="B603" s="240"/>
      <c r="C603" s="241" t="s">
        <v>921</v>
      </c>
      <c r="D603" s="241"/>
      <c r="E603" s="240"/>
      <c r="F603" s="238"/>
      <c r="G603" s="238"/>
      <c r="H603" s="238"/>
      <c r="I603" s="238"/>
      <c r="J603" s="238"/>
      <c r="K603" s="238"/>
      <c r="L603" s="238"/>
      <c r="M603" s="238"/>
      <c r="N603" s="253"/>
      <c r="O603" s="253"/>
      <c r="P603" s="253"/>
      <c r="Q603" s="253"/>
      <c r="R603" s="220"/>
      <c r="S603" s="220"/>
      <c r="T603" s="220"/>
      <c r="U603" s="238"/>
      <c r="V603" s="274"/>
      <c r="W603" s="274"/>
    </row>
    <row r="604" spans="1:24" ht="47.25">
      <c r="A604" s="240">
        <v>276</v>
      </c>
      <c r="B604" s="240"/>
      <c r="C604" s="241" t="s">
        <v>922</v>
      </c>
      <c r="D604" s="241">
        <v>240</v>
      </c>
      <c r="E604" s="240" t="s">
        <v>211</v>
      </c>
      <c r="F604" s="238"/>
      <c r="G604" s="238"/>
      <c r="H604" s="238"/>
      <c r="I604" s="238"/>
      <c r="J604" s="238"/>
      <c r="K604" s="238"/>
      <c r="L604" s="238"/>
      <c r="M604" s="238"/>
      <c r="N604" s="253"/>
      <c r="O604" s="253"/>
      <c r="P604" s="253"/>
      <c r="Q604" s="253"/>
      <c r="R604" s="220"/>
      <c r="S604" s="220"/>
      <c r="T604" s="220"/>
      <c r="U604" s="238"/>
      <c r="V604" s="274" t="s">
        <v>1220</v>
      </c>
      <c r="W604" s="274">
        <f t="shared" ref="W604" si="176">($W$2-O605-P605-N605)/($W$2-O605-P605)</f>
        <v>1</v>
      </c>
    </row>
    <row r="605" spans="1:24" ht="47.25">
      <c r="A605" s="240"/>
      <c r="B605" s="240"/>
      <c r="C605" s="241" t="s">
        <v>923</v>
      </c>
      <c r="D605" s="241"/>
      <c r="E605" s="240"/>
      <c r="F605" s="238"/>
      <c r="G605" s="238"/>
      <c r="H605" s="238"/>
      <c r="I605" s="238"/>
      <c r="J605" s="238"/>
      <c r="K605" s="238"/>
      <c r="L605" s="238"/>
      <c r="M605" s="238"/>
      <c r="N605" s="253"/>
      <c r="O605" s="253"/>
      <c r="P605" s="253"/>
      <c r="Q605" s="253"/>
      <c r="R605" s="220"/>
      <c r="S605" s="220"/>
      <c r="T605" s="220"/>
      <c r="U605" s="238"/>
      <c r="V605" s="274"/>
      <c r="W605" s="274"/>
    </row>
    <row r="606" spans="1:24" ht="31.5">
      <c r="A606" s="240">
        <v>277</v>
      </c>
      <c r="B606" s="240"/>
      <c r="C606" s="241" t="s">
        <v>924</v>
      </c>
      <c r="D606" s="241">
        <v>240</v>
      </c>
      <c r="E606" s="240" t="s">
        <v>211</v>
      </c>
      <c r="F606" s="238"/>
      <c r="G606" s="238"/>
      <c r="H606" s="238"/>
      <c r="I606" s="238"/>
      <c r="J606" s="238"/>
      <c r="K606" s="238"/>
      <c r="L606" s="238"/>
      <c r="M606" s="238"/>
      <c r="N606" s="253"/>
      <c r="O606" s="253"/>
      <c r="P606" s="253"/>
      <c r="Q606" s="253"/>
      <c r="R606" s="220"/>
      <c r="S606" s="220"/>
      <c r="T606" s="220"/>
      <c r="U606" s="238"/>
      <c r="V606" s="274" t="s">
        <v>1220</v>
      </c>
      <c r="W606" s="274">
        <f t="shared" ref="W606" si="177">($W$2-O607-P607-N607)/($W$2-O607-P607)</f>
        <v>1</v>
      </c>
    </row>
    <row r="607" spans="1:24" ht="47.25">
      <c r="A607" s="240"/>
      <c r="B607" s="240"/>
      <c r="C607" s="241" t="s">
        <v>925</v>
      </c>
      <c r="D607" s="241"/>
      <c r="E607" s="240"/>
      <c r="F607" s="238"/>
      <c r="G607" s="238"/>
      <c r="H607" s="238"/>
      <c r="I607" s="238"/>
      <c r="J607" s="238"/>
      <c r="K607" s="238"/>
      <c r="L607" s="238"/>
      <c r="M607" s="238"/>
      <c r="N607" s="253"/>
      <c r="O607" s="253"/>
      <c r="P607" s="253"/>
      <c r="Q607" s="253"/>
      <c r="R607" s="220"/>
      <c r="S607" s="220"/>
      <c r="T607" s="220"/>
      <c r="U607" s="238"/>
      <c r="V607" s="274"/>
      <c r="W607" s="274"/>
    </row>
    <row r="608" spans="1:24" ht="31.5">
      <c r="A608" s="240">
        <v>278</v>
      </c>
      <c r="B608" s="240"/>
      <c r="C608" s="241" t="s">
        <v>926</v>
      </c>
      <c r="D608" s="241">
        <v>240</v>
      </c>
      <c r="E608" s="240" t="s">
        <v>211</v>
      </c>
      <c r="F608" s="238"/>
      <c r="G608" s="238"/>
      <c r="H608" s="238"/>
      <c r="I608" s="238"/>
      <c r="J608" s="238"/>
      <c r="K608" s="238"/>
      <c r="L608" s="238"/>
      <c r="M608" s="238"/>
      <c r="N608" s="253"/>
      <c r="O608" s="253"/>
      <c r="P608" s="253"/>
      <c r="Q608" s="253"/>
      <c r="R608" s="220"/>
      <c r="S608" s="220"/>
      <c r="T608" s="220"/>
      <c r="U608" s="238"/>
      <c r="V608" s="274" t="s">
        <v>1220</v>
      </c>
      <c r="W608" s="274">
        <f t="shared" ref="W608" si="178">($W$2-O609-P609-N609)/($W$2-O609-P609)</f>
        <v>1</v>
      </c>
    </row>
    <row r="609" spans="1:24" ht="47.25">
      <c r="A609" s="240"/>
      <c r="B609" s="240"/>
      <c r="C609" s="241" t="s">
        <v>927</v>
      </c>
      <c r="D609" s="241"/>
      <c r="E609" s="240"/>
      <c r="F609" s="238"/>
      <c r="G609" s="238"/>
      <c r="H609" s="238"/>
      <c r="I609" s="238"/>
      <c r="J609" s="238"/>
      <c r="K609" s="238"/>
      <c r="L609" s="238"/>
      <c r="M609" s="238"/>
      <c r="N609" s="253"/>
      <c r="O609" s="253"/>
      <c r="P609" s="253"/>
      <c r="Q609" s="253"/>
      <c r="R609" s="220"/>
      <c r="S609" s="220"/>
      <c r="T609" s="220"/>
      <c r="U609" s="238"/>
      <c r="V609" s="274"/>
      <c r="W609" s="274"/>
    </row>
    <row r="610" spans="1:24" ht="47.25">
      <c r="A610" s="240">
        <v>279</v>
      </c>
      <c r="B610" s="240"/>
      <c r="C610" s="241" t="s">
        <v>928</v>
      </c>
      <c r="D610" s="241">
        <v>125</v>
      </c>
      <c r="E610" s="240" t="s">
        <v>211</v>
      </c>
      <c r="F610" s="238"/>
      <c r="G610" s="238"/>
      <c r="H610" s="238"/>
      <c r="I610" s="238"/>
      <c r="J610" s="238"/>
      <c r="K610" s="238"/>
      <c r="L610" s="238"/>
      <c r="M610" s="238"/>
      <c r="N610" s="253"/>
      <c r="O610" s="253"/>
      <c r="P610" s="253"/>
      <c r="Q610" s="253"/>
      <c r="R610" s="220"/>
      <c r="S610" s="220"/>
      <c r="T610" s="220"/>
      <c r="U610" s="238"/>
      <c r="V610" s="274" t="s">
        <v>1220</v>
      </c>
      <c r="W610" s="274">
        <f t="shared" ref="W610" si="179">($W$2-O611-P611-N611)/($W$2-O611-P611)</f>
        <v>1</v>
      </c>
    </row>
    <row r="611" spans="1:24" ht="47.25">
      <c r="A611" s="240"/>
      <c r="B611" s="240"/>
      <c r="C611" s="241" t="s">
        <v>936</v>
      </c>
      <c r="D611" s="241"/>
      <c r="E611" s="240"/>
      <c r="F611" s="238"/>
      <c r="G611" s="238"/>
      <c r="H611" s="238"/>
      <c r="I611" s="238"/>
      <c r="J611" s="238"/>
      <c r="K611" s="238"/>
      <c r="L611" s="238"/>
      <c r="M611" s="238"/>
      <c r="N611" s="253"/>
      <c r="O611" s="253"/>
      <c r="P611" s="253"/>
      <c r="Q611" s="253"/>
      <c r="R611" s="220"/>
      <c r="S611" s="220"/>
      <c r="T611" s="220"/>
      <c r="U611" s="238"/>
      <c r="V611" s="274"/>
      <c r="W611" s="274"/>
    </row>
    <row r="612" spans="1:24" ht="31.5">
      <c r="A612" s="240">
        <v>280</v>
      </c>
      <c r="B612" s="240"/>
      <c r="C612" s="241" t="s">
        <v>929</v>
      </c>
      <c r="D612" s="241">
        <v>240</v>
      </c>
      <c r="E612" s="240" t="s">
        <v>211</v>
      </c>
      <c r="F612" s="238"/>
      <c r="G612" s="238"/>
      <c r="H612" s="238"/>
      <c r="I612" s="238"/>
      <c r="J612" s="238"/>
      <c r="K612" s="238"/>
      <c r="L612" s="238"/>
      <c r="M612" s="238"/>
      <c r="N612" s="253"/>
      <c r="O612" s="253"/>
      <c r="P612" s="253"/>
      <c r="Q612" s="253"/>
      <c r="R612" s="220"/>
      <c r="S612" s="220"/>
      <c r="T612" s="220"/>
      <c r="U612" s="238"/>
      <c r="V612" s="274" t="s">
        <v>1220</v>
      </c>
      <c r="W612" s="274">
        <f t="shared" ref="W612" si="180">($W$2-O613-P613-N613)/($W$2-O613-P613)</f>
        <v>1</v>
      </c>
    </row>
    <row r="613" spans="1:24" ht="31.5">
      <c r="A613" s="240"/>
      <c r="B613" s="240"/>
      <c r="C613" s="241" t="s">
        <v>937</v>
      </c>
      <c r="D613" s="241"/>
      <c r="E613" s="240"/>
      <c r="F613" s="238"/>
      <c r="G613" s="238"/>
      <c r="H613" s="238"/>
      <c r="I613" s="238"/>
      <c r="J613" s="238"/>
      <c r="K613" s="238"/>
      <c r="L613" s="238"/>
      <c r="M613" s="238"/>
      <c r="N613" s="253"/>
      <c r="O613" s="253"/>
      <c r="P613" s="253"/>
      <c r="Q613" s="253"/>
      <c r="R613" s="220"/>
      <c r="S613" s="220"/>
      <c r="T613" s="220"/>
      <c r="U613" s="238"/>
      <c r="V613" s="274"/>
      <c r="W613" s="274"/>
    </row>
    <row r="614" spans="1:24" ht="47.25">
      <c r="A614" s="240">
        <v>281</v>
      </c>
      <c r="B614" s="240"/>
      <c r="C614" s="241" t="s">
        <v>930</v>
      </c>
      <c r="D614" s="241">
        <v>330</v>
      </c>
      <c r="E614" s="240" t="s">
        <v>211</v>
      </c>
      <c r="F614" s="238"/>
      <c r="G614" s="238"/>
      <c r="H614" s="238"/>
      <c r="I614" s="238"/>
      <c r="J614" s="238"/>
      <c r="K614" s="238"/>
      <c r="L614" s="238"/>
      <c r="M614" s="238"/>
      <c r="N614" s="253"/>
      <c r="O614" s="253"/>
      <c r="P614" s="253"/>
      <c r="Q614" s="253"/>
      <c r="R614" s="220"/>
      <c r="S614" s="220"/>
      <c r="T614" s="220"/>
      <c r="U614" s="238"/>
      <c r="V614" s="274" t="s">
        <v>1220</v>
      </c>
      <c r="W614" s="274">
        <f t="shared" ref="W614" si="181">($W$2-O615-P615-N615)/($W$2-O615-P615)</f>
        <v>1</v>
      </c>
    </row>
    <row r="615" spans="1:24" ht="47.25">
      <c r="A615" s="240"/>
      <c r="B615" s="240"/>
      <c r="C615" s="241" t="s">
        <v>938</v>
      </c>
      <c r="D615" s="241"/>
      <c r="E615" s="240"/>
      <c r="F615" s="238"/>
      <c r="G615" s="238"/>
      <c r="H615" s="238"/>
      <c r="I615" s="238"/>
      <c r="J615" s="238"/>
      <c r="K615" s="238"/>
      <c r="L615" s="238"/>
      <c r="M615" s="238"/>
      <c r="N615" s="253"/>
      <c r="O615" s="253"/>
      <c r="P615" s="253"/>
      <c r="Q615" s="253"/>
      <c r="R615" s="220"/>
      <c r="S615" s="220"/>
      <c r="T615" s="220"/>
      <c r="U615" s="238"/>
      <c r="V615" s="274"/>
      <c r="W615" s="274"/>
    </row>
    <row r="616" spans="1:24" ht="31.5">
      <c r="A616" s="240">
        <v>282</v>
      </c>
      <c r="B616" s="240"/>
      <c r="C616" s="241" t="s">
        <v>931</v>
      </c>
      <c r="D616" s="241">
        <v>80</v>
      </c>
      <c r="E616" s="240" t="s">
        <v>211</v>
      </c>
      <c r="F616" s="238"/>
      <c r="G616" s="238"/>
      <c r="H616" s="238"/>
      <c r="I616" s="238"/>
      <c r="J616" s="238"/>
      <c r="K616" s="238"/>
      <c r="L616" s="238"/>
      <c r="M616" s="238"/>
      <c r="N616" s="253"/>
      <c r="O616" s="253"/>
      <c r="P616" s="253"/>
      <c r="Q616" s="253"/>
      <c r="R616" s="220"/>
      <c r="S616" s="220"/>
      <c r="T616" s="220"/>
      <c r="U616" s="238"/>
      <c r="V616" s="274" t="s">
        <v>1220</v>
      </c>
      <c r="W616" s="274">
        <f t="shared" ref="W616" si="182">($W$2-O617-P617-N617)/($W$2-O617-P617)</f>
        <v>1</v>
      </c>
    </row>
    <row r="617" spans="1:24" ht="31.5">
      <c r="A617" s="240"/>
      <c r="B617" s="240"/>
      <c r="C617" s="241" t="s">
        <v>939</v>
      </c>
      <c r="D617" s="241"/>
      <c r="E617" s="240"/>
      <c r="F617" s="238"/>
      <c r="G617" s="238"/>
      <c r="H617" s="238"/>
      <c r="I617" s="238"/>
      <c r="J617" s="238"/>
      <c r="K617" s="238"/>
      <c r="L617" s="238"/>
      <c r="M617" s="238"/>
      <c r="N617" s="253"/>
      <c r="O617" s="253"/>
      <c r="P617" s="253"/>
      <c r="Q617" s="253"/>
      <c r="R617" s="220"/>
      <c r="S617" s="220"/>
      <c r="T617" s="220"/>
      <c r="U617" s="238"/>
      <c r="V617" s="274"/>
      <c r="W617" s="274"/>
    </row>
    <row r="618" spans="1:24" ht="31.5">
      <c r="A618" s="240">
        <v>283</v>
      </c>
      <c r="B618" s="240"/>
      <c r="C618" s="241" t="s">
        <v>932</v>
      </c>
      <c r="D618" s="241">
        <v>80</v>
      </c>
      <c r="E618" s="240" t="s">
        <v>211</v>
      </c>
      <c r="F618" s="238"/>
      <c r="G618" s="238"/>
      <c r="H618" s="238"/>
      <c r="I618" s="238"/>
      <c r="J618" s="238"/>
      <c r="K618" s="238"/>
      <c r="L618" s="238"/>
      <c r="M618" s="238"/>
      <c r="N618" s="253"/>
      <c r="O618" s="253"/>
      <c r="P618" s="253"/>
      <c r="Q618" s="253"/>
      <c r="R618" s="220"/>
      <c r="S618" s="220"/>
      <c r="T618" s="220"/>
      <c r="U618" s="238"/>
      <c r="V618" s="274" t="s">
        <v>1220</v>
      </c>
      <c r="W618" s="274">
        <f t="shared" ref="W618" si="183">($W$2-O619-P619-N619)/($W$2-O619-P619)</f>
        <v>1</v>
      </c>
    </row>
    <row r="619" spans="1:24" ht="31.5">
      <c r="A619" s="240"/>
      <c r="B619" s="240"/>
      <c r="C619" s="241" t="s">
        <v>940</v>
      </c>
      <c r="D619" s="241"/>
      <c r="E619" s="240"/>
      <c r="F619" s="238"/>
      <c r="G619" s="238"/>
      <c r="H619" s="238"/>
      <c r="I619" s="238"/>
      <c r="J619" s="238"/>
      <c r="K619" s="238"/>
      <c r="L619" s="238"/>
      <c r="M619" s="238"/>
      <c r="N619" s="253"/>
      <c r="O619" s="253"/>
      <c r="P619" s="253"/>
      <c r="Q619" s="253"/>
      <c r="R619" s="220"/>
      <c r="S619" s="220"/>
      <c r="T619" s="220"/>
      <c r="U619" s="238"/>
      <c r="V619" s="274"/>
      <c r="W619" s="274"/>
    </row>
    <row r="620" spans="1:24" ht="47.25">
      <c r="A620" s="240">
        <v>284</v>
      </c>
      <c r="B620" s="240"/>
      <c r="C620" s="241" t="s">
        <v>933</v>
      </c>
      <c r="D620" s="241">
        <v>125</v>
      </c>
      <c r="E620" s="240" t="s">
        <v>211</v>
      </c>
      <c r="F620" s="238"/>
      <c r="G620" s="238"/>
      <c r="H620" s="238"/>
      <c r="I620" s="238"/>
      <c r="J620" s="238"/>
      <c r="K620" s="238"/>
      <c r="L620" s="238"/>
      <c r="M620" s="238"/>
      <c r="N620" s="253"/>
      <c r="O620" s="253"/>
      <c r="P620" s="253"/>
      <c r="Q620" s="253"/>
      <c r="R620" s="220"/>
      <c r="S620" s="220"/>
      <c r="T620" s="220"/>
      <c r="U620" s="238"/>
      <c r="V620" s="274" t="s">
        <v>1220</v>
      </c>
      <c r="W620" s="274">
        <f t="shared" ref="W620" si="184">($W$2-O621-P621-N621)/($W$2-O621-P621)</f>
        <v>1</v>
      </c>
    </row>
    <row r="621" spans="1:24" ht="47.25">
      <c r="A621" s="240"/>
      <c r="B621" s="240"/>
      <c r="C621" s="241" t="s">
        <v>941</v>
      </c>
      <c r="D621" s="241"/>
      <c r="E621" s="240"/>
      <c r="F621" s="238"/>
      <c r="G621" s="238"/>
      <c r="H621" s="238"/>
      <c r="I621" s="238"/>
      <c r="J621" s="238"/>
      <c r="K621" s="238"/>
      <c r="L621" s="238"/>
      <c r="M621" s="238"/>
      <c r="N621" s="253"/>
      <c r="O621" s="253"/>
      <c r="P621" s="253"/>
      <c r="Q621" s="253"/>
      <c r="R621" s="220"/>
      <c r="S621" s="220"/>
      <c r="T621" s="220"/>
      <c r="U621" s="238"/>
      <c r="V621" s="274"/>
      <c r="W621" s="274"/>
    </row>
    <row r="622" spans="1:24" ht="31.5">
      <c r="A622" s="240">
        <v>285</v>
      </c>
      <c r="B622" s="240"/>
      <c r="C622" s="241" t="s">
        <v>934</v>
      </c>
      <c r="D622" s="241">
        <v>240</v>
      </c>
      <c r="E622" s="240" t="s">
        <v>211</v>
      </c>
      <c r="F622" s="238"/>
      <c r="G622" s="238"/>
      <c r="H622" s="238"/>
      <c r="I622" s="238"/>
      <c r="J622" s="238"/>
      <c r="K622" s="238"/>
      <c r="L622" s="238"/>
      <c r="M622" s="238"/>
      <c r="N622" s="253"/>
      <c r="O622" s="253"/>
      <c r="P622" s="253"/>
      <c r="Q622" s="253"/>
      <c r="R622" s="220"/>
      <c r="S622" s="220"/>
      <c r="T622" s="220"/>
      <c r="U622" s="238"/>
      <c r="V622" s="274" t="s">
        <v>1220</v>
      </c>
      <c r="W622" s="274">
        <f t="shared" ref="W622" si="185">($W$2-O623-P623-N623)/($W$2-O623-P623)</f>
        <v>1</v>
      </c>
    </row>
    <row r="623" spans="1:24" ht="31.5">
      <c r="A623" s="240"/>
      <c r="B623" s="240"/>
      <c r="C623" s="241" t="s">
        <v>942</v>
      </c>
      <c r="D623" s="241"/>
      <c r="E623" s="240"/>
      <c r="F623" s="238"/>
      <c r="G623" s="238"/>
      <c r="H623" s="238"/>
      <c r="I623" s="238"/>
      <c r="J623" s="238"/>
      <c r="K623" s="238"/>
      <c r="L623" s="238"/>
      <c r="M623" s="238"/>
      <c r="N623" s="253"/>
      <c r="O623" s="253"/>
      <c r="P623" s="253"/>
      <c r="Q623" s="253"/>
      <c r="R623" s="220"/>
      <c r="S623" s="220"/>
      <c r="T623" s="220"/>
      <c r="U623" s="238"/>
      <c r="V623" s="274"/>
      <c r="W623" s="274"/>
    </row>
    <row r="624" spans="1:24" ht="60">
      <c r="A624" s="240">
        <v>286</v>
      </c>
      <c r="B624" s="240"/>
      <c r="C624" s="260" t="s">
        <v>935</v>
      </c>
      <c r="D624" s="241">
        <v>240</v>
      </c>
      <c r="E624" s="240" t="s">
        <v>211</v>
      </c>
      <c r="F624" s="238"/>
      <c r="G624" s="177">
        <v>43706</v>
      </c>
      <c r="H624" s="178">
        <v>0.45</v>
      </c>
      <c r="I624" s="199">
        <v>43706</v>
      </c>
      <c r="J624" s="178">
        <v>0.77361111111111114</v>
      </c>
      <c r="K624" s="238"/>
      <c r="L624" s="238"/>
      <c r="M624" s="238"/>
      <c r="N624" s="253">
        <v>0</v>
      </c>
      <c r="O624" s="253">
        <v>0</v>
      </c>
      <c r="P624" s="253">
        <v>0</v>
      </c>
      <c r="Q624" s="253">
        <v>7.7666666666666675</v>
      </c>
      <c r="R624" s="220"/>
      <c r="S624" s="220"/>
      <c r="T624" s="220"/>
      <c r="U624" s="179" t="s">
        <v>1186</v>
      </c>
      <c r="V624" s="274" t="s">
        <v>1220</v>
      </c>
      <c r="W624" s="274">
        <f t="shared" ref="W624" si="186">($W$2-O625-P625-N625)/($W$2-O625-P625)</f>
        <v>1</v>
      </c>
      <c r="X624" s="128" t="s">
        <v>856</v>
      </c>
    </row>
    <row r="625" spans="1:23" ht="47.25">
      <c r="A625" s="240"/>
      <c r="B625" s="240"/>
      <c r="C625" s="260" t="s">
        <v>943</v>
      </c>
      <c r="D625" s="241"/>
      <c r="E625" s="240"/>
      <c r="F625" s="238"/>
      <c r="G625" s="238"/>
      <c r="H625" s="238"/>
      <c r="I625" s="238"/>
      <c r="J625" s="238"/>
      <c r="K625" s="238"/>
      <c r="L625" s="238"/>
      <c r="M625" s="238"/>
      <c r="N625" s="253">
        <f>SUBTOTAL(9,N624)</f>
        <v>0</v>
      </c>
      <c r="O625" s="253"/>
      <c r="P625" s="253"/>
      <c r="Q625" s="253"/>
      <c r="R625" s="220"/>
      <c r="S625" s="220"/>
      <c r="T625" s="220"/>
      <c r="U625" s="238"/>
      <c r="V625" s="274"/>
      <c r="W625" s="274"/>
    </row>
    <row r="626" spans="1:23">
      <c r="N626" s="225"/>
      <c r="O626" s="225"/>
      <c r="P626" s="225"/>
      <c r="Q626" s="225"/>
    </row>
  </sheetData>
  <autoFilter ref="A5:Y577"/>
  <mergeCells count="691">
    <mergeCell ref="V597:V599"/>
    <mergeCell ref="V600:V601"/>
    <mergeCell ref="V602:V603"/>
    <mergeCell ref="V583:V584"/>
    <mergeCell ref="V585:V586"/>
    <mergeCell ref="V587:V588"/>
    <mergeCell ref="V589:V590"/>
    <mergeCell ref="V591:V592"/>
    <mergeCell ref="V624:V625"/>
    <mergeCell ref="V614:V615"/>
    <mergeCell ref="V616:V617"/>
    <mergeCell ref="V618:V619"/>
    <mergeCell ref="V620:V621"/>
    <mergeCell ref="V622:V623"/>
    <mergeCell ref="V604:V605"/>
    <mergeCell ref="V606:V607"/>
    <mergeCell ref="V608:V609"/>
    <mergeCell ref="V610:V611"/>
    <mergeCell ref="V612:V613"/>
    <mergeCell ref="V579:V580"/>
    <mergeCell ref="V581:V582"/>
    <mergeCell ref="V560:V564"/>
    <mergeCell ref="V565:V566"/>
    <mergeCell ref="V567:V568"/>
    <mergeCell ref="V569:V570"/>
    <mergeCell ref="V571:V572"/>
    <mergeCell ref="V593:V594"/>
    <mergeCell ref="V595:V596"/>
    <mergeCell ref="V547:V548"/>
    <mergeCell ref="V529:V530"/>
    <mergeCell ref="V531:V532"/>
    <mergeCell ref="V533:V534"/>
    <mergeCell ref="V535:V536"/>
    <mergeCell ref="V537:V538"/>
    <mergeCell ref="V573:V574"/>
    <mergeCell ref="V575:V576"/>
    <mergeCell ref="V577:V578"/>
    <mergeCell ref="V494:V495"/>
    <mergeCell ref="V496:V497"/>
    <mergeCell ref="V498:V499"/>
    <mergeCell ref="V500:V501"/>
    <mergeCell ref="V502:V503"/>
    <mergeCell ref="V539:V540"/>
    <mergeCell ref="V541:V542"/>
    <mergeCell ref="V543:V544"/>
    <mergeCell ref="V545:V546"/>
    <mergeCell ref="V486:V487"/>
    <mergeCell ref="V488:V489"/>
    <mergeCell ref="V490:V491"/>
    <mergeCell ref="V492:V493"/>
    <mergeCell ref="V474:V475"/>
    <mergeCell ref="V476:V477"/>
    <mergeCell ref="V478:V479"/>
    <mergeCell ref="V480:V481"/>
    <mergeCell ref="V482:V483"/>
    <mergeCell ref="V455:V456"/>
    <mergeCell ref="V457:V458"/>
    <mergeCell ref="V459:V460"/>
    <mergeCell ref="V441:V442"/>
    <mergeCell ref="V443:V444"/>
    <mergeCell ref="V445:V446"/>
    <mergeCell ref="V447:V448"/>
    <mergeCell ref="V449:V450"/>
    <mergeCell ref="V484:V485"/>
    <mergeCell ref="V437:V438"/>
    <mergeCell ref="V439:V440"/>
    <mergeCell ref="V421:V422"/>
    <mergeCell ref="V423:V424"/>
    <mergeCell ref="V425:V426"/>
    <mergeCell ref="V427:V428"/>
    <mergeCell ref="V429:V430"/>
    <mergeCell ref="V451:V452"/>
    <mergeCell ref="V453:V454"/>
    <mergeCell ref="V419:V420"/>
    <mergeCell ref="V401:V402"/>
    <mergeCell ref="V403:V404"/>
    <mergeCell ref="V405:V406"/>
    <mergeCell ref="V407:V408"/>
    <mergeCell ref="V409:V410"/>
    <mergeCell ref="V431:V432"/>
    <mergeCell ref="V433:V434"/>
    <mergeCell ref="V435:V436"/>
    <mergeCell ref="V380:V381"/>
    <mergeCell ref="V382:V383"/>
    <mergeCell ref="V384:V385"/>
    <mergeCell ref="V386:V387"/>
    <mergeCell ref="V388:V389"/>
    <mergeCell ref="V411:V412"/>
    <mergeCell ref="V413:V414"/>
    <mergeCell ref="V415:V416"/>
    <mergeCell ref="V417:V418"/>
    <mergeCell ref="V370:V371"/>
    <mergeCell ref="V372:V373"/>
    <mergeCell ref="V374:V375"/>
    <mergeCell ref="V376:V377"/>
    <mergeCell ref="V378:V379"/>
    <mergeCell ref="V360:V361"/>
    <mergeCell ref="V362:V363"/>
    <mergeCell ref="V364:V365"/>
    <mergeCell ref="V366:V367"/>
    <mergeCell ref="V368:V369"/>
    <mergeCell ref="V350:V351"/>
    <mergeCell ref="V352:V353"/>
    <mergeCell ref="V354:V355"/>
    <mergeCell ref="V356:V357"/>
    <mergeCell ref="V358:V359"/>
    <mergeCell ref="V340:V341"/>
    <mergeCell ref="V342:V343"/>
    <mergeCell ref="V344:V345"/>
    <mergeCell ref="V346:V347"/>
    <mergeCell ref="V348:V349"/>
    <mergeCell ref="V330:V331"/>
    <mergeCell ref="V332:V333"/>
    <mergeCell ref="V334:V335"/>
    <mergeCell ref="V336:V337"/>
    <mergeCell ref="V338:V339"/>
    <mergeCell ref="V320:V321"/>
    <mergeCell ref="V322:V323"/>
    <mergeCell ref="V324:V325"/>
    <mergeCell ref="V326:V327"/>
    <mergeCell ref="V328:V329"/>
    <mergeCell ref="V310:V311"/>
    <mergeCell ref="V312:V313"/>
    <mergeCell ref="V314:V315"/>
    <mergeCell ref="V316:V317"/>
    <mergeCell ref="V318:V319"/>
    <mergeCell ref="V300:V301"/>
    <mergeCell ref="V302:V303"/>
    <mergeCell ref="V304:V305"/>
    <mergeCell ref="V306:V307"/>
    <mergeCell ref="V308:V309"/>
    <mergeCell ref="V290:V291"/>
    <mergeCell ref="V292:V293"/>
    <mergeCell ref="V294:V295"/>
    <mergeCell ref="V296:V297"/>
    <mergeCell ref="V298:V299"/>
    <mergeCell ref="V280:V281"/>
    <mergeCell ref="V282:V283"/>
    <mergeCell ref="V284:V285"/>
    <mergeCell ref="V286:V287"/>
    <mergeCell ref="V288:V289"/>
    <mergeCell ref="V270:V271"/>
    <mergeCell ref="V272:V273"/>
    <mergeCell ref="V274:V275"/>
    <mergeCell ref="V276:V277"/>
    <mergeCell ref="V278:V279"/>
    <mergeCell ref="V260:V261"/>
    <mergeCell ref="V262:V263"/>
    <mergeCell ref="V264:V265"/>
    <mergeCell ref="V266:V267"/>
    <mergeCell ref="V268:V269"/>
    <mergeCell ref="V250:V251"/>
    <mergeCell ref="V252:V253"/>
    <mergeCell ref="V254:V255"/>
    <mergeCell ref="V256:V257"/>
    <mergeCell ref="V258:V259"/>
    <mergeCell ref="V240:V241"/>
    <mergeCell ref="V242:V243"/>
    <mergeCell ref="V244:V245"/>
    <mergeCell ref="V246:V247"/>
    <mergeCell ref="V248:V249"/>
    <mergeCell ref="V228:V229"/>
    <mergeCell ref="V230:V231"/>
    <mergeCell ref="V232:V233"/>
    <mergeCell ref="V234:V236"/>
    <mergeCell ref="V237:V239"/>
    <mergeCell ref="V218:V219"/>
    <mergeCell ref="V220:V221"/>
    <mergeCell ref="V222:V223"/>
    <mergeCell ref="V224:V225"/>
    <mergeCell ref="V226:V227"/>
    <mergeCell ref="V208:V209"/>
    <mergeCell ref="V210:V211"/>
    <mergeCell ref="V212:V213"/>
    <mergeCell ref="V214:V215"/>
    <mergeCell ref="V216:V217"/>
    <mergeCell ref="V197:V198"/>
    <mergeCell ref="V199:V201"/>
    <mergeCell ref="V202:V203"/>
    <mergeCell ref="V204:V205"/>
    <mergeCell ref="V206:V207"/>
    <mergeCell ref="V187:V188"/>
    <mergeCell ref="V189:V190"/>
    <mergeCell ref="V191:V192"/>
    <mergeCell ref="V193:V194"/>
    <mergeCell ref="V195:V196"/>
    <mergeCell ref="V167:V171"/>
    <mergeCell ref="V172:V173"/>
    <mergeCell ref="V174:V175"/>
    <mergeCell ref="V176:V177"/>
    <mergeCell ref="V178:V179"/>
    <mergeCell ref="V127:V128"/>
    <mergeCell ref="V129:V130"/>
    <mergeCell ref="V131:V132"/>
    <mergeCell ref="V133:V134"/>
    <mergeCell ref="V135:V136"/>
    <mergeCell ref="V117:V118"/>
    <mergeCell ref="V119:V120"/>
    <mergeCell ref="V121:V122"/>
    <mergeCell ref="V123:V124"/>
    <mergeCell ref="V125:V126"/>
    <mergeCell ref="V107:V108"/>
    <mergeCell ref="V109:V110"/>
    <mergeCell ref="V111:V112"/>
    <mergeCell ref="V113:V114"/>
    <mergeCell ref="V115:V116"/>
    <mergeCell ref="V97:V98"/>
    <mergeCell ref="V99:V100"/>
    <mergeCell ref="V101:V102"/>
    <mergeCell ref="V103:V104"/>
    <mergeCell ref="V105:V106"/>
    <mergeCell ref="V87:V88"/>
    <mergeCell ref="V89:V90"/>
    <mergeCell ref="V91:V92"/>
    <mergeCell ref="V93:V94"/>
    <mergeCell ref="V95:V96"/>
    <mergeCell ref="V77:V78"/>
    <mergeCell ref="V79:V80"/>
    <mergeCell ref="V81:V82"/>
    <mergeCell ref="V83:V84"/>
    <mergeCell ref="V85:V86"/>
    <mergeCell ref="V35:V36"/>
    <mergeCell ref="V37:V45"/>
    <mergeCell ref="V46:V47"/>
    <mergeCell ref="V48:V49"/>
    <mergeCell ref="V50:V51"/>
    <mergeCell ref="W622:W623"/>
    <mergeCell ref="W624:W625"/>
    <mergeCell ref="V6:V7"/>
    <mergeCell ref="V8:V9"/>
    <mergeCell ref="V10:V11"/>
    <mergeCell ref="V12:V13"/>
    <mergeCell ref="V14:V15"/>
    <mergeCell ref="V16:V17"/>
    <mergeCell ref="V18:V19"/>
    <mergeCell ref="V20:V21"/>
    <mergeCell ref="V22:V23"/>
    <mergeCell ref="V24:V25"/>
    <mergeCell ref="V26:V27"/>
    <mergeCell ref="V28:V29"/>
    <mergeCell ref="V30:V32"/>
    <mergeCell ref="V33:V34"/>
    <mergeCell ref="W595:W596"/>
    <mergeCell ref="W597:W599"/>
    <mergeCell ref="W600:W601"/>
    <mergeCell ref="W620:W621"/>
    <mergeCell ref="W591:W592"/>
    <mergeCell ref="W593:W594"/>
    <mergeCell ref="W581:W582"/>
    <mergeCell ref="W583:W584"/>
    <mergeCell ref="W585:W586"/>
    <mergeCell ref="W587:W588"/>
    <mergeCell ref="W589:W590"/>
    <mergeCell ref="W571:W572"/>
    <mergeCell ref="W573:W574"/>
    <mergeCell ref="W575:W576"/>
    <mergeCell ref="W577:W578"/>
    <mergeCell ref="W579:W580"/>
    <mergeCell ref="W602:W603"/>
    <mergeCell ref="W604:W605"/>
    <mergeCell ref="W606:W607"/>
    <mergeCell ref="W608:W609"/>
    <mergeCell ref="W610:W611"/>
    <mergeCell ref="W612:W613"/>
    <mergeCell ref="W614:W615"/>
    <mergeCell ref="W616:W617"/>
    <mergeCell ref="W618:W619"/>
    <mergeCell ref="W560:W564"/>
    <mergeCell ref="W565:W566"/>
    <mergeCell ref="W567:W568"/>
    <mergeCell ref="W569:W570"/>
    <mergeCell ref="A560:A563"/>
    <mergeCell ref="B560:B563"/>
    <mergeCell ref="C560:C563"/>
    <mergeCell ref="D560:D563"/>
    <mergeCell ref="E560:E563"/>
    <mergeCell ref="W556:W559"/>
    <mergeCell ref="A556:A558"/>
    <mergeCell ref="B556:B558"/>
    <mergeCell ref="C556:C558"/>
    <mergeCell ref="D556:D558"/>
    <mergeCell ref="E556:E558"/>
    <mergeCell ref="V556:V559"/>
    <mergeCell ref="W549:W550"/>
    <mergeCell ref="W551:W552"/>
    <mergeCell ref="W553:W555"/>
    <mergeCell ref="A553:A554"/>
    <mergeCell ref="B553:B554"/>
    <mergeCell ref="C553:C554"/>
    <mergeCell ref="D553:D554"/>
    <mergeCell ref="E553:E554"/>
    <mergeCell ref="V549:V550"/>
    <mergeCell ref="V551:V552"/>
    <mergeCell ref="V553:V555"/>
    <mergeCell ref="W539:W540"/>
    <mergeCell ref="W541:W542"/>
    <mergeCell ref="W543:W544"/>
    <mergeCell ref="W545:W546"/>
    <mergeCell ref="W547:W548"/>
    <mergeCell ref="W529:W530"/>
    <mergeCell ref="W531:W532"/>
    <mergeCell ref="W533:W534"/>
    <mergeCell ref="W535:W536"/>
    <mergeCell ref="W537:W538"/>
    <mergeCell ref="W526:W528"/>
    <mergeCell ref="A526:A527"/>
    <mergeCell ref="B526:B527"/>
    <mergeCell ref="C526:C527"/>
    <mergeCell ref="D526:D527"/>
    <mergeCell ref="E526:E527"/>
    <mergeCell ref="V526:V528"/>
    <mergeCell ref="W517:W518"/>
    <mergeCell ref="W519:W520"/>
    <mergeCell ref="A521:A524"/>
    <mergeCell ref="B521:B524"/>
    <mergeCell ref="C521:C524"/>
    <mergeCell ref="D521:D524"/>
    <mergeCell ref="E521:E524"/>
    <mergeCell ref="W521:W525"/>
    <mergeCell ref="V517:V518"/>
    <mergeCell ref="V519:V520"/>
    <mergeCell ref="V521:V525"/>
    <mergeCell ref="W514:W516"/>
    <mergeCell ref="A514:A515"/>
    <mergeCell ref="B514:B515"/>
    <mergeCell ref="C514:C515"/>
    <mergeCell ref="D514:D515"/>
    <mergeCell ref="E514:E515"/>
    <mergeCell ref="V514:V516"/>
    <mergeCell ref="W504:W505"/>
    <mergeCell ref="W506:W507"/>
    <mergeCell ref="W508:W509"/>
    <mergeCell ref="W510:W511"/>
    <mergeCell ref="W512:W513"/>
    <mergeCell ref="V504:V505"/>
    <mergeCell ref="V506:V507"/>
    <mergeCell ref="V508:V509"/>
    <mergeCell ref="V510:V511"/>
    <mergeCell ref="V512:V513"/>
    <mergeCell ref="W494:W495"/>
    <mergeCell ref="W496:W497"/>
    <mergeCell ref="W498:W499"/>
    <mergeCell ref="W500:W501"/>
    <mergeCell ref="W502:W503"/>
    <mergeCell ref="W484:W485"/>
    <mergeCell ref="W486:W487"/>
    <mergeCell ref="W488:W489"/>
    <mergeCell ref="W490:W491"/>
    <mergeCell ref="W492:W493"/>
    <mergeCell ref="W474:W475"/>
    <mergeCell ref="W476:W477"/>
    <mergeCell ref="W478:W479"/>
    <mergeCell ref="W480:W481"/>
    <mergeCell ref="W482:W483"/>
    <mergeCell ref="W467:W473"/>
    <mergeCell ref="A467:A472"/>
    <mergeCell ref="B467:B472"/>
    <mergeCell ref="C467:C472"/>
    <mergeCell ref="D467:D472"/>
    <mergeCell ref="E467:E472"/>
    <mergeCell ref="V467:V473"/>
    <mergeCell ref="W461:W462"/>
    <mergeCell ref="W463:W466"/>
    <mergeCell ref="B463:B465"/>
    <mergeCell ref="C463:C465"/>
    <mergeCell ref="D463:D465"/>
    <mergeCell ref="E463:E465"/>
    <mergeCell ref="A463:A465"/>
    <mergeCell ref="V461:V462"/>
    <mergeCell ref="V463:V466"/>
    <mergeCell ref="W451:W452"/>
    <mergeCell ref="W453:W454"/>
    <mergeCell ref="W455:W456"/>
    <mergeCell ref="W457:W458"/>
    <mergeCell ref="W459:W460"/>
    <mergeCell ref="W441:W442"/>
    <mergeCell ref="W443:W444"/>
    <mergeCell ref="W445:W446"/>
    <mergeCell ref="W447:W448"/>
    <mergeCell ref="W449:W450"/>
    <mergeCell ref="W431:W432"/>
    <mergeCell ref="W433:W434"/>
    <mergeCell ref="W435:W436"/>
    <mergeCell ref="W437:W438"/>
    <mergeCell ref="W439:W440"/>
    <mergeCell ref="W421:W422"/>
    <mergeCell ref="W423:W424"/>
    <mergeCell ref="W425:W426"/>
    <mergeCell ref="W427:W428"/>
    <mergeCell ref="W429:W430"/>
    <mergeCell ref="W411:W412"/>
    <mergeCell ref="W413:W414"/>
    <mergeCell ref="W415:W416"/>
    <mergeCell ref="W417:W418"/>
    <mergeCell ref="W419:W420"/>
    <mergeCell ref="W401:W402"/>
    <mergeCell ref="W403:W404"/>
    <mergeCell ref="W405:W406"/>
    <mergeCell ref="W407:W408"/>
    <mergeCell ref="W409:W410"/>
    <mergeCell ref="W398:W400"/>
    <mergeCell ref="A398:A399"/>
    <mergeCell ref="B398:B399"/>
    <mergeCell ref="C398:C399"/>
    <mergeCell ref="D398:D399"/>
    <mergeCell ref="E398:E399"/>
    <mergeCell ref="W388:W389"/>
    <mergeCell ref="W390:W391"/>
    <mergeCell ref="W392:W393"/>
    <mergeCell ref="W394:W395"/>
    <mergeCell ref="W396:W397"/>
    <mergeCell ref="V390:V391"/>
    <mergeCell ref="V392:V393"/>
    <mergeCell ref="V394:V395"/>
    <mergeCell ref="V396:V397"/>
    <mergeCell ref="V398:V400"/>
    <mergeCell ref="W378:W379"/>
    <mergeCell ref="W380:W381"/>
    <mergeCell ref="W382:W383"/>
    <mergeCell ref="W384:W385"/>
    <mergeCell ref="W386:W387"/>
    <mergeCell ref="W368:W369"/>
    <mergeCell ref="W370:W371"/>
    <mergeCell ref="W372:W373"/>
    <mergeCell ref="W374:W375"/>
    <mergeCell ref="W376:W377"/>
    <mergeCell ref="W358:W359"/>
    <mergeCell ref="W360:W361"/>
    <mergeCell ref="W362:W363"/>
    <mergeCell ref="W364:W365"/>
    <mergeCell ref="W366:W367"/>
    <mergeCell ref="W348:W349"/>
    <mergeCell ref="W350:W351"/>
    <mergeCell ref="W352:W353"/>
    <mergeCell ref="W354:W355"/>
    <mergeCell ref="W356:W357"/>
    <mergeCell ref="W338:W339"/>
    <mergeCell ref="W340:W341"/>
    <mergeCell ref="W342:W343"/>
    <mergeCell ref="W344:W345"/>
    <mergeCell ref="W346:W347"/>
    <mergeCell ref="W328:W329"/>
    <mergeCell ref="W330:W331"/>
    <mergeCell ref="W332:W333"/>
    <mergeCell ref="W334:W335"/>
    <mergeCell ref="W336:W337"/>
    <mergeCell ref="W318:W319"/>
    <mergeCell ref="W320:W321"/>
    <mergeCell ref="W322:W323"/>
    <mergeCell ref="W324:W325"/>
    <mergeCell ref="W326:W327"/>
    <mergeCell ref="W308:W309"/>
    <mergeCell ref="W310:W311"/>
    <mergeCell ref="W312:W313"/>
    <mergeCell ref="W314:W315"/>
    <mergeCell ref="W316:W317"/>
    <mergeCell ref="W298:W299"/>
    <mergeCell ref="W300:W301"/>
    <mergeCell ref="W302:W303"/>
    <mergeCell ref="W304:W305"/>
    <mergeCell ref="W306:W307"/>
    <mergeCell ref="W288:W289"/>
    <mergeCell ref="W290:W291"/>
    <mergeCell ref="W292:W293"/>
    <mergeCell ref="W294:W295"/>
    <mergeCell ref="W296:W297"/>
    <mergeCell ref="W278:W279"/>
    <mergeCell ref="W280:W281"/>
    <mergeCell ref="W282:W283"/>
    <mergeCell ref="W284:W285"/>
    <mergeCell ref="W286:W287"/>
    <mergeCell ref="W268:W269"/>
    <mergeCell ref="W270:W271"/>
    <mergeCell ref="W272:W273"/>
    <mergeCell ref="W274:W275"/>
    <mergeCell ref="W276:W277"/>
    <mergeCell ref="W258:W259"/>
    <mergeCell ref="W260:W261"/>
    <mergeCell ref="W262:W263"/>
    <mergeCell ref="W264:W265"/>
    <mergeCell ref="W266:W267"/>
    <mergeCell ref="W248:W249"/>
    <mergeCell ref="W250:W251"/>
    <mergeCell ref="W252:W253"/>
    <mergeCell ref="W254:W255"/>
    <mergeCell ref="W256:W257"/>
    <mergeCell ref="W237:W239"/>
    <mergeCell ref="W240:W241"/>
    <mergeCell ref="W242:W243"/>
    <mergeCell ref="W244:W245"/>
    <mergeCell ref="W246:W247"/>
    <mergeCell ref="W230:W231"/>
    <mergeCell ref="W232:W233"/>
    <mergeCell ref="W234:W236"/>
    <mergeCell ref="A234:A235"/>
    <mergeCell ref="B234:B235"/>
    <mergeCell ref="C234:C235"/>
    <mergeCell ref="D234:D235"/>
    <mergeCell ref="E234:E235"/>
    <mergeCell ref="W228:W229"/>
    <mergeCell ref="W218:W219"/>
    <mergeCell ref="W220:W221"/>
    <mergeCell ref="W222:W223"/>
    <mergeCell ref="W224:W225"/>
    <mergeCell ref="W226:W227"/>
    <mergeCell ref="W208:W209"/>
    <mergeCell ref="W210:W211"/>
    <mergeCell ref="W212:W213"/>
    <mergeCell ref="W214:W215"/>
    <mergeCell ref="W216:W217"/>
    <mergeCell ref="W197:W198"/>
    <mergeCell ref="W199:W201"/>
    <mergeCell ref="W202:W203"/>
    <mergeCell ref="W204:W205"/>
    <mergeCell ref="W206:W207"/>
    <mergeCell ref="W187:W188"/>
    <mergeCell ref="W189:W190"/>
    <mergeCell ref="W191:W192"/>
    <mergeCell ref="W193:W194"/>
    <mergeCell ref="W195:W196"/>
    <mergeCell ref="W180:W181"/>
    <mergeCell ref="W182:W183"/>
    <mergeCell ref="W184:W186"/>
    <mergeCell ref="A184:A185"/>
    <mergeCell ref="B184:B185"/>
    <mergeCell ref="C184:C185"/>
    <mergeCell ref="D184:D185"/>
    <mergeCell ref="E184:E185"/>
    <mergeCell ref="V180:V181"/>
    <mergeCell ref="V182:V183"/>
    <mergeCell ref="V184:V186"/>
    <mergeCell ref="W167:W171"/>
    <mergeCell ref="W172:W173"/>
    <mergeCell ref="W174:W175"/>
    <mergeCell ref="W176:W177"/>
    <mergeCell ref="W178:W179"/>
    <mergeCell ref="A167:A170"/>
    <mergeCell ref="B167:B170"/>
    <mergeCell ref="C167:C170"/>
    <mergeCell ref="D167:D170"/>
    <mergeCell ref="E167:E170"/>
    <mergeCell ref="W158:W159"/>
    <mergeCell ref="A160:A165"/>
    <mergeCell ref="B160:B165"/>
    <mergeCell ref="C160:C165"/>
    <mergeCell ref="D160:D165"/>
    <mergeCell ref="E160:E165"/>
    <mergeCell ref="W160:W166"/>
    <mergeCell ref="V158:V159"/>
    <mergeCell ref="V160:V166"/>
    <mergeCell ref="W151:W152"/>
    <mergeCell ref="W153:W154"/>
    <mergeCell ref="W155:W157"/>
    <mergeCell ref="A155:A156"/>
    <mergeCell ref="B155:B156"/>
    <mergeCell ref="C155:C156"/>
    <mergeCell ref="D155:D156"/>
    <mergeCell ref="E155:E156"/>
    <mergeCell ref="V151:V152"/>
    <mergeCell ref="V153:V154"/>
    <mergeCell ref="V155:V157"/>
    <mergeCell ref="W146:W147"/>
    <mergeCell ref="W148:W150"/>
    <mergeCell ref="A148:A149"/>
    <mergeCell ref="B148:B149"/>
    <mergeCell ref="C148:C149"/>
    <mergeCell ref="D148:D149"/>
    <mergeCell ref="E148:E149"/>
    <mergeCell ref="V146:V147"/>
    <mergeCell ref="V148:V150"/>
    <mergeCell ref="W137:W141"/>
    <mergeCell ref="A142:A144"/>
    <mergeCell ref="B142:B144"/>
    <mergeCell ref="C142:C144"/>
    <mergeCell ref="D142:D144"/>
    <mergeCell ref="E142:E144"/>
    <mergeCell ref="W142:W145"/>
    <mergeCell ref="V137:V141"/>
    <mergeCell ref="V142:V145"/>
    <mergeCell ref="A137:A140"/>
    <mergeCell ref="B137:B140"/>
    <mergeCell ref="C137:C140"/>
    <mergeCell ref="D137:D140"/>
    <mergeCell ref="E137:E140"/>
    <mergeCell ref="W127:W128"/>
    <mergeCell ref="W129:W130"/>
    <mergeCell ref="W131:W132"/>
    <mergeCell ref="W133:W134"/>
    <mergeCell ref="W135:W136"/>
    <mergeCell ref="W117:W118"/>
    <mergeCell ref="W119:W120"/>
    <mergeCell ref="W121:W122"/>
    <mergeCell ref="W123:W124"/>
    <mergeCell ref="W125:W126"/>
    <mergeCell ref="W107:W108"/>
    <mergeCell ref="W109:W110"/>
    <mergeCell ref="W111:W112"/>
    <mergeCell ref="W113:W114"/>
    <mergeCell ref="W115:W116"/>
    <mergeCell ref="W97:W98"/>
    <mergeCell ref="W99:W100"/>
    <mergeCell ref="W101:W102"/>
    <mergeCell ref="W103:W104"/>
    <mergeCell ref="W105:W106"/>
    <mergeCell ref="W87:W88"/>
    <mergeCell ref="W89:W90"/>
    <mergeCell ref="W91:W92"/>
    <mergeCell ref="W93:W94"/>
    <mergeCell ref="W95:W96"/>
    <mergeCell ref="W77:W78"/>
    <mergeCell ref="W79:W80"/>
    <mergeCell ref="W81:W82"/>
    <mergeCell ref="W83:W84"/>
    <mergeCell ref="W85:W86"/>
    <mergeCell ref="W74:W76"/>
    <mergeCell ref="A74:A75"/>
    <mergeCell ref="B74:B75"/>
    <mergeCell ref="C74:C75"/>
    <mergeCell ref="D74:D75"/>
    <mergeCell ref="E74:E75"/>
    <mergeCell ref="V74:V76"/>
    <mergeCell ref="W64:W65"/>
    <mergeCell ref="W66:W67"/>
    <mergeCell ref="W68:W69"/>
    <mergeCell ref="W70:W71"/>
    <mergeCell ref="W72:W73"/>
    <mergeCell ref="V64:V65"/>
    <mergeCell ref="V66:V67"/>
    <mergeCell ref="V68:V69"/>
    <mergeCell ref="V70:V71"/>
    <mergeCell ref="V72:V73"/>
    <mergeCell ref="A61:A62"/>
    <mergeCell ref="B61:B62"/>
    <mergeCell ref="C61:C62"/>
    <mergeCell ref="D61:D62"/>
    <mergeCell ref="E61:E62"/>
    <mergeCell ref="W54:W56"/>
    <mergeCell ref="W57:W58"/>
    <mergeCell ref="W59:W60"/>
    <mergeCell ref="W61:W63"/>
    <mergeCell ref="V54:V56"/>
    <mergeCell ref="V57:V58"/>
    <mergeCell ref="V59:V60"/>
    <mergeCell ref="V61:V63"/>
    <mergeCell ref="W37:W45"/>
    <mergeCell ref="W46:W47"/>
    <mergeCell ref="W48:W49"/>
    <mergeCell ref="W50:W51"/>
    <mergeCell ref="W52:W53"/>
    <mergeCell ref="A37:A44"/>
    <mergeCell ref="B37:B44"/>
    <mergeCell ref="C37:C44"/>
    <mergeCell ref="D37:D44"/>
    <mergeCell ref="E37:E44"/>
    <mergeCell ref="V52:V53"/>
    <mergeCell ref="W26:W27"/>
    <mergeCell ref="W28:W29"/>
    <mergeCell ref="W30:W32"/>
    <mergeCell ref="W33:W34"/>
    <mergeCell ref="W35:W36"/>
    <mergeCell ref="W16:W17"/>
    <mergeCell ref="W18:W19"/>
    <mergeCell ref="W20:W21"/>
    <mergeCell ref="W22:W23"/>
    <mergeCell ref="W24:W25"/>
    <mergeCell ref="W6:W7"/>
    <mergeCell ref="W8:W9"/>
    <mergeCell ref="W10:W11"/>
    <mergeCell ref="W12:W13"/>
    <mergeCell ref="W14:W15"/>
    <mergeCell ref="X4:X5"/>
    <mergeCell ref="G4:H4"/>
    <mergeCell ref="I4:J4"/>
    <mergeCell ref="K4:L4"/>
    <mergeCell ref="M4:M5"/>
    <mergeCell ref="N4:Q4"/>
    <mergeCell ref="R4:R5"/>
    <mergeCell ref="S4:S5"/>
    <mergeCell ref="T4:T5"/>
    <mergeCell ref="U4:U5"/>
    <mergeCell ref="V4:V5"/>
    <mergeCell ref="W4:W5"/>
    <mergeCell ref="A1:V1"/>
    <mergeCell ref="A2:V2"/>
    <mergeCell ref="V3:W3"/>
    <mergeCell ref="F4:F5"/>
    <mergeCell ref="A4:A5"/>
    <mergeCell ref="B4:B5"/>
    <mergeCell ref="C4:C5"/>
    <mergeCell ref="D4:D5"/>
    <mergeCell ref="E4:E5"/>
  </mergeCells>
  <conditionalFormatting sqref="X24">
    <cfRule type="expression" dxfId="102" priority="103">
      <formula>X24&lt;&gt;#REF!</formula>
    </cfRule>
  </conditionalFormatting>
  <conditionalFormatting sqref="X28">
    <cfRule type="expression" dxfId="101" priority="102">
      <formula>X28&lt;&gt;#REF!</formula>
    </cfRule>
  </conditionalFormatting>
  <conditionalFormatting sqref="X30">
    <cfRule type="expression" dxfId="100" priority="101">
      <formula>X30&lt;&gt;#REF!</formula>
    </cfRule>
  </conditionalFormatting>
  <conditionalFormatting sqref="X31">
    <cfRule type="expression" dxfId="99" priority="100">
      <formula>X31&lt;&gt;#REF!</formula>
    </cfRule>
  </conditionalFormatting>
  <conditionalFormatting sqref="X37">
    <cfRule type="expression" dxfId="98" priority="99">
      <formula>X37&lt;&gt;#REF!</formula>
    </cfRule>
  </conditionalFormatting>
  <conditionalFormatting sqref="X38">
    <cfRule type="expression" dxfId="97" priority="98">
      <formula>X38&lt;&gt;#REF!</formula>
    </cfRule>
  </conditionalFormatting>
  <conditionalFormatting sqref="X39">
    <cfRule type="expression" dxfId="96" priority="97">
      <formula>X39&lt;&gt;#REF!</formula>
    </cfRule>
  </conditionalFormatting>
  <conditionalFormatting sqref="X40">
    <cfRule type="expression" dxfId="95" priority="96">
      <formula>X40&lt;&gt;#REF!</formula>
    </cfRule>
  </conditionalFormatting>
  <conditionalFormatting sqref="X41">
    <cfRule type="expression" dxfId="94" priority="95">
      <formula>X41&lt;&gt;#REF!</formula>
    </cfRule>
  </conditionalFormatting>
  <conditionalFormatting sqref="X42">
    <cfRule type="expression" dxfId="93" priority="94">
      <formula>X42&lt;&gt;#REF!</formula>
    </cfRule>
  </conditionalFormatting>
  <conditionalFormatting sqref="X43">
    <cfRule type="expression" dxfId="92" priority="93">
      <formula>X43&lt;&gt;#REF!</formula>
    </cfRule>
  </conditionalFormatting>
  <conditionalFormatting sqref="X44">
    <cfRule type="expression" dxfId="91" priority="92">
      <formula>X44&lt;&gt;#REF!</formula>
    </cfRule>
  </conditionalFormatting>
  <conditionalFormatting sqref="X54">
    <cfRule type="expression" dxfId="90" priority="91">
      <formula>X54&lt;&gt;#REF!</formula>
    </cfRule>
  </conditionalFormatting>
  <conditionalFormatting sqref="X55">
    <cfRule type="expression" dxfId="89" priority="90">
      <formula>X55&lt;&gt;#REF!</formula>
    </cfRule>
  </conditionalFormatting>
  <conditionalFormatting sqref="X59">
    <cfRule type="expression" dxfId="88" priority="89">
      <formula>X59&lt;&gt;#REF!</formula>
    </cfRule>
  </conditionalFormatting>
  <conditionalFormatting sqref="X61">
    <cfRule type="expression" dxfId="87" priority="88">
      <formula>X61&lt;&gt;#REF!</formula>
    </cfRule>
  </conditionalFormatting>
  <conditionalFormatting sqref="X62">
    <cfRule type="expression" dxfId="86" priority="87">
      <formula>X62&lt;&gt;#REF!</formula>
    </cfRule>
  </conditionalFormatting>
  <conditionalFormatting sqref="X74">
    <cfRule type="expression" dxfId="85" priority="86">
      <formula>X74&lt;&gt;#REF!</formula>
    </cfRule>
  </conditionalFormatting>
  <conditionalFormatting sqref="X75">
    <cfRule type="expression" dxfId="84" priority="85">
      <formula>X75&lt;&gt;#REF!</formula>
    </cfRule>
  </conditionalFormatting>
  <conditionalFormatting sqref="X93">
    <cfRule type="expression" dxfId="83" priority="84">
      <formula>X93&lt;&gt;#REF!</formula>
    </cfRule>
  </conditionalFormatting>
  <conditionalFormatting sqref="X95">
    <cfRule type="expression" dxfId="82" priority="83">
      <formula>X95&lt;&gt;#REF!</formula>
    </cfRule>
  </conditionalFormatting>
  <conditionalFormatting sqref="X107">
    <cfRule type="expression" dxfId="81" priority="82">
      <formula>X107&lt;&gt;#REF!</formula>
    </cfRule>
  </conditionalFormatting>
  <conditionalFormatting sqref="X109">
    <cfRule type="expression" dxfId="80" priority="81">
      <formula>X109&lt;&gt;#REF!</formula>
    </cfRule>
  </conditionalFormatting>
  <conditionalFormatting sqref="X119">
    <cfRule type="expression" dxfId="79" priority="80">
      <formula>X119&lt;&gt;#REF!</formula>
    </cfRule>
  </conditionalFormatting>
  <conditionalFormatting sqref="X121">
    <cfRule type="expression" dxfId="78" priority="79">
      <formula>X121&lt;&gt;#REF!</formula>
    </cfRule>
  </conditionalFormatting>
  <conditionalFormatting sqref="X133">
    <cfRule type="expression" dxfId="77" priority="78">
      <formula>X133&lt;&gt;#REF!</formula>
    </cfRule>
  </conditionalFormatting>
  <conditionalFormatting sqref="X137">
    <cfRule type="expression" dxfId="76" priority="77">
      <formula>X137&lt;&gt;#REF!</formula>
    </cfRule>
  </conditionalFormatting>
  <conditionalFormatting sqref="X138">
    <cfRule type="expression" dxfId="75" priority="76">
      <formula>X138&lt;&gt;#REF!</formula>
    </cfRule>
  </conditionalFormatting>
  <conditionalFormatting sqref="X139">
    <cfRule type="expression" dxfId="74" priority="75">
      <formula>X139&lt;&gt;#REF!</formula>
    </cfRule>
  </conditionalFormatting>
  <conditionalFormatting sqref="X140">
    <cfRule type="expression" dxfId="73" priority="74">
      <formula>X140&lt;&gt;#REF!</formula>
    </cfRule>
  </conditionalFormatting>
  <conditionalFormatting sqref="X142">
    <cfRule type="expression" dxfId="72" priority="73">
      <formula>X142&lt;&gt;#REF!</formula>
    </cfRule>
  </conditionalFormatting>
  <conditionalFormatting sqref="X143">
    <cfRule type="expression" dxfId="71" priority="72">
      <formula>X143&lt;&gt;#REF!</formula>
    </cfRule>
  </conditionalFormatting>
  <conditionalFormatting sqref="X144">
    <cfRule type="expression" dxfId="70" priority="71">
      <formula>X144&lt;&gt;#REF!</formula>
    </cfRule>
  </conditionalFormatting>
  <conditionalFormatting sqref="X146">
    <cfRule type="expression" dxfId="69" priority="70">
      <formula>X146&lt;&gt;#REF!</formula>
    </cfRule>
  </conditionalFormatting>
  <conditionalFormatting sqref="X148">
    <cfRule type="expression" dxfId="68" priority="69">
      <formula>X148&lt;&gt;#REF!</formula>
    </cfRule>
  </conditionalFormatting>
  <conditionalFormatting sqref="X149">
    <cfRule type="expression" dxfId="67" priority="68">
      <formula>X149&lt;&gt;#REF!</formula>
    </cfRule>
  </conditionalFormatting>
  <conditionalFormatting sqref="X155">
    <cfRule type="expression" dxfId="66" priority="67">
      <formula>X155&lt;&gt;#REF!</formula>
    </cfRule>
  </conditionalFormatting>
  <conditionalFormatting sqref="X156">
    <cfRule type="expression" dxfId="65" priority="66">
      <formula>X156&lt;&gt;#REF!</formula>
    </cfRule>
  </conditionalFormatting>
  <conditionalFormatting sqref="X158">
    <cfRule type="expression" dxfId="64" priority="65">
      <formula>X158&lt;&gt;#REF!</formula>
    </cfRule>
  </conditionalFormatting>
  <conditionalFormatting sqref="X160">
    <cfRule type="expression" dxfId="63" priority="64">
      <formula>X160&lt;&gt;#REF!</formula>
    </cfRule>
  </conditionalFormatting>
  <conditionalFormatting sqref="X161">
    <cfRule type="expression" dxfId="62" priority="63">
      <formula>X161&lt;&gt;#REF!</formula>
    </cfRule>
  </conditionalFormatting>
  <conditionalFormatting sqref="X162">
    <cfRule type="expression" dxfId="61" priority="62">
      <formula>X162&lt;&gt;#REF!</formula>
    </cfRule>
  </conditionalFormatting>
  <conditionalFormatting sqref="X163">
    <cfRule type="expression" dxfId="60" priority="61">
      <formula>X163&lt;&gt;#REF!</formula>
    </cfRule>
  </conditionalFormatting>
  <conditionalFormatting sqref="X164">
    <cfRule type="expression" dxfId="59" priority="60">
      <formula>X164&lt;&gt;#REF!</formula>
    </cfRule>
  </conditionalFormatting>
  <conditionalFormatting sqref="X165">
    <cfRule type="expression" dxfId="58" priority="59">
      <formula>X165&lt;&gt;#REF!</formula>
    </cfRule>
  </conditionalFormatting>
  <conditionalFormatting sqref="X167">
    <cfRule type="expression" dxfId="57" priority="58">
      <formula>X167&lt;&gt;#REF!</formula>
    </cfRule>
  </conditionalFormatting>
  <conditionalFormatting sqref="X168">
    <cfRule type="expression" dxfId="56" priority="57">
      <formula>X168&lt;&gt;#REF!</formula>
    </cfRule>
  </conditionalFormatting>
  <conditionalFormatting sqref="X169">
    <cfRule type="expression" dxfId="55" priority="56">
      <formula>X169&lt;&gt;#REF!</formula>
    </cfRule>
  </conditionalFormatting>
  <conditionalFormatting sqref="X170">
    <cfRule type="expression" dxfId="54" priority="55">
      <formula>X170&lt;&gt;#REF!</formula>
    </cfRule>
  </conditionalFormatting>
  <conditionalFormatting sqref="X184">
    <cfRule type="expression" dxfId="53" priority="54">
      <formula>X184&lt;&gt;#REF!</formula>
    </cfRule>
  </conditionalFormatting>
  <conditionalFormatting sqref="X185">
    <cfRule type="expression" dxfId="52" priority="53">
      <formula>X185&lt;&gt;#REF!</formula>
    </cfRule>
  </conditionalFormatting>
  <conditionalFormatting sqref="X199">
    <cfRule type="expression" dxfId="51" priority="52">
      <formula>X199&lt;&gt;#REF!</formula>
    </cfRule>
  </conditionalFormatting>
  <conditionalFormatting sqref="X200">
    <cfRule type="expression" dxfId="50" priority="51">
      <formula>X200&lt;&gt;#REF!</formula>
    </cfRule>
  </conditionalFormatting>
  <conditionalFormatting sqref="X202">
    <cfRule type="expression" dxfId="49" priority="50">
      <formula>X202&lt;&gt;#REF!</formula>
    </cfRule>
  </conditionalFormatting>
  <conditionalFormatting sqref="X214">
    <cfRule type="expression" dxfId="48" priority="49">
      <formula>X214&lt;&gt;#REF!</formula>
    </cfRule>
  </conditionalFormatting>
  <conditionalFormatting sqref="X224">
    <cfRule type="expression" dxfId="47" priority="48">
      <formula>X224&lt;&gt;#REF!</formula>
    </cfRule>
  </conditionalFormatting>
  <conditionalFormatting sqref="X234">
    <cfRule type="expression" dxfId="46" priority="47">
      <formula>X234&lt;&gt;#REF!</formula>
    </cfRule>
  </conditionalFormatting>
  <conditionalFormatting sqref="X235">
    <cfRule type="expression" dxfId="45" priority="46">
      <formula>X235&lt;&gt;#REF!</formula>
    </cfRule>
  </conditionalFormatting>
  <conditionalFormatting sqref="X237">
    <cfRule type="expression" dxfId="44" priority="45">
      <formula>X237&lt;&gt;#REF!</formula>
    </cfRule>
  </conditionalFormatting>
  <conditionalFormatting sqref="X238">
    <cfRule type="expression" dxfId="43" priority="44">
      <formula>X238&lt;&gt;#REF!</formula>
    </cfRule>
  </conditionalFormatting>
  <conditionalFormatting sqref="X244">
    <cfRule type="expression" dxfId="42" priority="43">
      <formula>X244&lt;&gt;#REF!</formula>
    </cfRule>
  </conditionalFormatting>
  <conditionalFormatting sqref="X254">
    <cfRule type="expression" dxfId="41" priority="42">
      <formula>X254&lt;&gt;#REF!</formula>
    </cfRule>
  </conditionalFormatting>
  <conditionalFormatting sqref="X298">
    <cfRule type="expression" dxfId="40" priority="41">
      <formula>X298&lt;&gt;#REF!</formula>
    </cfRule>
  </conditionalFormatting>
  <conditionalFormatting sqref="X398">
    <cfRule type="expression" dxfId="39" priority="40">
      <formula>X398&lt;&gt;#REF!</formula>
    </cfRule>
  </conditionalFormatting>
  <conditionalFormatting sqref="X399">
    <cfRule type="expression" dxfId="38" priority="39">
      <formula>X399&lt;&gt;#REF!</formula>
    </cfRule>
  </conditionalFormatting>
  <conditionalFormatting sqref="X433">
    <cfRule type="expression" dxfId="37" priority="38">
      <formula>X433&lt;&gt;#REF!</formula>
    </cfRule>
  </conditionalFormatting>
  <conditionalFormatting sqref="X463">
    <cfRule type="expression" dxfId="36" priority="37">
      <formula>X463&lt;&gt;#REF!</formula>
    </cfRule>
  </conditionalFormatting>
  <conditionalFormatting sqref="X464">
    <cfRule type="expression" dxfId="35" priority="36">
      <formula>X464&lt;&gt;#REF!</formula>
    </cfRule>
  </conditionalFormatting>
  <conditionalFormatting sqref="X465">
    <cfRule type="expression" dxfId="34" priority="35">
      <formula>X465&lt;&gt;#REF!</formula>
    </cfRule>
  </conditionalFormatting>
  <conditionalFormatting sqref="X467">
    <cfRule type="expression" dxfId="33" priority="34">
      <formula>X467&lt;&gt;#REF!</formula>
    </cfRule>
  </conditionalFormatting>
  <conditionalFormatting sqref="X468">
    <cfRule type="expression" dxfId="32" priority="33">
      <formula>X468&lt;&gt;#REF!</formula>
    </cfRule>
  </conditionalFormatting>
  <conditionalFormatting sqref="X469">
    <cfRule type="expression" dxfId="31" priority="32">
      <formula>X469&lt;&gt;#REF!</formula>
    </cfRule>
  </conditionalFormatting>
  <conditionalFormatting sqref="X470">
    <cfRule type="expression" dxfId="30" priority="31">
      <formula>X470&lt;&gt;#REF!</formula>
    </cfRule>
  </conditionalFormatting>
  <conditionalFormatting sqref="X471">
    <cfRule type="expression" dxfId="29" priority="30">
      <formula>X471&lt;&gt;#REF!</formula>
    </cfRule>
  </conditionalFormatting>
  <conditionalFormatting sqref="X472">
    <cfRule type="expression" dxfId="28" priority="29">
      <formula>X472&lt;&gt;#REF!</formula>
    </cfRule>
  </conditionalFormatting>
  <conditionalFormatting sqref="X484">
    <cfRule type="expression" dxfId="27" priority="28">
      <formula>X484&lt;&gt;#REF!</formula>
    </cfRule>
  </conditionalFormatting>
  <conditionalFormatting sqref="X514">
    <cfRule type="expression" dxfId="26" priority="27">
      <formula>X514&lt;&gt;#REF!</formula>
    </cfRule>
  </conditionalFormatting>
  <conditionalFormatting sqref="X515">
    <cfRule type="expression" dxfId="25" priority="26">
      <formula>X515&lt;&gt;#REF!</formula>
    </cfRule>
  </conditionalFormatting>
  <conditionalFormatting sqref="X521">
    <cfRule type="expression" dxfId="24" priority="25">
      <formula>X521&lt;&gt;#REF!</formula>
    </cfRule>
  </conditionalFormatting>
  <conditionalFormatting sqref="X522">
    <cfRule type="expression" dxfId="23" priority="24">
      <formula>X522&lt;&gt;#REF!</formula>
    </cfRule>
  </conditionalFormatting>
  <conditionalFormatting sqref="X523">
    <cfRule type="expression" dxfId="22" priority="23">
      <formula>X523&lt;&gt;#REF!</formula>
    </cfRule>
  </conditionalFormatting>
  <conditionalFormatting sqref="X524">
    <cfRule type="expression" dxfId="21" priority="22">
      <formula>X524&lt;&gt;#REF!</formula>
    </cfRule>
  </conditionalFormatting>
  <conditionalFormatting sqref="X526">
    <cfRule type="expression" dxfId="20" priority="21">
      <formula>X526&lt;&gt;#REF!</formula>
    </cfRule>
  </conditionalFormatting>
  <conditionalFormatting sqref="X527">
    <cfRule type="expression" dxfId="19" priority="20">
      <formula>X527&lt;&gt;#REF!</formula>
    </cfRule>
  </conditionalFormatting>
  <conditionalFormatting sqref="X545">
    <cfRule type="expression" dxfId="18" priority="19">
      <formula>X545&lt;&gt;#REF!</formula>
    </cfRule>
  </conditionalFormatting>
  <conditionalFormatting sqref="X553">
    <cfRule type="expression" dxfId="17" priority="18">
      <formula>X553&lt;&gt;#REF!</formula>
    </cfRule>
  </conditionalFormatting>
  <conditionalFormatting sqref="X554">
    <cfRule type="expression" dxfId="16" priority="17">
      <formula>X554&lt;&gt;#REF!</formula>
    </cfRule>
  </conditionalFormatting>
  <conditionalFormatting sqref="X556">
    <cfRule type="expression" dxfId="15" priority="16">
      <formula>X556&lt;&gt;#REF!</formula>
    </cfRule>
  </conditionalFormatting>
  <conditionalFormatting sqref="X557">
    <cfRule type="expression" dxfId="14" priority="15">
      <formula>X557&lt;&gt;#REF!</formula>
    </cfRule>
  </conditionalFormatting>
  <conditionalFormatting sqref="X558">
    <cfRule type="expression" dxfId="13" priority="14">
      <formula>X558&lt;&gt;#REF!</formula>
    </cfRule>
  </conditionalFormatting>
  <conditionalFormatting sqref="X560">
    <cfRule type="expression" dxfId="12" priority="13">
      <formula>X560&lt;&gt;#REF!</formula>
    </cfRule>
  </conditionalFormatting>
  <conditionalFormatting sqref="X561">
    <cfRule type="expression" dxfId="11" priority="12">
      <formula>X561&lt;&gt;#REF!</formula>
    </cfRule>
  </conditionalFormatting>
  <conditionalFormatting sqref="X562">
    <cfRule type="expression" dxfId="10" priority="11">
      <formula>X562&lt;&gt;#REF!</formula>
    </cfRule>
  </conditionalFormatting>
  <conditionalFormatting sqref="X563">
    <cfRule type="expression" dxfId="9" priority="10">
      <formula>X563&lt;&gt;#REF!</formula>
    </cfRule>
  </conditionalFormatting>
  <conditionalFormatting sqref="X583">
    <cfRule type="expression" dxfId="8" priority="9">
      <formula>X583&lt;&gt;#REF!</formula>
    </cfRule>
  </conditionalFormatting>
  <conditionalFormatting sqref="X589">
    <cfRule type="expression" dxfId="7" priority="8">
      <formula>X589&lt;&gt;#REF!</formula>
    </cfRule>
  </conditionalFormatting>
  <conditionalFormatting sqref="X597">
    <cfRule type="expression" dxfId="6" priority="7">
      <formula>X597&lt;&gt;#REF!</formula>
    </cfRule>
  </conditionalFormatting>
  <conditionalFormatting sqref="X598">
    <cfRule type="expression" dxfId="5" priority="6">
      <formula>X598&lt;&gt;#REF!</formula>
    </cfRule>
  </conditionalFormatting>
  <conditionalFormatting sqref="X624">
    <cfRule type="expression" dxfId="4" priority="5">
      <formula>X624&lt;&gt;#REF!</formula>
    </cfRule>
  </conditionalFormatting>
  <conditionalFormatting sqref="A1">
    <cfRule type="duplicateValues" dxfId="3" priority="4"/>
  </conditionalFormatting>
  <conditionalFormatting sqref="A1">
    <cfRule type="duplicateValues" dxfId="2" priority="3"/>
  </conditionalFormatting>
  <conditionalFormatting sqref="A2">
    <cfRule type="duplicateValues" dxfId="1" priority="2"/>
  </conditionalFormatting>
  <conditionalFormatting sqref="A2">
    <cfRule type="duplicateValues" dxfId="0" priority="1"/>
  </conditionalFormatting>
  <dataValidations count="2">
    <dataValidation showDropDown="1" sqref="T4 R5:S5"/>
    <dataValidation allowBlank="1" showErrorMessage="1" sqref="G22 I22 G376 I376"/>
  </dataValidations>
  <pageMargins left="0.25" right="0.25" top="0.25" bottom="0.25" header="0.3" footer="0.3"/>
  <pageSetup paperSize="9" scale="43" firstPageNumber="357" fitToHeight="0" orientation="landscape" useFirstPageNumber="1"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W358"/>
  <sheetViews>
    <sheetView topLeftCell="A278" workbookViewId="0">
      <selection activeCell="D255" sqref="D255:D258"/>
    </sheetView>
  </sheetViews>
  <sheetFormatPr defaultRowHeight="12.75"/>
  <cols>
    <col min="1" max="1" width="9.140625" style="2" customWidth="1"/>
    <col min="2" max="2" width="57.85546875" style="2" customWidth="1"/>
    <col min="3" max="3" width="11.140625" style="3" customWidth="1"/>
    <col min="4" max="4" width="9.140625" style="4"/>
    <col min="5" max="5" width="11" style="3" customWidth="1"/>
    <col min="6" max="6" width="9.5703125" style="4" customWidth="1"/>
    <col min="7" max="7" width="10.28515625" style="6" customWidth="1"/>
    <col min="8" max="8" width="14.28515625" style="6" customWidth="1"/>
    <col min="9" max="9" width="14" style="2" customWidth="1"/>
    <col min="10" max="10" width="9.140625" style="2"/>
    <col min="11" max="11" width="12.5703125" style="2" customWidth="1"/>
    <col min="12" max="16384" width="9.140625" style="2"/>
  </cols>
  <sheetData>
    <row r="2" spans="1:23" ht="25.5">
      <c r="A2" s="10" t="s">
        <v>0</v>
      </c>
      <c r="B2" s="10" t="s">
        <v>239</v>
      </c>
      <c r="C2" s="11" t="s">
        <v>40</v>
      </c>
      <c r="D2" s="12" t="s">
        <v>41</v>
      </c>
      <c r="E2" s="13" t="s">
        <v>247</v>
      </c>
      <c r="F2" s="12" t="s">
        <v>216</v>
      </c>
      <c r="G2" s="14" t="s">
        <v>217</v>
      </c>
      <c r="H2" s="15" t="s">
        <v>218</v>
      </c>
      <c r="I2" s="10" t="s">
        <v>248</v>
      </c>
      <c r="J2" s="1" t="s">
        <v>0</v>
      </c>
    </row>
    <row r="3" spans="1:23" ht="14.25">
      <c r="A3" s="16">
        <v>1</v>
      </c>
      <c r="B3" s="17" t="s">
        <v>64</v>
      </c>
      <c r="C3" s="16" t="s">
        <v>43</v>
      </c>
      <c r="D3" s="18">
        <v>14</v>
      </c>
      <c r="E3" s="16" t="s">
        <v>65</v>
      </c>
      <c r="F3" s="19">
        <v>30341</v>
      </c>
      <c r="G3" s="20" t="s">
        <v>249</v>
      </c>
      <c r="H3" s="20" t="s">
        <v>250</v>
      </c>
      <c r="I3" s="21" t="s">
        <v>503</v>
      </c>
      <c r="J3" s="21">
        <v>1</v>
      </c>
    </row>
    <row r="4" spans="1:23" ht="14.25">
      <c r="A4" s="16">
        <v>2</v>
      </c>
      <c r="B4" s="17" t="s">
        <v>66</v>
      </c>
      <c r="C4" s="16" t="s">
        <v>43</v>
      </c>
      <c r="D4" s="18">
        <v>197</v>
      </c>
      <c r="E4" s="16" t="s">
        <v>65</v>
      </c>
      <c r="F4" s="19">
        <v>30682</v>
      </c>
      <c r="G4" s="20" t="s">
        <v>249</v>
      </c>
      <c r="H4" s="20" t="s">
        <v>250</v>
      </c>
      <c r="I4" s="21" t="s">
        <v>504</v>
      </c>
      <c r="J4" s="21">
        <v>2</v>
      </c>
    </row>
    <row r="5" spans="1:23" ht="14.25">
      <c r="A5" s="16">
        <v>3</v>
      </c>
      <c r="B5" s="22" t="s">
        <v>67</v>
      </c>
      <c r="C5" s="16" t="s">
        <v>43</v>
      </c>
      <c r="D5" s="18">
        <v>192</v>
      </c>
      <c r="E5" s="16" t="s">
        <v>65</v>
      </c>
      <c r="F5" s="19">
        <v>30682</v>
      </c>
      <c r="G5" s="20" t="s">
        <v>249</v>
      </c>
      <c r="H5" s="20" t="s">
        <v>250</v>
      </c>
      <c r="I5" s="21" t="s">
        <v>505</v>
      </c>
      <c r="J5" s="21">
        <v>3</v>
      </c>
    </row>
    <row r="6" spans="1:23" ht="14.25">
      <c r="A6" s="16">
        <v>4</v>
      </c>
      <c r="B6" s="17" t="s">
        <v>68</v>
      </c>
      <c r="C6" s="16" t="s">
        <v>43</v>
      </c>
      <c r="D6" s="18">
        <v>272</v>
      </c>
      <c r="E6" s="16" t="s">
        <v>69</v>
      </c>
      <c r="F6" s="19">
        <v>30803</v>
      </c>
      <c r="G6" s="20" t="s">
        <v>249</v>
      </c>
      <c r="H6" s="20" t="s">
        <v>250</v>
      </c>
      <c r="I6" s="21" t="s">
        <v>506</v>
      </c>
      <c r="J6" s="21">
        <v>4</v>
      </c>
      <c r="K6" s="21"/>
      <c r="L6" s="21"/>
      <c r="M6" s="21"/>
      <c r="N6" s="21"/>
      <c r="O6" s="21"/>
      <c r="P6" s="21"/>
      <c r="Q6" s="21"/>
      <c r="R6" s="21"/>
      <c r="S6" s="21"/>
      <c r="T6" s="21"/>
      <c r="U6" s="21"/>
      <c r="V6" s="21"/>
      <c r="W6" s="21"/>
    </row>
    <row r="7" spans="1:23" ht="14.25">
      <c r="A7" s="16">
        <v>5</v>
      </c>
      <c r="B7" s="17" t="s">
        <v>70</v>
      </c>
      <c r="C7" s="16" t="s">
        <v>43</v>
      </c>
      <c r="D7" s="18">
        <v>149</v>
      </c>
      <c r="E7" s="16" t="s">
        <v>69</v>
      </c>
      <c r="F7" s="19">
        <v>31885</v>
      </c>
      <c r="G7" s="20" t="s">
        <v>249</v>
      </c>
      <c r="H7" s="20" t="s">
        <v>250</v>
      </c>
      <c r="I7" s="21" t="s">
        <v>507</v>
      </c>
      <c r="J7" s="21">
        <v>5</v>
      </c>
      <c r="K7" s="21"/>
      <c r="L7" s="21"/>
      <c r="M7" s="21"/>
      <c r="N7" s="21"/>
      <c r="O7" s="21"/>
      <c r="P7" s="21"/>
      <c r="Q7" s="21"/>
      <c r="R7" s="21"/>
      <c r="S7" s="21"/>
      <c r="T7" s="21"/>
      <c r="U7" s="21"/>
      <c r="V7" s="21"/>
      <c r="W7" s="21"/>
    </row>
    <row r="8" spans="1:23" ht="14.25">
      <c r="A8" s="16">
        <v>6</v>
      </c>
      <c r="B8" s="17" t="s">
        <v>71</v>
      </c>
      <c r="C8" s="16" t="s">
        <v>43</v>
      </c>
      <c r="D8" s="18">
        <v>13</v>
      </c>
      <c r="E8" s="16" t="s">
        <v>65</v>
      </c>
      <c r="F8" s="19">
        <v>32595</v>
      </c>
      <c r="G8" s="20" t="s">
        <v>249</v>
      </c>
      <c r="H8" s="20" t="s">
        <v>250</v>
      </c>
      <c r="I8" s="21" t="s">
        <v>508</v>
      </c>
      <c r="J8" s="21">
        <v>6</v>
      </c>
      <c r="K8" s="21"/>
      <c r="L8" s="21"/>
      <c r="M8" s="21"/>
      <c r="N8" s="21"/>
      <c r="O8" s="21"/>
      <c r="P8" s="21"/>
      <c r="Q8" s="21"/>
      <c r="R8" s="21"/>
      <c r="S8" s="21"/>
      <c r="T8" s="21"/>
      <c r="U8" s="21"/>
      <c r="V8" s="21"/>
      <c r="W8" s="21"/>
    </row>
    <row r="9" spans="1:23" ht="14.25">
      <c r="A9" s="16">
        <v>7</v>
      </c>
      <c r="B9" s="17" t="s">
        <v>72</v>
      </c>
      <c r="C9" s="16" t="s">
        <v>43</v>
      </c>
      <c r="D9" s="18">
        <v>322</v>
      </c>
      <c r="E9" s="16" t="s">
        <v>73</v>
      </c>
      <c r="F9" s="19">
        <v>32895</v>
      </c>
      <c r="G9" s="20" t="s">
        <v>249</v>
      </c>
      <c r="H9" s="20" t="s">
        <v>250</v>
      </c>
      <c r="I9" s="21" t="s">
        <v>509</v>
      </c>
      <c r="J9" s="21">
        <v>7</v>
      </c>
      <c r="K9" s="21"/>
      <c r="L9" s="21"/>
      <c r="M9" s="21"/>
      <c r="N9" s="21"/>
      <c r="O9" s="21"/>
      <c r="P9" s="21"/>
      <c r="Q9" s="21"/>
      <c r="R9" s="21"/>
      <c r="S9" s="21"/>
      <c r="T9" s="21"/>
      <c r="U9" s="21"/>
      <c r="V9" s="21"/>
      <c r="W9" s="21"/>
    </row>
    <row r="10" spans="1:23" ht="14.25">
      <c r="A10" s="16">
        <v>8</v>
      </c>
      <c r="B10" s="22" t="s">
        <v>25</v>
      </c>
      <c r="C10" s="16" t="s">
        <v>43</v>
      </c>
      <c r="D10" s="18">
        <v>333</v>
      </c>
      <c r="E10" s="16" t="s">
        <v>73</v>
      </c>
      <c r="F10" s="19">
        <v>32595</v>
      </c>
      <c r="G10" s="20" t="s">
        <v>249</v>
      </c>
      <c r="H10" s="20" t="s">
        <v>250</v>
      </c>
      <c r="I10" s="21" t="s">
        <v>510</v>
      </c>
      <c r="J10" s="21">
        <v>8</v>
      </c>
      <c r="K10" s="21"/>
      <c r="L10" s="21"/>
      <c r="M10" s="21"/>
      <c r="N10" s="21"/>
      <c r="O10" s="21"/>
      <c r="P10" s="21"/>
      <c r="Q10" s="21"/>
      <c r="R10" s="21"/>
      <c r="S10" s="21"/>
      <c r="T10" s="21"/>
      <c r="U10" s="21"/>
      <c r="V10" s="21"/>
      <c r="W10" s="21"/>
    </row>
    <row r="11" spans="1:23" ht="14.25">
      <c r="A11" s="16">
        <v>9</v>
      </c>
      <c r="B11" s="22" t="s">
        <v>74</v>
      </c>
      <c r="C11" s="16" t="s">
        <v>43</v>
      </c>
      <c r="D11" s="18">
        <v>345.55</v>
      </c>
      <c r="E11" s="16" t="s">
        <v>73</v>
      </c>
      <c r="F11" s="19">
        <v>38504</v>
      </c>
      <c r="G11" s="20" t="s">
        <v>249</v>
      </c>
      <c r="H11" s="20" t="s">
        <v>250</v>
      </c>
      <c r="I11" s="21" t="s">
        <v>511</v>
      </c>
      <c r="J11" s="21">
        <v>9</v>
      </c>
      <c r="K11" s="21"/>
      <c r="L11" s="21"/>
      <c r="M11" s="21"/>
      <c r="N11" s="21"/>
      <c r="O11" s="21"/>
      <c r="P11" s="21"/>
      <c r="Q11" s="21"/>
      <c r="R11" s="21"/>
      <c r="S11" s="21"/>
      <c r="T11" s="21"/>
      <c r="U11" s="21"/>
      <c r="V11" s="21"/>
      <c r="W11" s="21"/>
    </row>
    <row r="12" spans="1:23" ht="14.25">
      <c r="A12" s="16">
        <v>10</v>
      </c>
      <c r="B12" s="17" t="s">
        <v>23</v>
      </c>
      <c r="C12" s="16" t="s">
        <v>43</v>
      </c>
      <c r="D12" s="18">
        <v>345.55</v>
      </c>
      <c r="E12" s="16" t="s">
        <v>73</v>
      </c>
      <c r="F12" s="19">
        <v>38504</v>
      </c>
      <c r="G12" s="20" t="s">
        <v>249</v>
      </c>
      <c r="H12" s="20" t="s">
        <v>250</v>
      </c>
      <c r="I12" s="21" t="s">
        <v>512</v>
      </c>
      <c r="J12" s="21">
        <v>10</v>
      </c>
      <c r="K12" s="21"/>
      <c r="L12" s="21"/>
      <c r="M12" s="21"/>
      <c r="N12" s="21"/>
      <c r="O12" s="21"/>
      <c r="P12" s="21"/>
      <c r="Q12" s="21"/>
      <c r="R12" s="21"/>
      <c r="S12" s="21"/>
      <c r="T12" s="21"/>
      <c r="U12" s="21"/>
      <c r="V12" s="21"/>
      <c r="W12" s="21"/>
    </row>
    <row r="13" spans="1:23" ht="14.25">
      <c r="A13" s="16">
        <v>11</v>
      </c>
      <c r="B13" s="17" t="s">
        <v>75</v>
      </c>
      <c r="C13" s="16" t="s">
        <v>43</v>
      </c>
      <c r="D13" s="18">
        <v>20</v>
      </c>
      <c r="E13" s="16" t="s">
        <v>69</v>
      </c>
      <c r="F13" s="19">
        <v>32595</v>
      </c>
      <c r="G13" s="20" t="s">
        <v>249</v>
      </c>
      <c r="H13" s="20" t="s">
        <v>250</v>
      </c>
      <c r="I13" s="21" t="s">
        <v>513</v>
      </c>
      <c r="J13" s="21">
        <v>11</v>
      </c>
      <c r="K13" s="21"/>
      <c r="L13" s="21"/>
      <c r="M13" s="21"/>
      <c r="N13" s="21"/>
      <c r="O13" s="21"/>
      <c r="P13" s="21"/>
      <c r="Q13" s="21"/>
      <c r="R13" s="21"/>
      <c r="S13" s="21"/>
      <c r="T13" s="21"/>
      <c r="U13" s="21"/>
      <c r="V13" s="21"/>
      <c r="W13" s="21"/>
    </row>
    <row r="14" spans="1:23" ht="14.25">
      <c r="A14" s="16">
        <v>12</v>
      </c>
      <c r="B14" s="17" t="s">
        <v>76</v>
      </c>
      <c r="C14" s="16" t="s">
        <v>43</v>
      </c>
      <c r="D14" s="18">
        <v>20</v>
      </c>
      <c r="E14" s="16" t="s">
        <v>69</v>
      </c>
      <c r="F14" s="19">
        <v>32595</v>
      </c>
      <c r="G14" s="20" t="s">
        <v>249</v>
      </c>
      <c r="H14" s="20" t="s">
        <v>250</v>
      </c>
      <c r="I14" s="21" t="s">
        <v>514</v>
      </c>
      <c r="J14" s="21">
        <v>12</v>
      </c>
      <c r="K14" s="21"/>
      <c r="L14" s="21"/>
      <c r="M14" s="21"/>
      <c r="N14" s="21"/>
      <c r="O14" s="21"/>
      <c r="P14" s="21"/>
      <c r="Q14" s="21"/>
      <c r="R14" s="21"/>
      <c r="S14" s="21"/>
      <c r="T14" s="21"/>
      <c r="U14" s="21"/>
      <c r="V14" s="21"/>
      <c r="W14" s="21"/>
    </row>
    <row r="15" spans="1:23" ht="14.25">
      <c r="A15" s="16">
        <v>13</v>
      </c>
      <c r="B15" s="17" t="s">
        <v>77</v>
      </c>
      <c r="C15" s="16" t="s">
        <v>43</v>
      </c>
      <c r="D15" s="18">
        <v>22.42</v>
      </c>
      <c r="E15" s="16" t="s">
        <v>69</v>
      </c>
      <c r="F15" s="19">
        <v>38838</v>
      </c>
      <c r="G15" s="20" t="s">
        <v>249</v>
      </c>
      <c r="H15" s="20" t="s">
        <v>250</v>
      </c>
      <c r="I15" s="21" t="s">
        <v>515</v>
      </c>
      <c r="J15" s="21">
        <v>13</v>
      </c>
      <c r="K15" s="21"/>
      <c r="L15" s="21"/>
      <c r="M15" s="21"/>
      <c r="N15" s="21"/>
      <c r="O15" s="21"/>
      <c r="P15" s="21"/>
      <c r="Q15" s="21"/>
      <c r="R15" s="21"/>
      <c r="S15" s="21"/>
      <c r="T15" s="21"/>
      <c r="U15" s="21"/>
      <c r="V15" s="21"/>
      <c r="W15" s="21"/>
    </row>
    <row r="16" spans="1:23" ht="14.25">
      <c r="A16" s="16">
        <v>14</v>
      </c>
      <c r="B16" s="17" t="s">
        <v>78</v>
      </c>
      <c r="C16" s="16" t="s">
        <v>43</v>
      </c>
      <c r="D16" s="18">
        <v>22.42</v>
      </c>
      <c r="E16" s="16" t="s">
        <v>69</v>
      </c>
      <c r="F16" s="19">
        <v>38838</v>
      </c>
      <c r="G16" s="20" t="s">
        <v>249</v>
      </c>
      <c r="H16" s="20" t="s">
        <v>250</v>
      </c>
      <c r="I16" s="21" t="s">
        <v>516</v>
      </c>
      <c r="J16" s="21">
        <v>14</v>
      </c>
      <c r="K16" s="21"/>
      <c r="L16" s="21"/>
      <c r="M16" s="21"/>
      <c r="N16" s="21"/>
      <c r="O16" s="21"/>
      <c r="P16" s="21"/>
      <c r="Q16" s="21"/>
      <c r="R16" s="21"/>
      <c r="S16" s="21"/>
      <c r="T16" s="21"/>
      <c r="U16" s="21"/>
      <c r="V16" s="21"/>
      <c r="W16" s="21"/>
    </row>
    <row r="17" spans="1:23" ht="14.25">
      <c r="A17" s="16">
        <v>15</v>
      </c>
      <c r="B17" s="17" t="s">
        <v>79</v>
      </c>
      <c r="C17" s="16" t="s">
        <v>43</v>
      </c>
      <c r="D17" s="18">
        <v>19</v>
      </c>
      <c r="E17" s="16" t="s">
        <v>65</v>
      </c>
      <c r="F17" s="19">
        <v>32348</v>
      </c>
      <c r="G17" s="20" t="s">
        <v>249</v>
      </c>
      <c r="H17" s="20" t="s">
        <v>250</v>
      </c>
      <c r="I17" s="21" t="s">
        <v>517</v>
      </c>
      <c r="J17" s="21">
        <v>15</v>
      </c>
      <c r="K17" s="21"/>
      <c r="L17" s="21"/>
      <c r="M17" s="21"/>
      <c r="N17" s="21"/>
      <c r="O17" s="21"/>
      <c r="P17" s="21"/>
      <c r="Q17" s="21"/>
      <c r="R17" s="21"/>
      <c r="S17" s="21"/>
      <c r="T17" s="21"/>
      <c r="U17" s="21"/>
      <c r="V17" s="21"/>
      <c r="W17" s="21"/>
    </row>
    <row r="18" spans="1:23" ht="14.25">
      <c r="A18" s="16">
        <v>16</v>
      </c>
      <c r="B18" s="17" t="s">
        <v>80</v>
      </c>
      <c r="C18" s="16" t="s">
        <v>43</v>
      </c>
      <c r="D18" s="18">
        <v>196</v>
      </c>
      <c r="E18" s="16" t="s">
        <v>65</v>
      </c>
      <c r="F18" s="19">
        <v>32348</v>
      </c>
      <c r="G18" s="20" t="s">
        <v>249</v>
      </c>
      <c r="H18" s="20" t="s">
        <v>250</v>
      </c>
      <c r="I18" s="21" t="s">
        <v>518</v>
      </c>
      <c r="J18" s="21">
        <v>16</v>
      </c>
      <c r="K18" s="21"/>
      <c r="L18" s="21"/>
      <c r="M18" s="21"/>
      <c r="N18" s="21"/>
      <c r="O18" s="21"/>
      <c r="P18" s="21"/>
      <c r="Q18" s="21"/>
      <c r="R18" s="21"/>
      <c r="S18" s="21"/>
      <c r="T18" s="21"/>
      <c r="U18" s="21"/>
      <c r="V18" s="21"/>
      <c r="W18" s="21"/>
    </row>
    <row r="19" spans="1:23" ht="14.25">
      <c r="A19" s="16">
        <v>17</v>
      </c>
      <c r="B19" s="17" t="s">
        <v>81</v>
      </c>
      <c r="C19" s="16" t="s">
        <v>43</v>
      </c>
      <c r="D19" s="18">
        <v>288.99400000000003</v>
      </c>
      <c r="E19" s="16" t="s">
        <v>65</v>
      </c>
      <c r="F19" s="19">
        <v>39234</v>
      </c>
      <c r="G19" s="20" t="s">
        <v>249</v>
      </c>
      <c r="H19" s="20" t="s">
        <v>250</v>
      </c>
      <c r="I19" s="21" t="s">
        <v>519</v>
      </c>
      <c r="J19" s="21">
        <v>17</v>
      </c>
      <c r="K19" s="21"/>
      <c r="L19" s="21"/>
      <c r="M19" s="21"/>
      <c r="N19" s="21"/>
      <c r="O19" s="21"/>
      <c r="P19" s="21"/>
      <c r="Q19" s="21"/>
      <c r="R19" s="21"/>
      <c r="S19" s="21"/>
      <c r="T19" s="21"/>
      <c r="U19" s="21"/>
      <c r="V19" s="21"/>
      <c r="W19" s="21"/>
    </row>
    <row r="20" spans="1:23" ht="14.25">
      <c r="A20" s="16">
        <v>18</v>
      </c>
      <c r="B20" s="17" t="s">
        <v>82</v>
      </c>
      <c r="C20" s="16" t="s">
        <v>43</v>
      </c>
      <c r="D20" s="18">
        <v>1.5069999999999999</v>
      </c>
      <c r="E20" s="16" t="s">
        <v>69</v>
      </c>
      <c r="F20" s="19">
        <v>39387</v>
      </c>
      <c r="G20" s="20" t="s">
        <v>249</v>
      </c>
      <c r="H20" s="20" t="s">
        <v>250</v>
      </c>
      <c r="I20" s="21" t="s">
        <v>520</v>
      </c>
      <c r="J20" s="21">
        <v>18</v>
      </c>
      <c r="K20" s="21"/>
      <c r="L20" s="21"/>
      <c r="M20" s="21"/>
      <c r="N20" s="21"/>
      <c r="O20" s="21"/>
      <c r="P20" s="21"/>
      <c r="Q20" s="21"/>
      <c r="R20" s="21"/>
      <c r="S20" s="21"/>
      <c r="T20" s="21"/>
      <c r="U20" s="21"/>
      <c r="V20" s="21"/>
      <c r="W20" s="21"/>
    </row>
    <row r="21" spans="1:23" ht="14.25">
      <c r="A21" s="16">
        <v>19</v>
      </c>
      <c r="B21" s="17" t="s">
        <v>83</v>
      </c>
      <c r="C21" s="16" t="s">
        <v>43</v>
      </c>
      <c r="D21" s="18">
        <v>1.498</v>
      </c>
      <c r="E21" s="16" t="s">
        <v>69</v>
      </c>
      <c r="F21" s="19">
        <v>39387</v>
      </c>
      <c r="G21" s="20" t="s">
        <v>249</v>
      </c>
      <c r="H21" s="20" t="s">
        <v>250</v>
      </c>
      <c r="I21" s="21" t="s">
        <v>521</v>
      </c>
      <c r="J21" s="21">
        <v>19</v>
      </c>
      <c r="K21" s="21"/>
      <c r="L21" s="21"/>
      <c r="M21" s="21"/>
      <c r="N21" s="21"/>
      <c r="O21" s="21"/>
      <c r="P21" s="21"/>
      <c r="Q21" s="21"/>
      <c r="R21" s="21"/>
      <c r="S21" s="21"/>
      <c r="T21" s="21"/>
      <c r="U21" s="21"/>
      <c r="V21" s="21"/>
      <c r="W21" s="21"/>
    </row>
    <row r="22" spans="1:23" ht="14.25">
      <c r="A22" s="16">
        <v>20</v>
      </c>
      <c r="B22" s="22" t="s">
        <v>84</v>
      </c>
      <c r="C22" s="16" t="s">
        <v>43</v>
      </c>
      <c r="D22" s="18">
        <v>90.453000000000003</v>
      </c>
      <c r="E22" s="16" t="s">
        <v>65</v>
      </c>
      <c r="F22" s="19">
        <v>36526</v>
      </c>
      <c r="G22" s="20" t="s">
        <v>249</v>
      </c>
      <c r="H22" s="20" t="s">
        <v>250</v>
      </c>
      <c r="I22" s="21" t="s">
        <v>522</v>
      </c>
      <c r="J22" s="21">
        <v>20</v>
      </c>
      <c r="K22" s="21"/>
      <c r="L22" s="21"/>
      <c r="M22" s="21"/>
      <c r="N22" s="21"/>
      <c r="O22" s="21"/>
      <c r="P22" s="21"/>
      <c r="Q22" s="21"/>
      <c r="R22" s="21"/>
      <c r="S22" s="21"/>
      <c r="T22" s="21"/>
      <c r="U22" s="21"/>
      <c r="V22" s="21"/>
      <c r="W22" s="21"/>
    </row>
    <row r="23" spans="1:23" ht="14.25">
      <c r="A23" s="16">
        <v>21</v>
      </c>
      <c r="B23" s="22" t="s">
        <v>85</v>
      </c>
      <c r="C23" s="16" t="s">
        <v>43</v>
      </c>
      <c r="D23" s="18">
        <v>123.73</v>
      </c>
      <c r="E23" s="16" t="s">
        <v>65</v>
      </c>
      <c r="F23" s="19">
        <v>36526</v>
      </c>
      <c r="G23" s="20" t="s">
        <v>249</v>
      </c>
      <c r="H23" s="20" t="s">
        <v>250</v>
      </c>
      <c r="I23" s="21" t="s">
        <v>523</v>
      </c>
      <c r="J23" s="21">
        <v>21</v>
      </c>
      <c r="K23" s="21"/>
      <c r="L23" s="21"/>
      <c r="M23" s="21"/>
      <c r="N23" s="21"/>
      <c r="O23" s="21"/>
      <c r="P23" s="21"/>
      <c r="Q23" s="21"/>
      <c r="R23" s="21"/>
      <c r="S23" s="21"/>
      <c r="T23" s="21"/>
      <c r="U23" s="21"/>
      <c r="V23" s="21"/>
      <c r="W23" s="21"/>
    </row>
    <row r="24" spans="1:23" ht="14.25">
      <c r="A24" s="16">
        <v>22</v>
      </c>
      <c r="B24" s="17" t="s">
        <v>116</v>
      </c>
      <c r="C24" s="16" t="s">
        <v>43</v>
      </c>
      <c r="D24" s="18">
        <v>68.653000000000006</v>
      </c>
      <c r="E24" s="16" t="s">
        <v>65</v>
      </c>
      <c r="F24" s="19">
        <v>41885</v>
      </c>
      <c r="G24" s="20" t="s">
        <v>249</v>
      </c>
      <c r="H24" s="20" t="s">
        <v>250</v>
      </c>
      <c r="I24" s="21" t="s">
        <v>524</v>
      </c>
      <c r="J24" s="21">
        <v>22</v>
      </c>
      <c r="K24" s="21"/>
      <c r="L24" s="21"/>
      <c r="M24" s="21"/>
      <c r="N24" s="21"/>
      <c r="O24" s="21"/>
      <c r="P24" s="21"/>
      <c r="Q24" s="21"/>
      <c r="R24" s="21"/>
      <c r="S24" s="21"/>
      <c r="T24" s="21"/>
      <c r="U24" s="21"/>
      <c r="V24" s="21"/>
      <c r="W24" s="21"/>
    </row>
    <row r="25" spans="1:23" ht="14.25">
      <c r="A25" s="16">
        <v>23</v>
      </c>
      <c r="B25" s="22" t="s">
        <v>86</v>
      </c>
      <c r="C25" s="16" t="s">
        <v>43</v>
      </c>
      <c r="D25" s="18">
        <v>149.12</v>
      </c>
      <c r="E25" s="16" t="s">
        <v>65</v>
      </c>
      <c r="F25" s="19">
        <v>39661</v>
      </c>
      <c r="G25" s="20" t="s">
        <v>249</v>
      </c>
      <c r="H25" s="20" t="s">
        <v>250</v>
      </c>
      <c r="I25" s="21" t="s">
        <v>525</v>
      </c>
      <c r="J25" s="21">
        <v>23</v>
      </c>
      <c r="K25" s="21"/>
      <c r="L25" s="21"/>
      <c r="M25" s="21"/>
      <c r="N25" s="21"/>
      <c r="O25" s="21"/>
      <c r="P25" s="21"/>
      <c r="Q25" s="21"/>
      <c r="R25" s="21"/>
      <c r="S25" s="21"/>
      <c r="T25" s="21"/>
      <c r="U25" s="21"/>
      <c r="V25" s="21"/>
      <c r="W25" s="21"/>
    </row>
    <row r="26" spans="1:23" ht="14.25">
      <c r="A26" s="16">
        <v>24</v>
      </c>
      <c r="B26" s="22" t="s">
        <v>93</v>
      </c>
      <c r="C26" s="16" t="s">
        <v>43</v>
      </c>
      <c r="D26" s="18">
        <v>149.12</v>
      </c>
      <c r="E26" s="16" t="s">
        <v>65</v>
      </c>
      <c r="F26" s="19">
        <v>39661</v>
      </c>
      <c r="G26" s="20" t="s">
        <v>249</v>
      </c>
      <c r="H26" s="20" t="s">
        <v>250</v>
      </c>
      <c r="I26" s="21" t="s">
        <v>526</v>
      </c>
      <c r="J26" s="21">
        <v>24</v>
      </c>
      <c r="K26" s="21"/>
      <c r="L26" s="21"/>
      <c r="M26" s="21"/>
      <c r="N26" s="21"/>
      <c r="O26" s="21"/>
      <c r="P26" s="21"/>
      <c r="Q26" s="21"/>
      <c r="R26" s="21"/>
      <c r="S26" s="21"/>
      <c r="T26" s="21"/>
      <c r="U26" s="21"/>
      <c r="V26" s="21"/>
      <c r="W26" s="21"/>
    </row>
    <row r="27" spans="1:23" ht="14.25">
      <c r="A27" s="16">
        <v>25</v>
      </c>
      <c r="B27" s="22" t="s">
        <v>94</v>
      </c>
      <c r="C27" s="16" t="s">
        <v>43</v>
      </c>
      <c r="D27" s="18">
        <v>162.04</v>
      </c>
      <c r="E27" s="16" t="s">
        <v>65</v>
      </c>
      <c r="F27" s="19">
        <v>32912</v>
      </c>
      <c r="G27" s="20" t="s">
        <v>249</v>
      </c>
      <c r="H27" s="20" t="s">
        <v>250</v>
      </c>
      <c r="I27" s="21" t="s">
        <v>527</v>
      </c>
      <c r="J27" s="21">
        <v>25</v>
      </c>
      <c r="K27" s="21"/>
      <c r="L27" s="21"/>
      <c r="M27" s="21"/>
      <c r="N27" s="21"/>
      <c r="O27" s="21"/>
      <c r="P27" s="21"/>
      <c r="Q27" s="21"/>
      <c r="R27" s="21"/>
      <c r="S27" s="21"/>
      <c r="T27" s="21"/>
      <c r="U27" s="21"/>
      <c r="V27" s="21"/>
      <c r="W27" s="21"/>
    </row>
    <row r="28" spans="1:23" ht="14.25">
      <c r="A28" s="16">
        <v>26</v>
      </c>
      <c r="B28" s="17" t="s">
        <v>95</v>
      </c>
      <c r="C28" s="16" t="s">
        <v>43</v>
      </c>
      <c r="D28" s="18">
        <v>21.507000000000001</v>
      </c>
      <c r="E28" s="16" t="s">
        <v>65</v>
      </c>
      <c r="F28" s="19">
        <v>41365</v>
      </c>
      <c r="G28" s="20" t="s">
        <v>251</v>
      </c>
      <c r="H28" s="20" t="s">
        <v>252</v>
      </c>
      <c r="I28" s="21" t="s">
        <v>528</v>
      </c>
      <c r="J28" s="21">
        <v>26</v>
      </c>
      <c r="K28" s="21"/>
      <c r="L28" s="21"/>
      <c r="M28" s="21"/>
      <c r="N28" s="21"/>
      <c r="O28" s="21"/>
      <c r="P28" s="21"/>
      <c r="Q28" s="21"/>
      <c r="R28" s="21"/>
      <c r="S28" s="21"/>
      <c r="T28" s="21"/>
      <c r="U28" s="21"/>
      <c r="V28" s="21"/>
      <c r="W28" s="21"/>
    </row>
    <row r="29" spans="1:23" ht="14.25">
      <c r="A29" s="16">
        <v>27</v>
      </c>
      <c r="B29" s="17" t="s">
        <v>96</v>
      </c>
      <c r="C29" s="16" t="s">
        <v>43</v>
      </c>
      <c r="D29" s="18">
        <v>337.04599999999999</v>
      </c>
      <c r="E29" s="16" t="s">
        <v>73</v>
      </c>
      <c r="F29" s="19">
        <v>41365</v>
      </c>
      <c r="G29" s="20" t="s">
        <v>251</v>
      </c>
      <c r="H29" s="20" t="s">
        <v>252</v>
      </c>
      <c r="I29" s="21" t="s">
        <v>529</v>
      </c>
      <c r="J29" s="21">
        <v>27</v>
      </c>
      <c r="K29" s="21"/>
      <c r="L29" s="21"/>
      <c r="M29" s="21"/>
      <c r="N29" s="21"/>
      <c r="O29" s="21"/>
      <c r="P29" s="21"/>
      <c r="Q29" s="21"/>
      <c r="R29" s="21"/>
      <c r="S29" s="21"/>
      <c r="T29" s="21"/>
      <c r="U29" s="21"/>
      <c r="V29" s="21"/>
      <c r="W29" s="21"/>
    </row>
    <row r="30" spans="1:23" ht="14.25">
      <c r="A30" s="16">
        <v>28</v>
      </c>
      <c r="B30" s="17" t="s">
        <v>97</v>
      </c>
      <c r="C30" s="16" t="s">
        <v>43</v>
      </c>
      <c r="D30" s="18">
        <v>22.216000000000001</v>
      </c>
      <c r="E30" s="16" t="s">
        <v>65</v>
      </c>
      <c r="F30" s="19">
        <v>41365</v>
      </c>
      <c r="G30" s="20" t="s">
        <v>251</v>
      </c>
      <c r="H30" s="20" t="s">
        <v>252</v>
      </c>
      <c r="I30" s="21" t="s">
        <v>530</v>
      </c>
      <c r="J30" s="21">
        <v>28</v>
      </c>
      <c r="K30" s="21"/>
      <c r="L30" s="21"/>
      <c r="M30" s="21"/>
      <c r="N30" s="21"/>
      <c r="O30" s="21"/>
      <c r="P30" s="21"/>
      <c r="Q30" s="21"/>
      <c r="R30" s="21"/>
      <c r="S30" s="21"/>
      <c r="T30" s="21"/>
      <c r="U30" s="21"/>
      <c r="V30" s="21"/>
      <c r="W30" s="21"/>
    </row>
    <row r="31" spans="1:23" ht="14.25">
      <c r="A31" s="16">
        <v>29</v>
      </c>
      <c r="B31" s="17" t="s">
        <v>98</v>
      </c>
      <c r="C31" s="16" t="s">
        <v>43</v>
      </c>
      <c r="D31" s="18">
        <v>338.33</v>
      </c>
      <c r="E31" s="16" t="s">
        <v>73</v>
      </c>
      <c r="F31" s="19">
        <v>41365</v>
      </c>
      <c r="G31" s="20" t="s">
        <v>251</v>
      </c>
      <c r="H31" s="20" t="s">
        <v>252</v>
      </c>
      <c r="I31" s="21" t="s">
        <v>531</v>
      </c>
      <c r="J31" s="21">
        <v>29</v>
      </c>
      <c r="K31" s="21"/>
      <c r="L31" s="21"/>
      <c r="M31" s="21"/>
      <c r="N31" s="21"/>
      <c r="O31" s="21"/>
      <c r="P31" s="21"/>
      <c r="Q31" s="21"/>
      <c r="R31" s="21"/>
      <c r="S31" s="21"/>
      <c r="T31" s="21"/>
      <c r="U31" s="21"/>
      <c r="V31" s="21"/>
      <c r="W31" s="21"/>
    </row>
    <row r="32" spans="1:23" ht="14.25">
      <c r="A32" s="16">
        <v>30</v>
      </c>
      <c r="B32" s="22" t="s">
        <v>24</v>
      </c>
      <c r="C32" s="16" t="s">
        <v>43</v>
      </c>
      <c r="D32" s="18">
        <v>267.89400000000001</v>
      </c>
      <c r="E32" s="16" t="s">
        <v>69</v>
      </c>
      <c r="F32" s="19">
        <v>39904</v>
      </c>
      <c r="G32" s="20" t="s">
        <v>251</v>
      </c>
      <c r="H32" s="20" t="s">
        <v>252</v>
      </c>
      <c r="I32" s="21" t="s">
        <v>532</v>
      </c>
      <c r="J32" s="21">
        <v>30</v>
      </c>
      <c r="K32" s="21"/>
      <c r="L32" s="21"/>
      <c r="M32" s="21"/>
      <c r="N32" s="21"/>
      <c r="O32" s="21"/>
      <c r="P32" s="21"/>
      <c r="Q32" s="21"/>
      <c r="R32" s="21"/>
      <c r="S32" s="21"/>
      <c r="T32" s="21"/>
      <c r="U32" s="21"/>
      <c r="V32" s="21"/>
      <c r="W32" s="21"/>
    </row>
    <row r="33" spans="1:23" ht="14.25">
      <c r="A33" s="16">
        <v>31</v>
      </c>
      <c r="B33" s="17" t="s">
        <v>35</v>
      </c>
      <c r="C33" s="16" t="s">
        <v>43</v>
      </c>
      <c r="D33" s="18">
        <v>260.76299999999998</v>
      </c>
      <c r="E33" s="16" t="s">
        <v>69</v>
      </c>
      <c r="F33" s="19">
        <v>40969</v>
      </c>
      <c r="G33" s="20" t="s">
        <v>251</v>
      </c>
      <c r="H33" s="20" t="s">
        <v>252</v>
      </c>
      <c r="I33" s="21" t="s">
        <v>533</v>
      </c>
      <c r="J33" s="21">
        <v>31</v>
      </c>
      <c r="K33" s="21"/>
      <c r="L33" s="21"/>
      <c r="M33" s="21"/>
      <c r="N33" s="21"/>
      <c r="O33" s="21"/>
      <c r="P33" s="21"/>
      <c r="Q33" s="21"/>
      <c r="R33" s="21"/>
      <c r="S33" s="21"/>
      <c r="T33" s="21"/>
      <c r="U33" s="21"/>
      <c r="V33" s="21"/>
      <c r="W33" s="21"/>
    </row>
    <row r="34" spans="1:23" ht="14.25">
      <c r="A34" s="16">
        <v>32</v>
      </c>
      <c r="B34" s="17" t="s">
        <v>99</v>
      </c>
      <c r="C34" s="16" t="s">
        <v>43</v>
      </c>
      <c r="D34" s="18">
        <v>161.86500000000001</v>
      </c>
      <c r="E34" s="16" t="s">
        <v>69</v>
      </c>
      <c r="F34" s="19">
        <v>39904</v>
      </c>
      <c r="G34" s="20" t="s">
        <v>249</v>
      </c>
      <c r="H34" s="20" t="s">
        <v>250</v>
      </c>
      <c r="I34" s="21" t="s">
        <v>534</v>
      </c>
      <c r="J34" s="21">
        <v>32</v>
      </c>
      <c r="K34" s="21"/>
      <c r="L34" s="21"/>
      <c r="M34" s="21"/>
      <c r="N34" s="21"/>
      <c r="O34" s="21"/>
      <c r="P34" s="21"/>
      <c r="Q34" s="21"/>
      <c r="R34" s="21"/>
      <c r="S34" s="21"/>
      <c r="T34" s="21"/>
      <c r="U34" s="21"/>
      <c r="V34" s="21"/>
      <c r="W34" s="21"/>
    </row>
    <row r="35" spans="1:23" ht="14.25">
      <c r="A35" s="16">
        <v>33</v>
      </c>
      <c r="B35" s="17" t="s">
        <v>100</v>
      </c>
      <c r="C35" s="16" t="s">
        <v>43</v>
      </c>
      <c r="D35" s="18">
        <v>161.86500000000001</v>
      </c>
      <c r="E35" s="16" t="s">
        <v>69</v>
      </c>
      <c r="F35" s="19">
        <v>39904</v>
      </c>
      <c r="G35" s="20" t="s">
        <v>249</v>
      </c>
      <c r="H35" s="20" t="s">
        <v>250</v>
      </c>
      <c r="I35" s="21" t="s">
        <v>535</v>
      </c>
      <c r="J35" s="21">
        <v>33</v>
      </c>
      <c r="K35" s="21"/>
      <c r="L35" s="21"/>
      <c r="M35" s="21"/>
      <c r="N35" s="21"/>
      <c r="O35" s="21"/>
      <c r="P35" s="21"/>
      <c r="Q35" s="21"/>
      <c r="R35" s="21"/>
      <c r="S35" s="21"/>
      <c r="T35" s="21"/>
      <c r="U35" s="21"/>
      <c r="V35" s="21"/>
      <c r="W35" s="21"/>
    </row>
    <row r="36" spans="1:23">
      <c r="A36" s="16">
        <v>34</v>
      </c>
      <c r="B36" s="23" t="s">
        <v>101</v>
      </c>
      <c r="C36" s="16" t="s">
        <v>43</v>
      </c>
      <c r="D36" s="18">
        <v>289.96600000000001</v>
      </c>
      <c r="E36" s="16" t="s">
        <v>69</v>
      </c>
      <c r="F36" s="19">
        <v>40148</v>
      </c>
      <c r="G36" s="20" t="s">
        <v>249</v>
      </c>
      <c r="H36" s="20" t="s">
        <v>250</v>
      </c>
      <c r="I36" s="21" t="s">
        <v>536</v>
      </c>
      <c r="J36" s="21">
        <v>34</v>
      </c>
      <c r="K36" s="21"/>
      <c r="L36" s="21"/>
      <c r="M36" s="21"/>
      <c r="N36" s="21"/>
      <c r="O36" s="21"/>
      <c r="P36" s="21"/>
      <c r="Q36" s="21"/>
      <c r="R36" s="21"/>
      <c r="S36" s="21"/>
      <c r="T36" s="21"/>
      <c r="U36" s="21"/>
      <c r="V36" s="21"/>
      <c r="W36" s="21"/>
    </row>
    <row r="37" spans="1:23">
      <c r="A37" s="16">
        <v>35</v>
      </c>
      <c r="B37" s="23" t="s">
        <v>102</v>
      </c>
      <c r="C37" s="16" t="s">
        <v>43</v>
      </c>
      <c r="D37" s="18">
        <v>289.96600000000001</v>
      </c>
      <c r="E37" s="16" t="s">
        <v>69</v>
      </c>
      <c r="F37" s="19">
        <v>40148</v>
      </c>
      <c r="G37" s="20" t="s">
        <v>249</v>
      </c>
      <c r="H37" s="20" t="s">
        <v>250</v>
      </c>
      <c r="I37" s="21" t="s">
        <v>537</v>
      </c>
      <c r="J37" s="21">
        <v>35</v>
      </c>
      <c r="K37" s="21"/>
      <c r="L37" s="21"/>
      <c r="M37" s="21"/>
      <c r="N37" s="21"/>
      <c r="O37" s="21"/>
      <c r="P37" s="21"/>
      <c r="Q37" s="21"/>
      <c r="R37" s="21"/>
      <c r="S37" s="21"/>
      <c r="T37" s="21"/>
      <c r="U37" s="21"/>
      <c r="V37" s="21"/>
      <c r="W37" s="21"/>
    </row>
    <row r="38" spans="1:23" ht="14.25">
      <c r="A38" s="16">
        <v>36</v>
      </c>
      <c r="B38" s="22" t="s">
        <v>27</v>
      </c>
      <c r="C38" s="16" t="s">
        <v>43</v>
      </c>
      <c r="D38" s="18">
        <v>378.66699999999997</v>
      </c>
      <c r="E38" s="16" t="s">
        <v>69</v>
      </c>
      <c r="F38" s="19">
        <v>40695</v>
      </c>
      <c r="G38" s="20" t="s">
        <v>249</v>
      </c>
      <c r="H38" s="20" t="s">
        <v>250</v>
      </c>
      <c r="I38" s="21" t="s">
        <v>538</v>
      </c>
      <c r="J38" s="21">
        <v>36</v>
      </c>
      <c r="K38" s="21"/>
      <c r="L38" s="21"/>
      <c r="M38" s="21"/>
      <c r="N38" s="21"/>
      <c r="O38" s="21"/>
      <c r="P38" s="21"/>
      <c r="Q38" s="21"/>
      <c r="R38" s="21"/>
      <c r="S38" s="21"/>
      <c r="T38" s="21"/>
      <c r="U38" s="21"/>
      <c r="V38" s="21"/>
      <c r="W38" s="21"/>
    </row>
    <row r="39" spans="1:23">
      <c r="A39" s="16">
        <v>37</v>
      </c>
      <c r="B39" s="23" t="s">
        <v>103</v>
      </c>
      <c r="C39" s="16" t="s">
        <v>43</v>
      </c>
      <c r="D39" s="18">
        <v>4.9580000000000002</v>
      </c>
      <c r="E39" s="16" t="s">
        <v>69</v>
      </c>
      <c r="F39" s="19">
        <v>40695</v>
      </c>
      <c r="G39" s="20" t="s">
        <v>249</v>
      </c>
      <c r="H39" s="20" t="s">
        <v>250</v>
      </c>
      <c r="I39" s="21" t="s">
        <v>539</v>
      </c>
      <c r="J39" s="21">
        <v>37</v>
      </c>
      <c r="K39" s="21"/>
      <c r="L39" s="21"/>
      <c r="M39" s="21"/>
      <c r="N39" s="21"/>
      <c r="O39" s="21"/>
      <c r="P39" s="21"/>
      <c r="Q39" s="21"/>
      <c r="R39" s="21"/>
      <c r="S39" s="21"/>
      <c r="T39" s="21"/>
      <c r="U39" s="21"/>
      <c r="V39" s="21"/>
      <c r="W39" s="21"/>
    </row>
    <row r="40" spans="1:23">
      <c r="A40" s="16">
        <v>38</v>
      </c>
      <c r="B40" s="23" t="s">
        <v>104</v>
      </c>
      <c r="C40" s="16" t="s">
        <v>43</v>
      </c>
      <c r="D40" s="18">
        <v>4.9580000000000002</v>
      </c>
      <c r="E40" s="16" t="s">
        <v>69</v>
      </c>
      <c r="F40" s="19">
        <v>40695</v>
      </c>
      <c r="G40" s="20" t="s">
        <v>249</v>
      </c>
      <c r="H40" s="20" t="s">
        <v>250</v>
      </c>
      <c r="I40" s="21" t="s">
        <v>540</v>
      </c>
      <c r="J40" s="21">
        <v>38</v>
      </c>
      <c r="K40" s="21"/>
      <c r="L40" s="21"/>
      <c r="M40" s="21"/>
      <c r="N40" s="21"/>
      <c r="O40" s="21"/>
      <c r="P40" s="21"/>
      <c r="Q40" s="21"/>
      <c r="R40" s="21"/>
      <c r="S40" s="21"/>
      <c r="T40" s="21"/>
      <c r="U40" s="21"/>
      <c r="V40" s="21"/>
      <c r="W40" s="21"/>
    </row>
    <row r="41" spans="1:23" ht="14.25">
      <c r="A41" s="16">
        <v>39</v>
      </c>
      <c r="B41" s="22" t="s">
        <v>105</v>
      </c>
      <c r="C41" s="16" t="s">
        <v>43</v>
      </c>
      <c r="D41" s="18">
        <v>212.83</v>
      </c>
      <c r="E41" s="16" t="s">
        <v>65</v>
      </c>
      <c r="F41" s="19">
        <v>40725</v>
      </c>
      <c r="G41" s="20" t="s">
        <v>249</v>
      </c>
      <c r="H41" s="20" t="s">
        <v>250</v>
      </c>
      <c r="I41" s="21" t="s">
        <v>541</v>
      </c>
      <c r="J41" s="21">
        <v>39</v>
      </c>
      <c r="K41" s="21"/>
      <c r="L41" s="21"/>
      <c r="M41" s="21"/>
      <c r="N41" s="21"/>
      <c r="O41" s="21"/>
      <c r="P41" s="21"/>
      <c r="Q41" s="21"/>
      <c r="R41" s="21"/>
      <c r="S41" s="21"/>
      <c r="T41" s="21"/>
      <c r="U41" s="21"/>
      <c r="V41" s="21"/>
      <c r="W41" s="21"/>
    </row>
    <row r="42" spans="1:23" ht="14.25">
      <c r="A42" s="16">
        <v>40</v>
      </c>
      <c r="B42" s="17" t="s">
        <v>106</v>
      </c>
      <c r="C42" s="16" t="s">
        <v>43</v>
      </c>
      <c r="D42" s="18">
        <v>212.83</v>
      </c>
      <c r="E42" s="16" t="s">
        <v>65</v>
      </c>
      <c r="F42" s="19">
        <v>40725</v>
      </c>
      <c r="G42" s="20" t="s">
        <v>249</v>
      </c>
      <c r="H42" s="20" t="s">
        <v>250</v>
      </c>
      <c r="I42" s="21" t="s">
        <v>542</v>
      </c>
      <c r="J42" s="21">
        <v>40</v>
      </c>
      <c r="K42" s="21"/>
      <c r="L42" s="21"/>
      <c r="M42" s="21"/>
      <c r="N42" s="21"/>
      <c r="O42" s="21"/>
      <c r="P42" s="21"/>
      <c r="Q42" s="21"/>
      <c r="R42" s="21"/>
      <c r="S42" s="21"/>
      <c r="T42" s="21"/>
      <c r="U42" s="21"/>
      <c r="V42" s="21"/>
      <c r="W42" s="21"/>
    </row>
    <row r="43" spans="1:23" ht="14.25">
      <c r="A43" s="16">
        <v>41</v>
      </c>
      <c r="B43" s="22" t="s">
        <v>36</v>
      </c>
      <c r="C43" s="16" t="s">
        <v>43</v>
      </c>
      <c r="D43" s="18">
        <v>336.93900000000002</v>
      </c>
      <c r="E43" s="16" t="s">
        <v>69</v>
      </c>
      <c r="F43" s="19">
        <v>40756</v>
      </c>
      <c r="G43" s="20" t="s">
        <v>251</v>
      </c>
      <c r="H43" s="20" t="s">
        <v>250</v>
      </c>
      <c r="I43" s="21" t="s">
        <v>543</v>
      </c>
      <c r="J43" s="21">
        <v>41</v>
      </c>
      <c r="K43" s="21"/>
      <c r="L43" s="21"/>
      <c r="M43" s="21"/>
      <c r="N43" s="21"/>
      <c r="O43" s="21"/>
      <c r="P43" s="21"/>
      <c r="Q43" s="21"/>
      <c r="R43" s="21"/>
      <c r="S43" s="21"/>
      <c r="T43" s="21"/>
      <c r="U43" s="21"/>
      <c r="V43" s="21"/>
      <c r="W43" s="21"/>
    </row>
    <row r="44" spans="1:23" ht="14.25">
      <c r="A44" s="16">
        <v>42</v>
      </c>
      <c r="B44" s="22" t="s">
        <v>107</v>
      </c>
      <c r="C44" s="16" t="s">
        <v>43</v>
      </c>
      <c r="D44" s="18">
        <v>336.93900000000002</v>
      </c>
      <c r="E44" s="16" t="s">
        <v>69</v>
      </c>
      <c r="F44" s="19">
        <v>40756</v>
      </c>
      <c r="G44" s="20" t="s">
        <v>251</v>
      </c>
      <c r="H44" s="20" t="s">
        <v>250</v>
      </c>
      <c r="I44" s="21" t="s">
        <v>544</v>
      </c>
      <c r="J44" s="21">
        <v>42</v>
      </c>
      <c r="K44" s="21"/>
      <c r="L44" s="21"/>
      <c r="M44" s="21"/>
      <c r="N44" s="21"/>
      <c r="O44" s="21"/>
      <c r="P44" s="21"/>
      <c r="Q44" s="21"/>
      <c r="R44" s="21"/>
      <c r="S44" s="21"/>
      <c r="T44" s="21"/>
      <c r="U44" s="21"/>
      <c r="V44" s="21"/>
      <c r="W44" s="21"/>
    </row>
    <row r="45" spans="1:23" ht="14.25">
      <c r="A45" s="16">
        <v>43</v>
      </c>
      <c r="B45" s="17" t="s">
        <v>108</v>
      </c>
      <c r="C45" s="16" t="s">
        <v>43</v>
      </c>
      <c r="D45" s="18">
        <v>123.45</v>
      </c>
      <c r="E45" s="16" t="s">
        <v>69</v>
      </c>
      <c r="F45" s="19">
        <v>41061</v>
      </c>
      <c r="G45" s="20" t="s">
        <v>251</v>
      </c>
      <c r="H45" s="20" t="s">
        <v>250</v>
      </c>
      <c r="I45" s="21" t="s">
        <v>545</v>
      </c>
      <c r="J45" s="21">
        <v>43</v>
      </c>
      <c r="K45" s="21"/>
      <c r="L45" s="21"/>
      <c r="M45" s="21"/>
      <c r="N45" s="21"/>
      <c r="O45" s="21"/>
      <c r="P45" s="21"/>
      <c r="Q45" s="21"/>
      <c r="R45" s="21"/>
      <c r="S45" s="21"/>
      <c r="T45" s="21"/>
      <c r="U45" s="21"/>
      <c r="V45" s="21"/>
      <c r="W45" s="21"/>
    </row>
    <row r="46" spans="1:23" ht="14.25">
      <c r="A46" s="16">
        <v>44</v>
      </c>
      <c r="B46" s="17" t="s">
        <v>109</v>
      </c>
      <c r="C46" s="16" t="s">
        <v>43</v>
      </c>
      <c r="D46" s="18">
        <v>14.768000000000001</v>
      </c>
      <c r="E46" s="16" t="s">
        <v>65</v>
      </c>
      <c r="F46" s="19">
        <v>41000</v>
      </c>
      <c r="G46" s="20" t="s">
        <v>249</v>
      </c>
      <c r="H46" s="20" t="s">
        <v>250</v>
      </c>
      <c r="I46" s="21" t="s">
        <v>546</v>
      </c>
      <c r="J46" s="21">
        <v>44</v>
      </c>
      <c r="K46" s="21"/>
      <c r="L46" s="21"/>
      <c r="M46" s="21"/>
      <c r="N46" s="21"/>
      <c r="O46" s="21"/>
      <c r="P46" s="21"/>
      <c r="Q46" s="21"/>
      <c r="R46" s="21"/>
      <c r="S46" s="21"/>
      <c r="T46" s="21"/>
      <c r="U46" s="21"/>
      <c r="V46" s="21"/>
      <c r="W46" s="21"/>
    </row>
    <row r="47" spans="1:23" ht="14.25">
      <c r="A47" s="16">
        <v>45</v>
      </c>
      <c r="B47" s="22" t="s">
        <v>238</v>
      </c>
      <c r="C47" s="16" t="s">
        <v>43</v>
      </c>
      <c r="D47" s="18">
        <v>211.874</v>
      </c>
      <c r="E47" s="16" t="s">
        <v>65</v>
      </c>
      <c r="F47" s="19">
        <v>41000</v>
      </c>
      <c r="G47" s="20" t="s">
        <v>249</v>
      </c>
      <c r="H47" s="20" t="s">
        <v>250</v>
      </c>
      <c r="I47" s="21" t="s">
        <v>547</v>
      </c>
      <c r="J47" s="21">
        <v>45</v>
      </c>
      <c r="K47" s="21"/>
      <c r="L47" s="21"/>
      <c r="M47" s="21"/>
      <c r="N47" s="21"/>
      <c r="O47" s="21"/>
      <c r="P47" s="21"/>
      <c r="Q47" s="21"/>
      <c r="R47" s="21"/>
      <c r="S47" s="21"/>
      <c r="T47" s="21"/>
      <c r="U47" s="21"/>
      <c r="V47" s="21"/>
      <c r="W47" s="21"/>
    </row>
    <row r="48" spans="1:23" ht="14.25">
      <c r="A48" s="16">
        <v>46</v>
      </c>
      <c r="B48" s="22" t="s">
        <v>237</v>
      </c>
      <c r="C48" s="16" t="s">
        <v>43</v>
      </c>
      <c r="D48" s="18">
        <v>370.565</v>
      </c>
      <c r="E48" s="16" t="s">
        <v>73</v>
      </c>
      <c r="F48" s="19">
        <v>41275</v>
      </c>
      <c r="G48" s="20" t="s">
        <v>251</v>
      </c>
      <c r="H48" s="20" t="s">
        <v>250</v>
      </c>
      <c r="I48" s="21" t="s">
        <v>548</v>
      </c>
      <c r="J48" s="21">
        <v>46</v>
      </c>
      <c r="K48" s="21"/>
      <c r="L48" s="21"/>
      <c r="M48" s="21"/>
      <c r="N48" s="21"/>
      <c r="O48" s="21"/>
      <c r="P48" s="21"/>
      <c r="Q48" s="21"/>
      <c r="R48" s="21"/>
      <c r="S48" s="21"/>
      <c r="T48" s="21"/>
      <c r="U48" s="21"/>
      <c r="V48" s="21"/>
      <c r="W48" s="21"/>
    </row>
    <row r="49" spans="1:23" ht="14.25">
      <c r="A49" s="16">
        <v>47</v>
      </c>
      <c r="B49" s="22" t="s">
        <v>236</v>
      </c>
      <c r="C49" s="16" t="s">
        <v>43</v>
      </c>
      <c r="D49" s="18">
        <v>370.565</v>
      </c>
      <c r="E49" s="16" t="s">
        <v>73</v>
      </c>
      <c r="F49" s="19">
        <v>41275</v>
      </c>
      <c r="G49" s="20" t="s">
        <v>251</v>
      </c>
      <c r="H49" s="20" t="s">
        <v>250</v>
      </c>
      <c r="I49" s="21" t="s">
        <v>549</v>
      </c>
      <c r="J49" s="21">
        <v>47</v>
      </c>
      <c r="K49" s="21"/>
      <c r="L49" s="21"/>
      <c r="M49" s="21"/>
      <c r="N49" s="21"/>
      <c r="O49" s="21"/>
      <c r="P49" s="21"/>
      <c r="Q49" s="21"/>
      <c r="R49" s="21"/>
      <c r="S49" s="21"/>
      <c r="T49" s="21"/>
      <c r="U49" s="21"/>
      <c r="V49" s="21"/>
      <c r="W49" s="21"/>
    </row>
    <row r="50" spans="1:23" ht="14.25">
      <c r="A50" s="16">
        <v>48</v>
      </c>
      <c r="B50" s="22" t="s">
        <v>110</v>
      </c>
      <c r="C50" s="16" t="s">
        <v>43</v>
      </c>
      <c r="D50" s="18">
        <v>21.43</v>
      </c>
      <c r="E50" s="16" t="s">
        <v>65</v>
      </c>
      <c r="F50" s="19">
        <v>41365</v>
      </c>
      <c r="G50" s="20" t="s">
        <v>249</v>
      </c>
      <c r="H50" s="20" t="s">
        <v>250</v>
      </c>
      <c r="I50" s="21" t="s">
        <v>550</v>
      </c>
      <c r="J50" s="21">
        <v>48</v>
      </c>
      <c r="K50" s="21"/>
      <c r="L50" s="21"/>
      <c r="M50" s="21"/>
      <c r="N50" s="21"/>
      <c r="O50" s="21"/>
      <c r="P50" s="21"/>
      <c r="Q50" s="21"/>
      <c r="R50" s="21"/>
      <c r="S50" s="21"/>
      <c r="T50" s="21"/>
      <c r="U50" s="21"/>
      <c r="V50" s="21"/>
      <c r="W50" s="21"/>
    </row>
    <row r="51" spans="1:23" ht="14.25">
      <c r="A51" s="16">
        <v>49</v>
      </c>
      <c r="B51" s="22" t="s">
        <v>111</v>
      </c>
      <c r="C51" s="16" t="s">
        <v>43</v>
      </c>
      <c r="D51" s="18">
        <v>21.43</v>
      </c>
      <c r="E51" s="16" t="s">
        <v>65</v>
      </c>
      <c r="F51" s="19">
        <v>41365</v>
      </c>
      <c r="G51" s="20" t="s">
        <v>249</v>
      </c>
      <c r="H51" s="20" t="s">
        <v>250</v>
      </c>
      <c r="I51" s="21" t="s">
        <v>551</v>
      </c>
      <c r="J51" s="21">
        <v>49</v>
      </c>
      <c r="K51" s="21"/>
      <c r="L51" s="21"/>
      <c r="M51" s="21"/>
      <c r="N51" s="21"/>
      <c r="O51" s="21"/>
      <c r="P51" s="21"/>
      <c r="Q51" s="21"/>
      <c r="R51" s="21"/>
      <c r="S51" s="21"/>
      <c r="T51" s="21"/>
      <c r="U51" s="21"/>
      <c r="V51" s="21"/>
      <c r="W51" s="21"/>
    </row>
    <row r="52" spans="1:23" ht="14.25">
      <c r="A52" s="16">
        <v>50</v>
      </c>
      <c r="B52" s="22" t="s">
        <v>112</v>
      </c>
      <c r="C52" s="16" t="s">
        <v>43</v>
      </c>
      <c r="D52" s="18">
        <v>6.2880000000000003</v>
      </c>
      <c r="E52" s="16" t="s">
        <v>65</v>
      </c>
      <c r="F52" s="19">
        <v>41395</v>
      </c>
      <c r="G52" s="20" t="s">
        <v>249</v>
      </c>
      <c r="H52" s="20" t="s">
        <v>250</v>
      </c>
      <c r="I52" s="21" t="s">
        <v>552</v>
      </c>
      <c r="J52" s="21">
        <v>50</v>
      </c>
      <c r="K52" s="21"/>
      <c r="L52" s="21"/>
      <c r="M52" s="21"/>
      <c r="N52" s="21"/>
      <c r="O52" s="21"/>
      <c r="P52" s="21"/>
      <c r="Q52" s="21"/>
      <c r="R52" s="21"/>
      <c r="S52" s="21"/>
      <c r="T52" s="21"/>
      <c r="U52" s="21"/>
      <c r="V52" s="21"/>
      <c r="W52" s="21"/>
    </row>
    <row r="53" spans="1:23" ht="14.25">
      <c r="A53" s="16">
        <v>51</v>
      </c>
      <c r="B53" s="22" t="s">
        <v>113</v>
      </c>
      <c r="C53" s="16" t="s">
        <v>43</v>
      </c>
      <c r="D53" s="18">
        <v>6.2880000000000003</v>
      </c>
      <c r="E53" s="16" t="s">
        <v>65</v>
      </c>
      <c r="F53" s="19">
        <v>41395</v>
      </c>
      <c r="G53" s="20" t="s">
        <v>249</v>
      </c>
      <c r="H53" s="20" t="s">
        <v>250</v>
      </c>
      <c r="I53" s="21" t="s">
        <v>553</v>
      </c>
      <c r="J53" s="21">
        <v>51</v>
      </c>
      <c r="K53" s="21"/>
      <c r="L53" s="21"/>
      <c r="M53" s="21"/>
      <c r="N53" s="21"/>
      <c r="O53" s="21"/>
      <c r="P53" s="21"/>
      <c r="Q53" s="21"/>
      <c r="R53" s="21"/>
      <c r="S53" s="21"/>
      <c r="T53" s="21"/>
      <c r="U53" s="21"/>
      <c r="V53" s="21"/>
      <c r="W53" s="21"/>
    </row>
    <row r="54" spans="1:23" ht="14.25">
      <c r="A54" s="16">
        <v>52</v>
      </c>
      <c r="B54" s="22" t="s">
        <v>87</v>
      </c>
      <c r="C54" s="16" t="s">
        <v>43</v>
      </c>
      <c r="D54" s="18">
        <v>47.985999999999997</v>
      </c>
      <c r="E54" s="16" t="s">
        <v>65</v>
      </c>
      <c r="F54" s="19">
        <v>41579</v>
      </c>
      <c r="G54" s="20" t="s">
        <v>253</v>
      </c>
      <c r="H54" s="20" t="s">
        <v>254</v>
      </c>
      <c r="I54" s="21" t="s">
        <v>554</v>
      </c>
      <c r="J54" s="21">
        <v>52</v>
      </c>
      <c r="K54" s="21"/>
      <c r="L54" s="21"/>
      <c r="M54" s="21"/>
      <c r="N54" s="21"/>
      <c r="O54" s="21"/>
      <c r="P54" s="21"/>
      <c r="Q54" s="21"/>
      <c r="R54" s="21"/>
      <c r="S54" s="21"/>
      <c r="T54" s="21"/>
      <c r="U54" s="21"/>
      <c r="V54" s="21"/>
      <c r="W54" s="21"/>
    </row>
    <row r="55" spans="1:23" ht="14.25">
      <c r="A55" s="16">
        <v>53</v>
      </c>
      <c r="B55" s="22" t="s">
        <v>235</v>
      </c>
      <c r="C55" s="16" t="s">
        <v>43</v>
      </c>
      <c r="D55" s="18">
        <v>47.985999999999997</v>
      </c>
      <c r="E55" s="16" t="s">
        <v>65</v>
      </c>
      <c r="F55" s="19">
        <v>41579</v>
      </c>
      <c r="G55" s="20" t="s">
        <v>253</v>
      </c>
      <c r="H55" s="20" t="s">
        <v>254</v>
      </c>
      <c r="I55" s="21" t="s">
        <v>555</v>
      </c>
      <c r="J55" s="21">
        <v>53</v>
      </c>
      <c r="K55" s="21"/>
      <c r="L55" s="21"/>
      <c r="M55" s="21"/>
      <c r="N55" s="21"/>
      <c r="O55" s="21"/>
      <c r="P55" s="21"/>
      <c r="Q55" s="21"/>
      <c r="R55" s="21"/>
      <c r="S55" s="21"/>
      <c r="T55" s="21"/>
      <c r="U55" s="21"/>
      <c r="V55" s="21"/>
      <c r="W55" s="21"/>
    </row>
    <row r="56" spans="1:23" ht="14.25">
      <c r="A56" s="16">
        <v>54</v>
      </c>
      <c r="B56" s="22" t="s">
        <v>88</v>
      </c>
      <c r="C56" s="16" t="s">
        <v>43</v>
      </c>
      <c r="D56" s="18">
        <v>239.84299999999999</v>
      </c>
      <c r="E56" s="16" t="s">
        <v>65</v>
      </c>
      <c r="F56" s="19">
        <v>41671</v>
      </c>
      <c r="G56" s="20" t="s">
        <v>253</v>
      </c>
      <c r="H56" s="20" t="s">
        <v>254</v>
      </c>
      <c r="I56" s="21" t="s">
        <v>556</v>
      </c>
      <c r="J56" s="21">
        <v>54</v>
      </c>
      <c r="K56" s="21"/>
      <c r="L56" s="21"/>
      <c r="M56" s="21"/>
      <c r="N56" s="21"/>
      <c r="O56" s="21"/>
      <c r="P56" s="21"/>
      <c r="Q56" s="21"/>
      <c r="R56" s="21"/>
      <c r="S56" s="21"/>
      <c r="T56" s="21"/>
      <c r="U56" s="21"/>
      <c r="V56" s="21"/>
      <c r="W56" s="21"/>
    </row>
    <row r="57" spans="1:23" ht="14.25">
      <c r="A57" s="16">
        <v>55</v>
      </c>
      <c r="B57" s="22" t="s">
        <v>13</v>
      </c>
      <c r="C57" s="16" t="s">
        <v>43</v>
      </c>
      <c r="D57" s="18">
        <v>239.84299999999999</v>
      </c>
      <c r="E57" s="16" t="s">
        <v>65</v>
      </c>
      <c r="F57" s="19">
        <v>41671</v>
      </c>
      <c r="G57" s="20" t="s">
        <v>253</v>
      </c>
      <c r="H57" s="20" t="s">
        <v>254</v>
      </c>
      <c r="I57" s="21" t="s">
        <v>557</v>
      </c>
      <c r="J57" s="21">
        <v>55</v>
      </c>
      <c r="K57" s="21"/>
      <c r="L57" s="21"/>
      <c r="M57" s="21"/>
      <c r="N57" s="21"/>
      <c r="O57" s="21"/>
      <c r="P57" s="21"/>
      <c r="Q57" s="21"/>
      <c r="R57" s="21"/>
      <c r="S57" s="21"/>
      <c r="T57" s="21"/>
      <c r="U57" s="21"/>
      <c r="V57" s="21"/>
      <c r="W57" s="21"/>
    </row>
    <row r="58" spans="1:23" ht="14.25">
      <c r="A58" s="16">
        <v>56</v>
      </c>
      <c r="B58" s="22" t="s">
        <v>89</v>
      </c>
      <c r="C58" s="16" t="s">
        <v>43</v>
      </c>
      <c r="D58" s="18">
        <v>52.563000000000002</v>
      </c>
      <c r="E58" s="16" t="s">
        <v>69</v>
      </c>
      <c r="F58" s="19">
        <v>41758</v>
      </c>
      <c r="G58" s="20" t="s">
        <v>251</v>
      </c>
      <c r="H58" s="20" t="s">
        <v>250</v>
      </c>
      <c r="I58" s="21" t="s">
        <v>558</v>
      </c>
      <c r="J58" s="21">
        <v>56</v>
      </c>
      <c r="K58" s="21"/>
      <c r="L58" s="21"/>
      <c r="M58" s="21"/>
      <c r="N58" s="21"/>
      <c r="O58" s="21"/>
      <c r="P58" s="21"/>
      <c r="Q58" s="21"/>
      <c r="R58" s="21"/>
      <c r="S58" s="21"/>
      <c r="T58" s="21"/>
      <c r="U58" s="21"/>
      <c r="V58" s="21"/>
      <c r="W58" s="21"/>
    </row>
    <row r="59" spans="1:23">
      <c r="A59" s="16">
        <v>57</v>
      </c>
      <c r="B59" s="23" t="s">
        <v>90</v>
      </c>
      <c r="C59" s="16" t="s">
        <v>43</v>
      </c>
      <c r="D59" s="18">
        <v>2.923</v>
      </c>
      <c r="E59" s="16" t="s">
        <v>69</v>
      </c>
      <c r="F59" s="19">
        <v>41750</v>
      </c>
      <c r="G59" s="20" t="s">
        <v>249</v>
      </c>
      <c r="H59" s="20" t="s">
        <v>250</v>
      </c>
      <c r="I59" s="21" t="s">
        <v>559</v>
      </c>
      <c r="J59" s="21">
        <v>57</v>
      </c>
      <c r="K59" s="21"/>
      <c r="L59" s="21"/>
      <c r="M59" s="21"/>
      <c r="N59" s="21"/>
      <c r="O59" s="21"/>
      <c r="P59" s="21"/>
      <c r="Q59" s="21"/>
      <c r="R59" s="21"/>
      <c r="S59" s="21"/>
      <c r="T59" s="21"/>
      <c r="U59" s="21"/>
      <c r="V59" s="21"/>
      <c r="W59" s="21"/>
    </row>
    <row r="60" spans="1:23">
      <c r="A60" s="16">
        <v>58</v>
      </c>
      <c r="B60" s="23" t="s">
        <v>91</v>
      </c>
      <c r="C60" s="16" t="s">
        <v>43</v>
      </c>
      <c r="D60" s="18">
        <v>375.78500000000003</v>
      </c>
      <c r="E60" s="16" t="s">
        <v>69</v>
      </c>
      <c r="F60" s="19">
        <v>41750</v>
      </c>
      <c r="G60" s="20" t="s">
        <v>249</v>
      </c>
      <c r="H60" s="20" t="s">
        <v>250</v>
      </c>
      <c r="I60" s="21" t="s">
        <v>560</v>
      </c>
      <c r="J60" s="21">
        <v>58</v>
      </c>
      <c r="K60" s="21"/>
      <c r="L60" s="21"/>
      <c r="M60" s="21"/>
      <c r="N60" s="21"/>
      <c r="O60" s="21"/>
      <c r="P60" s="21"/>
      <c r="Q60" s="21"/>
      <c r="R60" s="21"/>
      <c r="S60" s="21"/>
      <c r="T60" s="21"/>
      <c r="U60" s="21"/>
      <c r="V60" s="21"/>
      <c r="W60" s="21"/>
    </row>
    <row r="61" spans="1:23" ht="14.25">
      <c r="A61" s="16">
        <v>59</v>
      </c>
      <c r="B61" s="22" t="s">
        <v>92</v>
      </c>
      <c r="C61" s="16" t="s">
        <v>43</v>
      </c>
      <c r="D61" s="18">
        <v>52.563000000000002</v>
      </c>
      <c r="E61" s="16" t="s">
        <v>69</v>
      </c>
      <c r="F61" s="19">
        <v>41759</v>
      </c>
      <c r="G61" s="20" t="s">
        <v>251</v>
      </c>
      <c r="H61" s="20" t="s">
        <v>250</v>
      </c>
      <c r="I61" s="21" t="s">
        <v>561</v>
      </c>
      <c r="J61" s="21">
        <v>59</v>
      </c>
      <c r="K61" s="21"/>
      <c r="L61" s="21"/>
      <c r="M61" s="21"/>
      <c r="N61" s="21"/>
      <c r="O61" s="21"/>
      <c r="P61" s="21"/>
      <c r="Q61" s="21"/>
      <c r="R61" s="21"/>
      <c r="S61" s="21"/>
      <c r="T61" s="21"/>
      <c r="U61" s="21"/>
      <c r="V61" s="21"/>
      <c r="W61" s="21"/>
    </row>
    <row r="62" spans="1:23">
      <c r="A62" s="16">
        <v>60</v>
      </c>
      <c r="B62" s="24" t="s">
        <v>114</v>
      </c>
      <c r="C62" s="16" t="s">
        <v>43</v>
      </c>
      <c r="D62" s="18">
        <v>357.62</v>
      </c>
      <c r="E62" s="16" t="s">
        <v>65</v>
      </c>
      <c r="F62" s="19">
        <v>41783</v>
      </c>
      <c r="G62" s="20" t="s">
        <v>251</v>
      </c>
      <c r="H62" s="20" t="s">
        <v>252</v>
      </c>
      <c r="I62" s="21" t="s">
        <v>562</v>
      </c>
      <c r="J62" s="21">
        <v>60</v>
      </c>
      <c r="K62" s="21"/>
      <c r="L62" s="21"/>
      <c r="M62" s="21"/>
      <c r="N62" s="21"/>
      <c r="O62" s="21"/>
      <c r="P62" s="21"/>
      <c r="Q62" s="21"/>
      <c r="R62" s="21"/>
      <c r="S62" s="21"/>
      <c r="T62" s="21"/>
      <c r="U62" s="21"/>
      <c r="V62" s="21"/>
      <c r="W62" s="21"/>
    </row>
    <row r="63" spans="1:23" ht="14.25">
      <c r="A63" s="16">
        <v>61</v>
      </c>
      <c r="B63" s="22" t="s">
        <v>38</v>
      </c>
      <c r="C63" s="16" t="s">
        <v>43</v>
      </c>
      <c r="D63" s="18">
        <v>347.577</v>
      </c>
      <c r="E63" s="16" t="s">
        <v>69</v>
      </c>
      <c r="F63" s="19">
        <v>41828</v>
      </c>
      <c r="G63" s="20" t="s">
        <v>251</v>
      </c>
      <c r="H63" s="20" t="s">
        <v>252</v>
      </c>
      <c r="I63" s="21" t="s">
        <v>563</v>
      </c>
      <c r="J63" s="21">
        <v>61</v>
      </c>
      <c r="K63" s="21"/>
      <c r="L63" s="21"/>
      <c r="M63" s="21"/>
      <c r="N63" s="21"/>
      <c r="O63" s="21"/>
      <c r="P63" s="21"/>
      <c r="Q63" s="21"/>
      <c r="R63" s="21"/>
      <c r="S63" s="21"/>
      <c r="T63" s="21"/>
      <c r="U63" s="21"/>
      <c r="V63" s="21"/>
      <c r="W63" s="21"/>
    </row>
    <row r="64" spans="1:23" ht="14.25">
      <c r="A64" s="16">
        <v>62</v>
      </c>
      <c r="B64" s="22" t="s">
        <v>115</v>
      </c>
      <c r="C64" s="16" t="s">
        <v>43</v>
      </c>
      <c r="D64" s="18">
        <v>347.577</v>
      </c>
      <c r="E64" s="16" t="s">
        <v>69</v>
      </c>
      <c r="F64" s="19">
        <v>41828</v>
      </c>
      <c r="G64" s="20" t="s">
        <v>251</v>
      </c>
      <c r="H64" s="20" t="s">
        <v>252</v>
      </c>
      <c r="I64" s="21" t="s">
        <v>564</v>
      </c>
      <c r="J64" s="21">
        <v>62</v>
      </c>
      <c r="K64" s="21"/>
      <c r="L64" s="21"/>
      <c r="M64" s="21"/>
      <c r="N64" s="21"/>
      <c r="O64" s="21"/>
      <c r="P64" s="21"/>
      <c r="Q64" s="21"/>
      <c r="R64" s="21"/>
      <c r="S64" s="21"/>
      <c r="T64" s="21"/>
      <c r="U64" s="21"/>
      <c r="V64" s="21"/>
      <c r="W64" s="21"/>
    </row>
    <row r="65" spans="1:23">
      <c r="A65" s="16">
        <v>63</v>
      </c>
      <c r="B65" s="23" t="s">
        <v>34</v>
      </c>
      <c r="C65" s="16" t="s">
        <v>43</v>
      </c>
      <c r="D65" s="18">
        <v>369.10700000000003</v>
      </c>
      <c r="E65" s="16" t="s">
        <v>73</v>
      </c>
      <c r="F65" s="19">
        <v>41960</v>
      </c>
      <c r="G65" s="20" t="s">
        <v>253</v>
      </c>
      <c r="H65" s="20" t="s">
        <v>255</v>
      </c>
      <c r="I65" s="21" t="s">
        <v>565</v>
      </c>
      <c r="J65" s="21">
        <v>63</v>
      </c>
      <c r="K65" s="21"/>
      <c r="L65" s="21"/>
      <c r="M65" s="21"/>
      <c r="N65" s="21"/>
      <c r="O65" s="21"/>
      <c r="P65" s="21"/>
      <c r="Q65" s="21"/>
      <c r="R65" s="21"/>
      <c r="S65" s="21"/>
      <c r="T65" s="21"/>
      <c r="U65" s="21"/>
      <c r="V65" s="21"/>
      <c r="W65" s="21"/>
    </row>
    <row r="66" spans="1:23">
      <c r="A66" s="16">
        <v>64</v>
      </c>
      <c r="B66" s="23" t="s">
        <v>33</v>
      </c>
      <c r="C66" s="16" t="s">
        <v>43</v>
      </c>
      <c r="D66" s="18">
        <v>369.10700000000003</v>
      </c>
      <c r="E66" s="16" t="s">
        <v>73</v>
      </c>
      <c r="F66" s="19">
        <v>41960</v>
      </c>
      <c r="G66" s="20" t="s">
        <v>253</v>
      </c>
      <c r="H66" s="20" t="s">
        <v>254</v>
      </c>
      <c r="I66" s="21" t="s">
        <v>566</v>
      </c>
      <c r="J66" s="21">
        <v>64</v>
      </c>
      <c r="K66" s="21"/>
      <c r="L66" s="21"/>
      <c r="M66" s="21"/>
      <c r="N66" s="21"/>
      <c r="O66" s="21"/>
      <c r="P66" s="21"/>
      <c r="Q66" s="21"/>
      <c r="R66" s="21"/>
      <c r="S66" s="21"/>
      <c r="T66" s="21"/>
      <c r="U66" s="21"/>
      <c r="V66" s="21"/>
      <c r="W66" s="21"/>
    </row>
    <row r="67" spans="1:23">
      <c r="A67" s="16">
        <v>65</v>
      </c>
      <c r="B67" s="25" t="s">
        <v>117</v>
      </c>
      <c r="C67" s="16" t="s">
        <v>43</v>
      </c>
      <c r="D67" s="18">
        <v>9.57</v>
      </c>
      <c r="E67" s="16" t="s">
        <v>69</v>
      </c>
      <c r="F67" s="19">
        <v>42065</v>
      </c>
      <c r="G67" s="20" t="s">
        <v>249</v>
      </c>
      <c r="H67" s="20" t="s">
        <v>250</v>
      </c>
      <c r="I67" s="21" t="s">
        <v>567</v>
      </c>
      <c r="J67" s="21">
        <v>65</v>
      </c>
      <c r="K67" s="21"/>
      <c r="L67" s="21"/>
      <c r="M67" s="21"/>
      <c r="N67" s="21"/>
      <c r="O67" s="21"/>
      <c r="P67" s="21"/>
      <c r="Q67" s="21"/>
      <c r="R67" s="21"/>
      <c r="S67" s="21"/>
      <c r="T67" s="21"/>
      <c r="U67" s="21"/>
      <c r="V67" s="21"/>
      <c r="W67" s="21"/>
    </row>
    <row r="68" spans="1:23">
      <c r="A68" s="16">
        <v>66</v>
      </c>
      <c r="B68" s="25" t="s">
        <v>118</v>
      </c>
      <c r="C68" s="16" t="s">
        <v>43</v>
      </c>
      <c r="D68" s="18">
        <v>9.57</v>
      </c>
      <c r="E68" s="16" t="s">
        <v>69</v>
      </c>
      <c r="F68" s="19">
        <v>42065</v>
      </c>
      <c r="G68" s="20" t="s">
        <v>249</v>
      </c>
      <c r="H68" s="20" t="s">
        <v>250</v>
      </c>
      <c r="I68" s="21" t="s">
        <v>568</v>
      </c>
      <c r="J68" s="21">
        <v>66</v>
      </c>
      <c r="K68" s="21"/>
      <c r="L68" s="21"/>
      <c r="M68" s="21"/>
      <c r="N68" s="21"/>
      <c r="O68" s="21"/>
      <c r="P68" s="21"/>
      <c r="Q68" s="21"/>
      <c r="R68" s="21"/>
      <c r="S68" s="21"/>
      <c r="T68" s="21"/>
      <c r="U68" s="21"/>
      <c r="V68" s="21"/>
      <c r="W68" s="21"/>
    </row>
    <row r="69" spans="1:23">
      <c r="A69" s="16">
        <v>67</v>
      </c>
      <c r="B69" s="25" t="s">
        <v>119</v>
      </c>
      <c r="C69" s="16" t="s">
        <v>43</v>
      </c>
      <c r="D69" s="18">
        <v>9.977999999999998</v>
      </c>
      <c r="E69" s="16" t="s">
        <v>69</v>
      </c>
      <c r="F69" s="19">
        <v>42065</v>
      </c>
      <c r="G69" s="20" t="s">
        <v>249</v>
      </c>
      <c r="H69" s="20" t="s">
        <v>250</v>
      </c>
      <c r="I69" s="21" t="s">
        <v>569</v>
      </c>
      <c r="J69" s="21">
        <v>67</v>
      </c>
      <c r="K69" s="21"/>
      <c r="L69" s="21"/>
      <c r="M69" s="21"/>
      <c r="N69" s="21"/>
      <c r="O69" s="21"/>
      <c r="P69" s="21"/>
      <c r="Q69" s="21"/>
      <c r="R69" s="21"/>
      <c r="S69" s="21"/>
      <c r="T69" s="21"/>
      <c r="U69" s="21"/>
      <c r="V69" s="21"/>
      <c r="W69" s="21"/>
    </row>
    <row r="70" spans="1:23">
      <c r="A70" s="16">
        <v>68</v>
      </c>
      <c r="B70" s="25" t="s">
        <v>120</v>
      </c>
      <c r="C70" s="16" t="s">
        <v>43</v>
      </c>
      <c r="D70" s="18">
        <v>9.977999999999998</v>
      </c>
      <c r="E70" s="16" t="s">
        <v>69</v>
      </c>
      <c r="F70" s="19">
        <v>42065</v>
      </c>
      <c r="G70" s="20" t="s">
        <v>249</v>
      </c>
      <c r="H70" s="20" t="s">
        <v>250</v>
      </c>
      <c r="I70" s="21" t="s">
        <v>570</v>
      </c>
      <c r="J70" s="21">
        <v>68</v>
      </c>
      <c r="K70" s="21"/>
      <c r="L70" s="21"/>
      <c r="M70" s="21"/>
      <c r="N70" s="21"/>
      <c r="O70" s="21"/>
      <c r="P70" s="21"/>
      <c r="Q70" s="21"/>
      <c r="R70" s="21"/>
      <c r="S70" s="21"/>
      <c r="T70" s="21"/>
      <c r="U70" s="21"/>
      <c r="V70" s="21"/>
      <c r="W70" s="21"/>
    </row>
    <row r="71" spans="1:23">
      <c r="A71" s="16">
        <v>69</v>
      </c>
      <c r="B71" s="25" t="s">
        <v>22</v>
      </c>
      <c r="C71" s="16" t="s">
        <v>43</v>
      </c>
      <c r="D71" s="18">
        <v>269.84199999999998</v>
      </c>
      <c r="E71" s="16" t="s">
        <v>69</v>
      </c>
      <c r="F71" s="19">
        <v>42065</v>
      </c>
      <c r="G71" s="20" t="s">
        <v>251</v>
      </c>
      <c r="H71" s="20" t="s">
        <v>252</v>
      </c>
      <c r="I71" s="21" t="s">
        <v>571</v>
      </c>
      <c r="J71" s="21">
        <v>69</v>
      </c>
      <c r="K71" s="21"/>
      <c r="L71" s="21"/>
      <c r="M71" s="21"/>
      <c r="N71" s="21"/>
      <c r="O71" s="21"/>
      <c r="P71" s="21"/>
      <c r="Q71" s="21"/>
      <c r="R71" s="21"/>
      <c r="S71" s="21"/>
      <c r="T71" s="21"/>
      <c r="U71" s="21"/>
      <c r="V71" s="21"/>
      <c r="W71" s="21"/>
    </row>
    <row r="72" spans="1:23">
      <c r="A72" s="16">
        <v>70</v>
      </c>
      <c r="B72" s="26" t="s">
        <v>6</v>
      </c>
      <c r="C72" s="16" t="s">
        <v>43</v>
      </c>
      <c r="D72" s="18">
        <v>355</v>
      </c>
      <c r="E72" s="16" t="s">
        <v>69</v>
      </c>
      <c r="F72" s="19">
        <v>42095</v>
      </c>
      <c r="G72" s="20" t="s">
        <v>253</v>
      </c>
      <c r="H72" s="20" t="s">
        <v>255</v>
      </c>
      <c r="I72" s="21" t="s">
        <v>572</v>
      </c>
      <c r="J72" s="21">
        <v>70</v>
      </c>
      <c r="K72" s="21"/>
      <c r="L72" s="21"/>
      <c r="M72" s="21"/>
      <c r="N72" s="21"/>
      <c r="O72" s="21"/>
      <c r="P72" s="21"/>
      <c r="Q72" s="21"/>
      <c r="R72" s="21"/>
      <c r="S72" s="21"/>
      <c r="T72" s="21"/>
      <c r="U72" s="21"/>
      <c r="V72" s="21"/>
      <c r="W72" s="21"/>
    </row>
    <row r="73" spans="1:23">
      <c r="A73" s="16">
        <v>71</v>
      </c>
      <c r="B73" s="26" t="s">
        <v>121</v>
      </c>
      <c r="C73" s="16" t="s">
        <v>43</v>
      </c>
      <c r="D73" s="18">
        <v>355</v>
      </c>
      <c r="E73" s="16" t="s">
        <v>69</v>
      </c>
      <c r="F73" s="19">
        <v>42095</v>
      </c>
      <c r="G73" s="20" t="s">
        <v>253</v>
      </c>
      <c r="H73" s="20" t="s">
        <v>255</v>
      </c>
      <c r="I73" s="21" t="s">
        <v>573</v>
      </c>
      <c r="J73" s="21">
        <v>71</v>
      </c>
      <c r="K73" s="21"/>
      <c r="L73" s="21"/>
      <c r="M73" s="21"/>
      <c r="N73" s="21"/>
      <c r="O73" s="21"/>
      <c r="P73" s="21"/>
      <c r="Q73" s="21"/>
      <c r="R73" s="21"/>
      <c r="S73" s="21"/>
      <c r="T73" s="21"/>
      <c r="U73" s="21"/>
      <c r="V73" s="21"/>
      <c r="W73" s="21"/>
    </row>
    <row r="74" spans="1:23">
      <c r="A74" s="16">
        <v>72</v>
      </c>
      <c r="B74" s="25" t="s">
        <v>122</v>
      </c>
      <c r="C74" s="16" t="s">
        <v>43</v>
      </c>
      <c r="D74" s="18">
        <v>11.2</v>
      </c>
      <c r="E74" s="16" t="s">
        <v>69</v>
      </c>
      <c r="F74" s="19">
        <v>42097</v>
      </c>
      <c r="G74" s="20" t="s">
        <v>249</v>
      </c>
      <c r="H74" s="20" t="s">
        <v>250</v>
      </c>
      <c r="I74" s="21" t="s">
        <v>574</v>
      </c>
      <c r="J74" s="21">
        <v>72</v>
      </c>
      <c r="K74" s="21"/>
      <c r="L74" s="21"/>
      <c r="M74" s="21"/>
      <c r="N74" s="21"/>
      <c r="O74" s="21"/>
      <c r="P74" s="21"/>
      <c r="Q74" s="21"/>
      <c r="R74" s="21"/>
      <c r="S74" s="21"/>
      <c r="T74" s="21"/>
      <c r="U74" s="21"/>
      <c r="V74" s="21"/>
      <c r="W74" s="21"/>
    </row>
    <row r="75" spans="1:23">
      <c r="A75" s="16">
        <v>73</v>
      </c>
      <c r="B75" s="25" t="s">
        <v>123</v>
      </c>
      <c r="C75" s="16" t="s">
        <v>43</v>
      </c>
      <c r="D75" s="18">
        <v>11.2</v>
      </c>
      <c r="E75" s="16" t="s">
        <v>69</v>
      </c>
      <c r="F75" s="19">
        <v>42097</v>
      </c>
      <c r="G75" s="20" t="s">
        <v>249</v>
      </c>
      <c r="H75" s="20" t="s">
        <v>250</v>
      </c>
      <c r="I75" s="21" t="s">
        <v>575</v>
      </c>
      <c r="J75" s="21">
        <v>73</v>
      </c>
      <c r="K75" s="21"/>
      <c r="L75" s="21"/>
      <c r="M75" s="21"/>
      <c r="N75" s="21"/>
      <c r="O75" s="21"/>
      <c r="P75" s="21"/>
      <c r="Q75" s="21"/>
      <c r="R75" s="21"/>
      <c r="S75" s="21"/>
      <c r="T75" s="21"/>
      <c r="U75" s="21"/>
      <c r="V75" s="21"/>
      <c r="W75" s="21"/>
    </row>
    <row r="76" spans="1:23">
      <c r="A76" s="16">
        <v>74</v>
      </c>
      <c r="B76" s="26" t="s">
        <v>124</v>
      </c>
      <c r="C76" s="16" t="s">
        <v>43</v>
      </c>
      <c r="D76" s="18">
        <v>149.15</v>
      </c>
      <c r="E76" s="16" t="s">
        <v>65</v>
      </c>
      <c r="F76" s="19">
        <v>42154</v>
      </c>
      <c r="G76" s="20" t="s">
        <v>253</v>
      </c>
      <c r="H76" s="20" t="s">
        <v>255</v>
      </c>
      <c r="I76" s="21" t="s">
        <v>576</v>
      </c>
      <c r="J76" s="21">
        <v>74</v>
      </c>
      <c r="K76" s="21"/>
      <c r="L76" s="21"/>
      <c r="M76" s="21"/>
      <c r="N76" s="21"/>
      <c r="O76" s="21"/>
      <c r="P76" s="21"/>
      <c r="Q76" s="21"/>
      <c r="R76" s="21"/>
      <c r="S76" s="21"/>
      <c r="T76" s="21"/>
      <c r="U76" s="21"/>
      <c r="V76" s="21"/>
      <c r="W76" s="21"/>
    </row>
    <row r="77" spans="1:23">
      <c r="A77" s="16">
        <v>75</v>
      </c>
      <c r="B77" s="26" t="s">
        <v>125</v>
      </c>
      <c r="C77" s="16" t="s">
        <v>43</v>
      </c>
      <c r="D77" s="18">
        <v>96.33</v>
      </c>
      <c r="E77" s="16" t="s">
        <v>65</v>
      </c>
      <c r="F77" s="19">
        <v>42155</v>
      </c>
      <c r="G77" s="20" t="s">
        <v>251</v>
      </c>
      <c r="H77" s="20" t="s">
        <v>252</v>
      </c>
      <c r="I77" s="21" t="s">
        <v>577</v>
      </c>
      <c r="J77" s="21">
        <v>75</v>
      </c>
      <c r="K77" s="21"/>
      <c r="L77" s="21"/>
      <c r="M77" s="21"/>
      <c r="N77" s="21"/>
      <c r="O77" s="21"/>
      <c r="P77" s="21"/>
      <c r="Q77" s="21"/>
      <c r="R77" s="21"/>
      <c r="S77" s="21"/>
      <c r="T77" s="21"/>
      <c r="U77" s="21"/>
      <c r="V77" s="21"/>
      <c r="W77" s="21"/>
    </row>
    <row r="78" spans="1:23">
      <c r="A78" s="16">
        <v>76</v>
      </c>
      <c r="B78" s="26" t="s">
        <v>212</v>
      </c>
      <c r="C78" s="16" t="s">
        <v>43</v>
      </c>
      <c r="D78" s="18">
        <v>279.57</v>
      </c>
      <c r="E78" s="16" t="s">
        <v>69</v>
      </c>
      <c r="F78" s="27">
        <v>42284</v>
      </c>
      <c r="G78" s="20" t="s">
        <v>253</v>
      </c>
      <c r="H78" s="20" t="s">
        <v>255</v>
      </c>
      <c r="I78" s="21" t="s">
        <v>578</v>
      </c>
      <c r="J78" s="21">
        <v>76</v>
      </c>
      <c r="K78" s="21"/>
      <c r="L78" s="21"/>
      <c r="M78" s="21"/>
      <c r="N78" s="21"/>
      <c r="O78" s="21"/>
      <c r="P78" s="21"/>
      <c r="Q78" s="21"/>
      <c r="R78" s="21"/>
      <c r="S78" s="21"/>
      <c r="T78" s="21"/>
      <c r="U78" s="21"/>
      <c r="V78" s="21"/>
      <c r="W78" s="21"/>
    </row>
    <row r="79" spans="1:23">
      <c r="A79" s="16">
        <v>77</v>
      </c>
      <c r="B79" s="26" t="s">
        <v>213</v>
      </c>
      <c r="C79" s="16" t="s">
        <v>43</v>
      </c>
      <c r="D79" s="18">
        <v>279.57</v>
      </c>
      <c r="E79" s="16" t="s">
        <v>69</v>
      </c>
      <c r="F79" s="27">
        <v>42284</v>
      </c>
      <c r="G79" s="20" t="s">
        <v>253</v>
      </c>
      <c r="H79" s="20" t="s">
        <v>255</v>
      </c>
      <c r="I79" s="21" t="s">
        <v>579</v>
      </c>
      <c r="J79" s="21">
        <v>77</v>
      </c>
      <c r="K79" s="21"/>
      <c r="L79" s="21"/>
      <c r="M79" s="21"/>
      <c r="N79" s="21"/>
      <c r="O79" s="21"/>
      <c r="P79" s="21"/>
      <c r="Q79" s="21"/>
      <c r="R79" s="21"/>
      <c r="S79" s="21"/>
      <c r="T79" s="21"/>
      <c r="U79" s="21"/>
      <c r="V79" s="21"/>
      <c r="W79" s="21"/>
    </row>
    <row r="80" spans="1:23">
      <c r="A80" s="16">
        <v>78</v>
      </c>
      <c r="B80" s="26" t="s">
        <v>42</v>
      </c>
      <c r="C80" s="16" t="s">
        <v>43</v>
      </c>
      <c r="D80" s="18">
        <v>184</v>
      </c>
      <c r="E80" s="16" t="s">
        <v>44</v>
      </c>
      <c r="F80" s="19">
        <v>36404</v>
      </c>
      <c r="G80" s="20" t="s">
        <v>256</v>
      </c>
      <c r="H80" s="20" t="s">
        <v>257</v>
      </c>
      <c r="I80" s="21" t="s">
        <v>580</v>
      </c>
      <c r="J80" s="21">
        <v>78</v>
      </c>
      <c r="K80" s="21"/>
      <c r="L80" s="21"/>
      <c r="M80" s="21"/>
      <c r="N80" s="21"/>
      <c r="O80" s="21"/>
      <c r="P80" s="21"/>
      <c r="Q80" s="21"/>
      <c r="R80" s="21"/>
      <c r="S80" s="21"/>
      <c r="T80" s="21"/>
      <c r="U80" s="21"/>
      <c r="V80" s="21"/>
      <c r="W80" s="21"/>
    </row>
    <row r="81" spans="1:23" ht="14.25">
      <c r="A81" s="16">
        <v>79</v>
      </c>
      <c r="B81" s="17" t="s">
        <v>45</v>
      </c>
      <c r="C81" s="16" t="s">
        <v>43</v>
      </c>
      <c r="D81" s="18">
        <v>217.02</v>
      </c>
      <c r="E81" s="16" t="s">
        <v>46</v>
      </c>
      <c r="F81" s="19">
        <v>37712</v>
      </c>
      <c r="G81" s="20" t="s">
        <v>249</v>
      </c>
      <c r="H81" s="20" t="s">
        <v>250</v>
      </c>
      <c r="I81" s="21" t="s">
        <v>581</v>
      </c>
      <c r="J81" s="21">
        <v>79</v>
      </c>
      <c r="K81" s="21"/>
      <c r="L81" s="21"/>
      <c r="M81" s="21"/>
      <c r="N81" s="21"/>
      <c r="O81" s="21"/>
      <c r="P81" s="21"/>
      <c r="Q81" s="21"/>
      <c r="R81" s="21"/>
      <c r="S81" s="21"/>
      <c r="T81" s="21"/>
      <c r="U81" s="21"/>
      <c r="V81" s="21"/>
      <c r="W81" s="21"/>
    </row>
    <row r="82" spans="1:23">
      <c r="A82" s="16">
        <v>80</v>
      </c>
      <c r="B82" s="23" t="s">
        <v>49</v>
      </c>
      <c r="C82" s="16" t="s">
        <v>43</v>
      </c>
      <c r="D82" s="18">
        <v>212.46</v>
      </c>
      <c r="E82" s="16" t="s">
        <v>46</v>
      </c>
      <c r="F82" s="19">
        <v>41823</v>
      </c>
      <c r="G82" s="20" t="s">
        <v>249</v>
      </c>
      <c r="H82" s="20" t="s">
        <v>250</v>
      </c>
      <c r="I82" s="21" t="s">
        <v>582</v>
      </c>
      <c r="J82" s="21">
        <v>80</v>
      </c>
      <c r="K82" s="21"/>
      <c r="L82" s="21"/>
      <c r="M82" s="21"/>
      <c r="N82" s="21"/>
      <c r="O82" s="21"/>
      <c r="P82" s="21"/>
      <c r="Q82" s="21"/>
      <c r="R82" s="21"/>
      <c r="S82" s="21"/>
      <c r="T82" s="21"/>
      <c r="U82" s="21"/>
      <c r="V82" s="21"/>
      <c r="W82" s="21"/>
    </row>
    <row r="83" spans="1:23">
      <c r="A83" s="16">
        <v>81</v>
      </c>
      <c r="B83" s="23" t="s">
        <v>39</v>
      </c>
      <c r="C83" s="16" t="s">
        <v>43</v>
      </c>
      <c r="D83" s="18">
        <v>94.43</v>
      </c>
      <c r="E83" s="16" t="s">
        <v>46</v>
      </c>
      <c r="F83" s="19">
        <v>41956</v>
      </c>
      <c r="G83" s="20" t="s">
        <v>249</v>
      </c>
      <c r="H83" s="20" t="s">
        <v>250</v>
      </c>
      <c r="I83" s="21" t="s">
        <v>583</v>
      </c>
      <c r="J83" s="21">
        <v>81</v>
      </c>
      <c r="K83" s="21"/>
      <c r="L83" s="21"/>
      <c r="M83" s="21"/>
      <c r="N83" s="21"/>
      <c r="O83" s="21"/>
      <c r="P83" s="21"/>
      <c r="Q83" s="21"/>
      <c r="R83" s="21"/>
      <c r="S83" s="21"/>
      <c r="T83" s="21"/>
      <c r="U83" s="21"/>
      <c r="V83" s="21"/>
      <c r="W83" s="21"/>
    </row>
    <row r="84" spans="1:23">
      <c r="A84" s="16">
        <v>82</v>
      </c>
      <c r="B84" s="23" t="s">
        <v>47</v>
      </c>
      <c r="C84" s="16" t="s">
        <v>43</v>
      </c>
      <c r="D84" s="18">
        <v>20.029999999999987</v>
      </c>
      <c r="E84" s="16" t="s">
        <v>46</v>
      </c>
      <c r="F84" s="19">
        <v>41956</v>
      </c>
      <c r="G84" s="20" t="s">
        <v>249</v>
      </c>
      <c r="H84" s="20" t="s">
        <v>250</v>
      </c>
      <c r="I84" s="21" t="s">
        <v>584</v>
      </c>
      <c r="J84" s="21">
        <v>82</v>
      </c>
      <c r="K84" s="21"/>
      <c r="L84" s="21"/>
      <c r="M84" s="21"/>
      <c r="N84" s="21"/>
      <c r="O84" s="21"/>
      <c r="P84" s="21"/>
      <c r="Q84" s="21"/>
      <c r="R84" s="21"/>
      <c r="S84" s="21"/>
      <c r="T84" s="21"/>
      <c r="U84" s="21"/>
      <c r="V84" s="21"/>
      <c r="W84" s="21"/>
    </row>
    <row r="85" spans="1:23" ht="14.25">
      <c r="A85" s="16">
        <v>83</v>
      </c>
      <c r="B85" s="17" t="s">
        <v>48</v>
      </c>
      <c r="C85" s="16" t="s">
        <v>43</v>
      </c>
      <c r="D85" s="18">
        <v>142.44800000000001</v>
      </c>
      <c r="E85" s="16" t="s">
        <v>46</v>
      </c>
      <c r="F85" s="19">
        <v>37712</v>
      </c>
      <c r="G85" s="20" t="s">
        <v>249</v>
      </c>
      <c r="H85" s="20" t="s">
        <v>250</v>
      </c>
      <c r="I85" s="21" t="s">
        <v>585</v>
      </c>
      <c r="J85" s="21">
        <v>83</v>
      </c>
      <c r="K85" s="21"/>
      <c r="L85" s="21"/>
      <c r="M85" s="21"/>
      <c r="N85" s="21"/>
      <c r="O85" s="21"/>
      <c r="P85" s="21"/>
      <c r="Q85" s="21"/>
      <c r="R85" s="21"/>
      <c r="S85" s="21"/>
      <c r="T85" s="21"/>
      <c r="U85" s="21"/>
      <c r="V85" s="21"/>
      <c r="W85" s="21"/>
    </row>
    <row r="86" spans="1:23" ht="14.25">
      <c r="A86" s="16">
        <v>84</v>
      </c>
      <c r="B86" s="22" t="s">
        <v>234</v>
      </c>
      <c r="C86" s="16" t="s">
        <v>43</v>
      </c>
      <c r="D86" s="18">
        <v>405.77199999999999</v>
      </c>
      <c r="E86" s="16" t="s">
        <v>50</v>
      </c>
      <c r="F86" s="19">
        <v>39814</v>
      </c>
      <c r="G86" s="20" t="s">
        <v>249</v>
      </c>
      <c r="H86" s="20" t="s">
        <v>250</v>
      </c>
      <c r="I86" s="21" t="s">
        <v>586</v>
      </c>
      <c r="J86" s="21">
        <v>84</v>
      </c>
      <c r="K86" s="21"/>
      <c r="L86" s="21"/>
      <c r="M86" s="21"/>
      <c r="N86" s="21"/>
      <c r="O86" s="21"/>
      <c r="P86" s="21"/>
      <c r="Q86" s="21"/>
      <c r="R86" s="21"/>
      <c r="S86" s="21"/>
      <c r="T86" s="21"/>
      <c r="U86" s="21"/>
      <c r="V86" s="21"/>
      <c r="W86" s="21"/>
    </row>
    <row r="87" spans="1:23" ht="14.25">
      <c r="A87" s="16">
        <v>85</v>
      </c>
      <c r="B87" s="22" t="s">
        <v>233</v>
      </c>
      <c r="C87" s="16" t="s">
        <v>43</v>
      </c>
      <c r="D87" s="18">
        <v>405.77199999999999</v>
      </c>
      <c r="E87" s="16" t="s">
        <v>50</v>
      </c>
      <c r="F87" s="19">
        <v>39814</v>
      </c>
      <c r="G87" s="20" t="s">
        <v>249</v>
      </c>
      <c r="H87" s="20" t="s">
        <v>250</v>
      </c>
      <c r="I87" s="21" t="s">
        <v>587</v>
      </c>
      <c r="J87" s="21">
        <v>85</v>
      </c>
      <c r="K87" s="21"/>
      <c r="L87" s="21"/>
      <c r="M87" s="21"/>
      <c r="N87" s="21"/>
      <c r="O87" s="21"/>
      <c r="P87" s="21"/>
      <c r="Q87" s="21"/>
      <c r="R87" s="21"/>
      <c r="S87" s="21"/>
      <c r="T87" s="21"/>
      <c r="U87" s="21"/>
      <c r="V87" s="21"/>
      <c r="W87" s="21"/>
    </row>
    <row r="88" spans="1:23">
      <c r="A88" s="16">
        <v>86</v>
      </c>
      <c r="B88" s="23" t="s">
        <v>51</v>
      </c>
      <c r="C88" s="16" t="s">
        <v>43</v>
      </c>
      <c r="D88" s="18">
        <v>134.74</v>
      </c>
      <c r="E88" s="16" t="s">
        <v>52</v>
      </c>
      <c r="F88" s="19">
        <v>41821</v>
      </c>
      <c r="G88" s="20" t="s">
        <v>249</v>
      </c>
      <c r="H88" s="20" t="s">
        <v>250</v>
      </c>
      <c r="I88" s="21" t="s">
        <v>588</v>
      </c>
      <c r="J88" s="21">
        <v>86</v>
      </c>
      <c r="K88" s="21"/>
      <c r="L88" s="21"/>
      <c r="M88" s="21"/>
      <c r="N88" s="21"/>
      <c r="O88" s="21"/>
      <c r="P88" s="21"/>
      <c r="Q88" s="21"/>
      <c r="R88" s="21"/>
      <c r="S88" s="21"/>
      <c r="T88" s="21"/>
      <c r="U88" s="21"/>
      <c r="V88" s="21"/>
      <c r="W88" s="21"/>
    </row>
    <row r="89" spans="1:23">
      <c r="A89" s="16">
        <v>87</v>
      </c>
      <c r="B89" s="24" t="s">
        <v>53</v>
      </c>
      <c r="C89" s="16" t="s">
        <v>43</v>
      </c>
      <c r="D89" s="18">
        <v>82.248000000000005</v>
      </c>
      <c r="E89" s="16" t="s">
        <v>52</v>
      </c>
      <c r="F89" s="19">
        <v>41923</v>
      </c>
      <c r="G89" s="20" t="s">
        <v>249</v>
      </c>
      <c r="H89" s="20" t="s">
        <v>250</v>
      </c>
      <c r="I89" s="21" t="s">
        <v>589</v>
      </c>
      <c r="J89" s="21">
        <v>87</v>
      </c>
      <c r="K89" s="21"/>
      <c r="L89" s="21"/>
      <c r="M89" s="21"/>
      <c r="N89" s="21"/>
      <c r="O89" s="21"/>
      <c r="P89" s="21"/>
      <c r="Q89" s="21"/>
      <c r="R89" s="21"/>
      <c r="S89" s="21"/>
      <c r="T89" s="21"/>
      <c r="U89" s="21"/>
      <c r="V89" s="21"/>
      <c r="W89" s="21"/>
    </row>
    <row r="90" spans="1:23">
      <c r="A90" s="16">
        <v>88</v>
      </c>
      <c r="B90" s="24" t="s">
        <v>54</v>
      </c>
      <c r="C90" s="16" t="s">
        <v>43</v>
      </c>
      <c r="D90" s="18">
        <v>3.8959999999999999</v>
      </c>
      <c r="E90" s="16" t="s">
        <v>52</v>
      </c>
      <c r="F90" s="19">
        <v>41923</v>
      </c>
      <c r="G90" s="20" t="s">
        <v>249</v>
      </c>
      <c r="H90" s="20" t="s">
        <v>250</v>
      </c>
      <c r="I90" s="21" t="s">
        <v>590</v>
      </c>
      <c r="J90" s="21">
        <v>88</v>
      </c>
      <c r="K90" s="21"/>
      <c r="L90" s="21"/>
      <c r="M90" s="21"/>
      <c r="N90" s="21"/>
      <c r="O90" s="21"/>
      <c r="P90" s="21"/>
      <c r="Q90" s="21"/>
      <c r="R90" s="21"/>
      <c r="S90" s="21"/>
      <c r="T90" s="21"/>
      <c r="U90" s="21"/>
      <c r="V90" s="21"/>
      <c r="W90" s="21"/>
    </row>
    <row r="91" spans="1:23" ht="14.25">
      <c r="A91" s="16">
        <v>89</v>
      </c>
      <c r="B91" s="28" t="s">
        <v>232</v>
      </c>
      <c r="C91" s="16" t="s">
        <v>43</v>
      </c>
      <c r="D91" s="18">
        <v>161.82</v>
      </c>
      <c r="E91" s="16" t="s">
        <v>52</v>
      </c>
      <c r="F91" s="19">
        <v>41845</v>
      </c>
      <c r="G91" s="20" t="s">
        <v>249</v>
      </c>
      <c r="H91" s="20" t="s">
        <v>250</v>
      </c>
      <c r="I91" s="21" t="s">
        <v>591</v>
      </c>
      <c r="J91" s="21">
        <v>89</v>
      </c>
      <c r="K91" s="21"/>
      <c r="L91" s="21"/>
      <c r="M91" s="21"/>
      <c r="N91" s="21"/>
      <c r="O91" s="21"/>
      <c r="P91" s="21"/>
      <c r="Q91" s="21"/>
      <c r="R91" s="21"/>
      <c r="S91" s="21"/>
      <c r="T91" s="21"/>
      <c r="U91" s="21"/>
      <c r="V91" s="21"/>
      <c r="W91" s="21"/>
    </row>
    <row r="92" spans="1:23">
      <c r="A92" s="16">
        <v>90</v>
      </c>
      <c r="B92" s="23" t="s">
        <v>55</v>
      </c>
      <c r="C92" s="16" t="s">
        <v>43</v>
      </c>
      <c r="D92" s="18">
        <v>113.389</v>
      </c>
      <c r="E92" s="16" t="s">
        <v>52</v>
      </c>
      <c r="F92" s="19">
        <v>41845</v>
      </c>
      <c r="G92" s="20" t="s">
        <v>249</v>
      </c>
      <c r="H92" s="20" t="s">
        <v>250</v>
      </c>
      <c r="I92" s="21" t="s">
        <v>592</v>
      </c>
      <c r="J92" s="21">
        <v>90</v>
      </c>
      <c r="K92" s="21"/>
      <c r="L92" s="21"/>
      <c r="M92" s="21"/>
      <c r="N92" s="21"/>
      <c r="O92" s="21"/>
      <c r="P92" s="21"/>
      <c r="Q92" s="21"/>
      <c r="R92" s="21"/>
      <c r="S92" s="21"/>
      <c r="T92" s="21"/>
      <c r="U92" s="21"/>
      <c r="V92" s="21"/>
      <c r="W92" s="21"/>
    </row>
    <row r="93" spans="1:23">
      <c r="A93" s="16">
        <v>91</v>
      </c>
      <c r="B93" s="23" t="s">
        <v>56</v>
      </c>
      <c r="C93" s="16" t="s">
        <v>43</v>
      </c>
      <c r="D93" s="18">
        <v>110.98</v>
      </c>
      <c r="E93" s="16" t="s">
        <v>52</v>
      </c>
      <c r="F93" s="19">
        <v>37712</v>
      </c>
      <c r="G93" s="20" t="s">
        <v>249</v>
      </c>
      <c r="H93" s="20" t="s">
        <v>250</v>
      </c>
      <c r="I93" s="21" t="s">
        <v>593</v>
      </c>
      <c r="J93" s="21">
        <v>91</v>
      </c>
      <c r="K93" s="21"/>
      <c r="L93" s="21"/>
      <c r="M93" s="21"/>
      <c r="N93" s="21"/>
      <c r="O93" s="21"/>
      <c r="P93" s="21"/>
      <c r="Q93" s="21"/>
      <c r="R93" s="21"/>
      <c r="S93" s="21"/>
      <c r="T93" s="21"/>
      <c r="U93" s="21"/>
      <c r="V93" s="21"/>
      <c r="W93" s="21"/>
    </row>
    <row r="94" spans="1:23">
      <c r="A94" s="16">
        <v>92</v>
      </c>
      <c r="B94" s="23" t="s">
        <v>57</v>
      </c>
      <c r="C94" s="16" t="s">
        <v>43</v>
      </c>
      <c r="D94" s="18">
        <v>143.06</v>
      </c>
      <c r="E94" s="16" t="s">
        <v>52</v>
      </c>
      <c r="F94" s="19">
        <v>37712</v>
      </c>
      <c r="G94" s="20" t="s">
        <v>249</v>
      </c>
      <c r="H94" s="20" t="s">
        <v>250</v>
      </c>
      <c r="I94" s="21" t="s">
        <v>594</v>
      </c>
      <c r="J94" s="21">
        <v>92</v>
      </c>
      <c r="K94" s="21"/>
      <c r="L94" s="21"/>
      <c r="M94" s="21"/>
      <c r="N94" s="21"/>
      <c r="O94" s="21"/>
      <c r="P94" s="21"/>
      <c r="Q94" s="21"/>
      <c r="R94" s="21"/>
      <c r="S94" s="21"/>
      <c r="T94" s="21"/>
      <c r="U94" s="21"/>
      <c r="V94" s="21"/>
      <c r="W94" s="21"/>
    </row>
    <row r="95" spans="1:23">
      <c r="A95" s="16">
        <v>93</v>
      </c>
      <c r="B95" s="23" t="s">
        <v>58</v>
      </c>
      <c r="C95" s="16" t="s">
        <v>43</v>
      </c>
      <c r="D95" s="18">
        <v>105</v>
      </c>
      <c r="E95" s="16" t="s">
        <v>52</v>
      </c>
      <c r="F95" s="19">
        <v>37712</v>
      </c>
      <c r="G95" s="20" t="s">
        <v>249</v>
      </c>
      <c r="H95" s="20" t="s">
        <v>250</v>
      </c>
      <c r="I95" s="21" t="s">
        <v>595</v>
      </c>
      <c r="J95" s="21">
        <v>93</v>
      </c>
      <c r="K95" s="21"/>
      <c r="L95" s="21"/>
      <c r="M95" s="21"/>
      <c r="N95" s="21"/>
      <c r="O95" s="21"/>
      <c r="P95" s="21"/>
      <c r="Q95" s="21"/>
      <c r="R95" s="21"/>
      <c r="S95" s="21"/>
      <c r="T95" s="21"/>
      <c r="U95" s="21"/>
      <c r="V95" s="21"/>
      <c r="W95" s="21"/>
    </row>
    <row r="96" spans="1:23">
      <c r="A96" s="16">
        <v>94</v>
      </c>
      <c r="B96" s="23" t="s">
        <v>59</v>
      </c>
      <c r="C96" s="16" t="s">
        <v>43</v>
      </c>
      <c r="D96" s="18">
        <v>104.28</v>
      </c>
      <c r="E96" s="16" t="s">
        <v>52</v>
      </c>
      <c r="F96" s="19">
        <v>37712</v>
      </c>
      <c r="G96" s="20" t="s">
        <v>249</v>
      </c>
      <c r="H96" s="20" t="s">
        <v>250</v>
      </c>
      <c r="I96" s="21" t="s">
        <v>596</v>
      </c>
      <c r="J96" s="21">
        <v>94</v>
      </c>
      <c r="K96" s="21"/>
      <c r="L96" s="21"/>
      <c r="M96" s="21"/>
      <c r="N96" s="21"/>
      <c r="O96" s="21"/>
      <c r="P96" s="21"/>
      <c r="Q96" s="21"/>
      <c r="R96" s="21"/>
      <c r="S96" s="21"/>
      <c r="T96" s="21"/>
      <c r="U96" s="21"/>
      <c r="V96" s="21"/>
      <c r="W96" s="21"/>
    </row>
    <row r="97" spans="1:23">
      <c r="A97" s="16">
        <v>95</v>
      </c>
      <c r="B97" s="26" t="s">
        <v>60</v>
      </c>
      <c r="C97" s="16" t="s">
        <v>43</v>
      </c>
      <c r="D97" s="18">
        <v>90</v>
      </c>
      <c r="E97" s="16" t="s">
        <v>61</v>
      </c>
      <c r="F97" s="19">
        <v>41730</v>
      </c>
      <c r="G97" s="20" t="s">
        <v>251</v>
      </c>
      <c r="H97" s="20" t="s">
        <v>252</v>
      </c>
      <c r="I97" s="21" t="s">
        <v>597</v>
      </c>
      <c r="J97" s="21">
        <v>95</v>
      </c>
      <c r="K97" s="21"/>
      <c r="L97" s="21"/>
      <c r="M97" s="21"/>
      <c r="N97" s="21"/>
      <c r="O97" s="21"/>
      <c r="P97" s="21"/>
      <c r="Q97" s="21"/>
      <c r="R97" s="21"/>
      <c r="S97" s="21"/>
      <c r="T97" s="21"/>
      <c r="U97" s="21"/>
      <c r="V97" s="21"/>
      <c r="W97" s="21"/>
    </row>
    <row r="98" spans="1:23">
      <c r="A98" s="16">
        <v>96</v>
      </c>
      <c r="B98" s="26" t="s">
        <v>223</v>
      </c>
      <c r="C98" s="16" t="s">
        <v>43</v>
      </c>
      <c r="D98" s="18">
        <v>303</v>
      </c>
      <c r="E98" s="16" t="s">
        <v>61</v>
      </c>
      <c r="F98" s="19">
        <v>41730</v>
      </c>
      <c r="G98" s="20" t="s">
        <v>251</v>
      </c>
      <c r="H98" s="20" t="s">
        <v>252</v>
      </c>
      <c r="I98" s="21" t="s">
        <v>598</v>
      </c>
      <c r="J98" s="21">
        <v>96</v>
      </c>
      <c r="K98" s="21"/>
      <c r="L98" s="21"/>
      <c r="M98" s="21"/>
      <c r="N98" s="21"/>
      <c r="O98" s="21"/>
      <c r="P98" s="21"/>
      <c r="Q98" s="21"/>
      <c r="R98" s="21"/>
      <c r="S98" s="21"/>
      <c r="T98" s="21"/>
      <c r="U98" s="21"/>
      <c r="V98" s="21"/>
      <c r="W98" s="21"/>
    </row>
    <row r="99" spans="1:23">
      <c r="A99" s="16">
        <v>97</v>
      </c>
      <c r="B99" s="26" t="s">
        <v>28</v>
      </c>
      <c r="C99" s="16" t="s">
        <v>43</v>
      </c>
      <c r="D99" s="18">
        <v>149.78899999999999</v>
      </c>
      <c r="E99" s="16" t="s">
        <v>62</v>
      </c>
      <c r="F99" s="19">
        <v>41851</v>
      </c>
      <c r="G99" s="20" t="s">
        <v>251</v>
      </c>
      <c r="H99" s="20" t="s">
        <v>252</v>
      </c>
      <c r="I99" s="21" t="s">
        <v>599</v>
      </c>
      <c r="J99" s="21">
        <v>97</v>
      </c>
      <c r="K99" s="21"/>
      <c r="L99" s="21"/>
      <c r="M99" s="21"/>
      <c r="N99" s="21"/>
      <c r="O99" s="21"/>
      <c r="P99" s="21"/>
      <c r="Q99" s="21"/>
      <c r="R99" s="21"/>
      <c r="S99" s="21"/>
      <c r="T99" s="21"/>
      <c r="U99" s="21"/>
      <c r="V99" s="21"/>
      <c r="W99" s="21"/>
    </row>
    <row r="100" spans="1:23">
      <c r="A100" s="16">
        <v>98</v>
      </c>
      <c r="B100" s="26" t="s">
        <v>63</v>
      </c>
      <c r="C100" s="16" t="s">
        <v>43</v>
      </c>
      <c r="D100" s="18">
        <v>149.78899999999999</v>
      </c>
      <c r="E100" s="16" t="s">
        <v>62</v>
      </c>
      <c r="F100" s="19">
        <v>41851</v>
      </c>
      <c r="G100" s="20" t="s">
        <v>251</v>
      </c>
      <c r="H100" s="20" t="s">
        <v>252</v>
      </c>
      <c r="I100" s="21" t="s">
        <v>600</v>
      </c>
      <c r="J100" s="21">
        <v>98</v>
      </c>
      <c r="K100" s="21"/>
      <c r="L100" s="21"/>
      <c r="M100" s="21"/>
      <c r="N100" s="21"/>
      <c r="O100" s="21"/>
      <c r="P100" s="21"/>
      <c r="Q100" s="21"/>
      <c r="R100" s="21"/>
      <c r="S100" s="21"/>
      <c r="T100" s="21"/>
      <c r="U100" s="21"/>
      <c r="V100" s="21"/>
      <c r="W100" s="21"/>
    </row>
    <row r="101" spans="1:23">
      <c r="A101" s="16">
        <v>99</v>
      </c>
      <c r="B101" s="26" t="s">
        <v>226</v>
      </c>
      <c r="C101" s="16" t="s">
        <v>43</v>
      </c>
      <c r="D101" s="18">
        <v>39.383000000000003</v>
      </c>
      <c r="E101" s="16"/>
      <c r="F101" s="27">
        <v>42320</v>
      </c>
      <c r="G101" s="20" t="s">
        <v>249</v>
      </c>
      <c r="H101" s="20" t="s">
        <v>250</v>
      </c>
      <c r="I101" s="21" t="s">
        <v>601</v>
      </c>
      <c r="J101" s="21">
        <v>99</v>
      </c>
      <c r="K101" s="21"/>
      <c r="L101" s="21"/>
      <c r="M101" s="21"/>
      <c r="N101" s="21"/>
      <c r="O101" s="21"/>
      <c r="P101" s="21"/>
      <c r="Q101" s="21"/>
      <c r="R101" s="21"/>
      <c r="S101" s="21"/>
      <c r="T101" s="21"/>
      <c r="U101" s="21"/>
      <c r="V101" s="21"/>
      <c r="W101" s="21"/>
    </row>
    <row r="102" spans="1:23">
      <c r="A102" s="16">
        <v>100</v>
      </c>
      <c r="B102" s="26" t="s">
        <v>227</v>
      </c>
      <c r="C102" s="16" t="s">
        <v>43</v>
      </c>
      <c r="D102" s="18">
        <v>39.383000000000003</v>
      </c>
      <c r="E102" s="16"/>
      <c r="F102" s="27">
        <v>42320</v>
      </c>
      <c r="G102" s="20" t="s">
        <v>249</v>
      </c>
      <c r="H102" s="20" t="s">
        <v>250</v>
      </c>
      <c r="I102" s="21" t="s">
        <v>602</v>
      </c>
      <c r="J102" s="21">
        <v>100</v>
      </c>
      <c r="K102" s="21"/>
      <c r="L102" s="21"/>
      <c r="M102" s="21"/>
      <c r="N102" s="21"/>
      <c r="O102" s="21"/>
      <c r="P102" s="21"/>
      <c r="Q102" s="21"/>
      <c r="R102" s="21"/>
      <c r="S102" s="21"/>
      <c r="T102" s="21"/>
      <c r="U102" s="21"/>
      <c r="V102" s="21"/>
      <c r="W102" s="21"/>
    </row>
    <row r="103" spans="1:23">
      <c r="A103" s="16">
        <v>101</v>
      </c>
      <c r="B103" s="26" t="s">
        <v>229</v>
      </c>
      <c r="C103" s="16" t="s">
        <v>43</v>
      </c>
      <c r="D103" s="18">
        <v>156.03899999999999</v>
      </c>
      <c r="E103" s="16"/>
      <c r="F103" s="27">
        <v>42320</v>
      </c>
      <c r="G103" s="20" t="s">
        <v>249</v>
      </c>
      <c r="H103" s="20" t="s">
        <v>250</v>
      </c>
      <c r="I103" s="21" t="s">
        <v>603</v>
      </c>
      <c r="J103" s="21">
        <v>101</v>
      </c>
      <c r="K103" s="21"/>
      <c r="L103" s="21"/>
      <c r="M103" s="21"/>
      <c r="N103" s="21"/>
      <c r="O103" s="21"/>
      <c r="P103" s="21"/>
      <c r="Q103" s="21"/>
      <c r="R103" s="21"/>
      <c r="S103" s="21"/>
      <c r="T103" s="21"/>
      <c r="U103" s="21"/>
      <c r="V103" s="21"/>
      <c r="W103" s="21"/>
    </row>
    <row r="104" spans="1:23">
      <c r="A104" s="16">
        <v>102</v>
      </c>
      <c r="B104" s="26" t="s">
        <v>228</v>
      </c>
      <c r="C104" s="16" t="s">
        <v>43</v>
      </c>
      <c r="D104" s="18">
        <v>156.03899999999999</v>
      </c>
      <c r="E104" s="16"/>
      <c r="F104" s="27">
        <v>42320</v>
      </c>
      <c r="G104" s="20" t="s">
        <v>249</v>
      </c>
      <c r="H104" s="20" t="s">
        <v>250</v>
      </c>
      <c r="I104" s="21" t="s">
        <v>604</v>
      </c>
      <c r="J104" s="21">
        <v>102</v>
      </c>
      <c r="K104" s="21"/>
      <c r="L104" s="21"/>
      <c r="M104" s="21"/>
      <c r="N104" s="21"/>
      <c r="O104" s="21"/>
      <c r="P104" s="21"/>
      <c r="Q104" s="21"/>
      <c r="R104" s="21"/>
      <c r="S104" s="21"/>
      <c r="T104" s="21"/>
      <c r="U104" s="21"/>
      <c r="V104" s="21"/>
      <c r="W104" s="21"/>
    </row>
    <row r="105" spans="1:23" ht="15">
      <c r="A105" s="16">
        <v>103</v>
      </c>
      <c r="B105" s="26" t="s">
        <v>231</v>
      </c>
      <c r="C105" s="16" t="s">
        <v>43</v>
      </c>
      <c r="D105" s="18">
        <v>123.45</v>
      </c>
      <c r="E105" s="16"/>
      <c r="F105" s="29">
        <v>42343</v>
      </c>
      <c r="G105" s="30" t="s">
        <v>258</v>
      </c>
      <c r="H105" s="20" t="s">
        <v>250</v>
      </c>
      <c r="I105" s="21" t="s">
        <v>605</v>
      </c>
      <c r="J105" s="21">
        <v>103</v>
      </c>
      <c r="K105" s="21"/>
      <c r="L105" s="21"/>
      <c r="M105" s="21"/>
      <c r="N105" s="21"/>
      <c r="O105" s="21"/>
      <c r="P105" s="21"/>
      <c r="Q105" s="21"/>
      <c r="R105" s="21"/>
      <c r="S105" s="21"/>
      <c r="T105" s="21"/>
      <c r="U105" s="21"/>
      <c r="V105" s="21"/>
      <c r="W105" s="21"/>
    </row>
    <row r="106" spans="1:23">
      <c r="A106" s="16">
        <v>104</v>
      </c>
      <c r="B106" s="26" t="s">
        <v>224</v>
      </c>
      <c r="C106" s="16" t="s">
        <v>43</v>
      </c>
      <c r="D106" s="18">
        <v>354</v>
      </c>
      <c r="E106" s="31" t="s">
        <v>259</v>
      </c>
      <c r="F106" s="29">
        <v>42364</v>
      </c>
      <c r="G106" s="20" t="s">
        <v>251</v>
      </c>
      <c r="H106" s="20" t="s">
        <v>252</v>
      </c>
      <c r="I106" s="21" t="s">
        <v>606</v>
      </c>
      <c r="J106" s="21">
        <v>104</v>
      </c>
      <c r="K106" s="21"/>
      <c r="L106" s="21"/>
      <c r="M106" s="21"/>
      <c r="N106" s="21"/>
      <c r="O106" s="21"/>
      <c r="P106" s="21"/>
      <c r="Q106" s="21"/>
      <c r="R106" s="21"/>
      <c r="S106" s="21"/>
      <c r="T106" s="21"/>
      <c r="U106" s="21"/>
      <c r="V106" s="21"/>
      <c r="W106" s="21"/>
    </row>
    <row r="107" spans="1:23">
      <c r="A107" s="16">
        <v>105</v>
      </c>
      <c r="B107" s="26" t="s">
        <v>496</v>
      </c>
      <c r="C107" s="16" t="s">
        <v>43</v>
      </c>
      <c r="D107" s="18">
        <v>14.372999999999998</v>
      </c>
      <c r="E107" s="16"/>
      <c r="F107" s="18"/>
      <c r="G107" s="20"/>
      <c r="H107" s="20"/>
      <c r="I107" s="21" t="s">
        <v>607</v>
      </c>
      <c r="J107" s="21">
        <v>105</v>
      </c>
      <c r="K107" s="21"/>
      <c r="L107" s="21"/>
      <c r="M107" s="21"/>
      <c r="N107" s="21"/>
      <c r="O107" s="21"/>
      <c r="P107" s="21"/>
      <c r="Q107" s="21"/>
      <c r="R107" s="21"/>
      <c r="S107" s="21"/>
      <c r="T107" s="21"/>
      <c r="U107" s="21"/>
      <c r="V107" s="21"/>
      <c r="W107" s="21"/>
    </row>
    <row r="108" spans="1:23">
      <c r="A108" s="16">
        <v>106</v>
      </c>
      <c r="B108" s="26" t="s">
        <v>497</v>
      </c>
      <c r="C108" s="16" t="s">
        <v>43</v>
      </c>
      <c r="D108" s="18">
        <v>14.372999999999998</v>
      </c>
      <c r="E108" s="16"/>
      <c r="F108" s="18"/>
      <c r="G108" s="20"/>
      <c r="H108" s="20"/>
      <c r="I108" s="21" t="s">
        <v>608</v>
      </c>
      <c r="J108" s="21">
        <v>106</v>
      </c>
      <c r="K108" s="21"/>
      <c r="L108" s="21"/>
      <c r="M108" s="21"/>
      <c r="N108" s="21"/>
      <c r="O108" s="21"/>
      <c r="P108" s="21"/>
      <c r="Q108" s="21"/>
      <c r="R108" s="21"/>
      <c r="S108" s="21"/>
      <c r="T108" s="21"/>
      <c r="U108" s="21"/>
      <c r="V108" s="21"/>
      <c r="W108" s="21"/>
    </row>
    <row r="109" spans="1:23">
      <c r="A109" s="16">
        <v>107</v>
      </c>
      <c r="B109" s="26" t="s">
        <v>498</v>
      </c>
      <c r="C109" s="16" t="s">
        <v>43</v>
      </c>
      <c r="D109" s="18">
        <v>14.387</v>
      </c>
      <c r="E109" s="16"/>
      <c r="F109" s="18"/>
      <c r="G109" s="20"/>
      <c r="H109" s="20"/>
      <c r="I109" s="21" t="s">
        <v>609</v>
      </c>
      <c r="J109" s="21">
        <v>107</v>
      </c>
      <c r="K109" s="21"/>
      <c r="L109" s="21"/>
      <c r="M109" s="21"/>
      <c r="N109" s="21"/>
      <c r="O109" s="21"/>
      <c r="P109" s="21"/>
      <c r="Q109" s="21"/>
      <c r="R109" s="21"/>
      <c r="S109" s="21"/>
      <c r="T109" s="21"/>
      <c r="U109" s="21"/>
      <c r="V109" s="21"/>
      <c r="W109" s="21"/>
    </row>
    <row r="110" spans="1:23">
      <c r="A110" s="16">
        <v>108</v>
      </c>
      <c r="B110" s="26" t="s">
        <v>499</v>
      </c>
      <c r="C110" s="16" t="s">
        <v>43</v>
      </c>
      <c r="D110" s="18">
        <v>14.387</v>
      </c>
      <c r="E110" s="16"/>
      <c r="F110" s="18"/>
      <c r="G110" s="20"/>
      <c r="H110" s="20"/>
      <c r="I110" s="21" t="s">
        <v>610</v>
      </c>
      <c r="J110" s="21">
        <v>108</v>
      </c>
      <c r="K110" s="21"/>
      <c r="L110" s="21"/>
      <c r="M110" s="21"/>
      <c r="N110" s="21"/>
      <c r="O110" s="21"/>
      <c r="P110" s="21"/>
      <c r="Q110" s="21"/>
      <c r="R110" s="21"/>
      <c r="S110" s="21"/>
      <c r="T110" s="21"/>
      <c r="U110" s="21"/>
      <c r="V110" s="21"/>
      <c r="W110" s="21"/>
    </row>
    <row r="111" spans="1:23" ht="14.25">
      <c r="A111" s="16">
        <v>109</v>
      </c>
      <c r="B111" s="17" t="s">
        <v>500</v>
      </c>
      <c r="C111" s="16" t="s">
        <v>43</v>
      </c>
      <c r="D111" s="18">
        <v>217.02</v>
      </c>
      <c r="E111" s="16"/>
      <c r="F111" s="18"/>
      <c r="G111" s="20"/>
      <c r="H111" s="20"/>
      <c r="I111" s="21" t="s">
        <v>611</v>
      </c>
      <c r="J111" s="21">
        <v>109</v>
      </c>
      <c r="K111" s="21"/>
      <c r="L111" s="21"/>
      <c r="M111" s="21"/>
      <c r="N111" s="21"/>
      <c r="O111" s="21"/>
      <c r="P111" s="21"/>
      <c r="Q111" s="21"/>
      <c r="R111" s="21"/>
      <c r="S111" s="21"/>
      <c r="T111" s="21"/>
      <c r="U111" s="21"/>
      <c r="V111" s="21"/>
      <c r="W111" s="21"/>
    </row>
    <row r="112" spans="1:23" ht="14.25">
      <c r="A112" s="16">
        <v>110</v>
      </c>
      <c r="B112" s="17" t="s">
        <v>746</v>
      </c>
      <c r="C112" s="16" t="s">
        <v>43</v>
      </c>
      <c r="D112" s="32">
        <v>17.998999999999999</v>
      </c>
      <c r="E112" s="16" t="s">
        <v>69</v>
      </c>
      <c r="F112" s="33">
        <v>42495</v>
      </c>
      <c r="G112" s="20" t="s">
        <v>249</v>
      </c>
      <c r="H112" s="20" t="s">
        <v>250</v>
      </c>
      <c r="I112" s="21" t="s">
        <v>612</v>
      </c>
      <c r="J112" s="21">
        <v>110</v>
      </c>
      <c r="K112" s="21"/>
      <c r="L112" s="21"/>
      <c r="M112" s="21"/>
      <c r="N112" s="21"/>
      <c r="O112" s="21"/>
      <c r="P112" s="21"/>
      <c r="Q112" s="21"/>
      <c r="R112" s="21"/>
      <c r="S112" s="21"/>
      <c r="T112" s="21"/>
      <c r="U112" s="21"/>
      <c r="V112" s="21"/>
      <c r="W112" s="21"/>
    </row>
    <row r="113" spans="1:23" ht="14.25">
      <c r="A113" s="16">
        <v>111</v>
      </c>
      <c r="B113" s="17" t="s">
        <v>747</v>
      </c>
      <c r="C113" s="16" t="s">
        <v>43</v>
      </c>
      <c r="D113" s="32">
        <v>17.998999999999999</v>
      </c>
      <c r="E113" s="16" t="s">
        <v>69</v>
      </c>
      <c r="F113" s="33">
        <v>42495</v>
      </c>
      <c r="G113" s="20" t="s">
        <v>249</v>
      </c>
      <c r="H113" s="20" t="s">
        <v>250</v>
      </c>
      <c r="I113" s="21" t="s">
        <v>613</v>
      </c>
      <c r="J113" s="21">
        <v>111</v>
      </c>
      <c r="K113" s="21"/>
      <c r="L113" s="21"/>
      <c r="M113" s="21"/>
      <c r="N113" s="21"/>
      <c r="O113" s="21"/>
      <c r="P113" s="21"/>
      <c r="Q113" s="21"/>
      <c r="R113" s="21"/>
      <c r="S113" s="21"/>
      <c r="T113" s="21"/>
      <c r="U113" s="21"/>
      <c r="V113" s="21"/>
      <c r="W113" s="21"/>
    </row>
    <row r="114" spans="1:23">
      <c r="A114" s="16">
        <v>112</v>
      </c>
      <c r="B114" s="26" t="s">
        <v>753</v>
      </c>
      <c r="C114" s="16" t="s">
        <v>43</v>
      </c>
      <c r="D114" s="32">
        <v>226.642</v>
      </c>
      <c r="E114" s="16" t="s">
        <v>65</v>
      </c>
      <c r="F114" s="19">
        <v>40969</v>
      </c>
      <c r="G114" s="20" t="s">
        <v>249</v>
      </c>
      <c r="H114" s="20" t="s">
        <v>250</v>
      </c>
      <c r="I114" s="21" t="s">
        <v>614</v>
      </c>
      <c r="J114" s="21">
        <v>112</v>
      </c>
      <c r="K114" s="21"/>
      <c r="L114" s="21"/>
      <c r="M114" s="21"/>
      <c r="N114" s="21"/>
      <c r="O114" s="21"/>
      <c r="P114" s="21"/>
      <c r="Q114" s="21"/>
      <c r="R114" s="21"/>
      <c r="S114" s="21"/>
      <c r="T114" s="21"/>
      <c r="U114" s="21"/>
      <c r="V114" s="21"/>
      <c r="W114" s="21"/>
    </row>
    <row r="115" spans="1:23">
      <c r="A115" s="16">
        <v>113</v>
      </c>
      <c r="B115" s="23" t="s">
        <v>126</v>
      </c>
      <c r="C115" s="16" t="s">
        <v>127</v>
      </c>
      <c r="D115" s="18">
        <v>315</v>
      </c>
      <c r="E115" s="16" t="s">
        <v>65</v>
      </c>
      <c r="F115" s="19">
        <v>41365</v>
      </c>
      <c r="G115" s="20">
        <v>315</v>
      </c>
      <c r="H115" s="20">
        <v>315</v>
      </c>
      <c r="I115" s="21" t="s">
        <v>615</v>
      </c>
      <c r="J115" s="21">
        <v>113</v>
      </c>
      <c r="K115" s="21"/>
      <c r="L115" s="21"/>
      <c r="M115" s="21"/>
      <c r="N115" s="21"/>
      <c r="O115" s="21"/>
      <c r="P115" s="21"/>
      <c r="Q115" s="21"/>
      <c r="R115" s="21"/>
      <c r="S115" s="21"/>
      <c r="T115" s="21"/>
      <c r="U115" s="21"/>
      <c r="V115" s="21"/>
      <c r="W115" s="21"/>
    </row>
    <row r="116" spans="1:23">
      <c r="A116" s="16">
        <v>114</v>
      </c>
      <c r="B116" s="23" t="s">
        <v>128</v>
      </c>
      <c r="C116" s="16" t="s">
        <v>127</v>
      </c>
      <c r="D116" s="18">
        <v>315</v>
      </c>
      <c r="E116" s="16" t="s">
        <v>65</v>
      </c>
      <c r="F116" s="19">
        <v>41365</v>
      </c>
      <c r="G116" s="20">
        <v>315</v>
      </c>
      <c r="H116" s="20">
        <v>315</v>
      </c>
      <c r="I116" s="21" t="s">
        <v>616</v>
      </c>
      <c r="J116" s="21">
        <v>114</v>
      </c>
      <c r="K116" s="21"/>
      <c r="L116" s="21"/>
      <c r="M116" s="21"/>
      <c r="N116" s="21"/>
      <c r="O116" s="21"/>
      <c r="P116" s="21"/>
      <c r="Q116" s="21"/>
      <c r="R116" s="21"/>
      <c r="S116" s="21"/>
      <c r="T116" s="21"/>
      <c r="U116" s="21"/>
      <c r="V116" s="21"/>
      <c r="W116" s="21"/>
    </row>
    <row r="117" spans="1:23">
      <c r="A117" s="16">
        <v>115</v>
      </c>
      <c r="B117" s="23" t="s">
        <v>129</v>
      </c>
      <c r="C117" s="16" t="s">
        <v>127</v>
      </c>
      <c r="D117" s="18">
        <v>315</v>
      </c>
      <c r="E117" s="16" t="s">
        <v>69</v>
      </c>
      <c r="F117" s="19">
        <v>41365</v>
      </c>
      <c r="G117" s="20">
        <v>315</v>
      </c>
      <c r="H117" s="20">
        <v>315</v>
      </c>
      <c r="I117" s="21" t="s">
        <v>617</v>
      </c>
      <c r="J117" s="21">
        <v>115</v>
      </c>
      <c r="K117" s="21"/>
      <c r="L117" s="21"/>
      <c r="M117" s="21"/>
      <c r="N117" s="21"/>
      <c r="O117" s="21"/>
      <c r="P117" s="21"/>
      <c r="Q117" s="21"/>
      <c r="R117" s="21"/>
      <c r="S117" s="21"/>
      <c r="T117" s="21"/>
      <c r="U117" s="21"/>
      <c r="V117" s="21"/>
      <c r="W117" s="21"/>
    </row>
    <row r="118" spans="1:23">
      <c r="A118" s="16">
        <v>116</v>
      </c>
      <c r="B118" s="23" t="s">
        <v>130</v>
      </c>
      <c r="C118" s="16" t="s">
        <v>127</v>
      </c>
      <c r="D118" s="18">
        <v>315</v>
      </c>
      <c r="E118" s="16" t="s">
        <v>69</v>
      </c>
      <c r="F118" s="19">
        <v>41365</v>
      </c>
      <c r="G118" s="20">
        <v>315</v>
      </c>
      <c r="H118" s="20">
        <v>315</v>
      </c>
      <c r="I118" s="21" t="s">
        <v>618</v>
      </c>
      <c r="J118" s="21">
        <v>116</v>
      </c>
      <c r="K118" s="21"/>
      <c r="L118" s="21"/>
      <c r="M118" s="21"/>
      <c r="N118" s="21"/>
      <c r="O118" s="21"/>
      <c r="P118" s="21"/>
      <c r="Q118" s="21"/>
      <c r="R118" s="21"/>
      <c r="S118" s="21"/>
      <c r="T118" s="21"/>
      <c r="U118" s="21"/>
      <c r="V118" s="21"/>
      <c r="W118" s="21"/>
    </row>
    <row r="119" spans="1:23">
      <c r="A119" s="16">
        <v>117</v>
      </c>
      <c r="B119" s="23" t="s">
        <v>131</v>
      </c>
      <c r="C119" s="16" t="s">
        <v>127</v>
      </c>
      <c r="D119" s="18">
        <v>315</v>
      </c>
      <c r="E119" s="16" t="s">
        <v>65</v>
      </c>
      <c r="F119" s="19">
        <v>41365</v>
      </c>
      <c r="G119" s="20">
        <v>315</v>
      </c>
      <c r="H119" s="20">
        <v>315</v>
      </c>
      <c r="I119" s="21" t="s">
        <v>619</v>
      </c>
      <c r="J119" s="21">
        <v>117</v>
      </c>
      <c r="K119" s="21"/>
      <c r="L119" s="21"/>
      <c r="M119" s="21"/>
      <c r="N119" s="21"/>
      <c r="O119" s="21"/>
      <c r="P119" s="21"/>
      <c r="Q119" s="21"/>
      <c r="R119" s="21"/>
      <c r="S119" s="21"/>
      <c r="T119" s="21"/>
      <c r="U119" s="21"/>
      <c r="V119" s="21"/>
      <c r="W119" s="21"/>
    </row>
    <row r="120" spans="1:23">
      <c r="A120" s="16">
        <v>118</v>
      </c>
      <c r="B120" s="23" t="s">
        <v>132</v>
      </c>
      <c r="C120" s="16" t="s">
        <v>127</v>
      </c>
      <c r="D120" s="18">
        <v>315</v>
      </c>
      <c r="E120" s="16" t="s">
        <v>65</v>
      </c>
      <c r="F120" s="19">
        <v>41365</v>
      </c>
      <c r="G120" s="20">
        <v>315</v>
      </c>
      <c r="H120" s="20">
        <v>315</v>
      </c>
      <c r="I120" s="21" t="s">
        <v>620</v>
      </c>
      <c r="J120" s="21">
        <v>118</v>
      </c>
      <c r="K120" s="21"/>
      <c r="L120" s="21"/>
      <c r="M120" s="21"/>
      <c r="N120" s="21"/>
      <c r="O120" s="21"/>
      <c r="P120" s="21"/>
      <c r="Q120" s="21"/>
      <c r="R120" s="21"/>
      <c r="S120" s="21"/>
      <c r="T120" s="21"/>
      <c r="U120" s="21"/>
      <c r="V120" s="21"/>
      <c r="W120" s="21"/>
    </row>
    <row r="121" spans="1:23">
      <c r="A121" s="16">
        <v>119</v>
      </c>
      <c r="B121" s="23" t="s">
        <v>133</v>
      </c>
      <c r="C121" s="16" t="s">
        <v>127</v>
      </c>
      <c r="D121" s="18">
        <v>315</v>
      </c>
      <c r="E121" s="16" t="s">
        <v>65</v>
      </c>
      <c r="F121" s="19">
        <v>41365</v>
      </c>
      <c r="G121" s="20">
        <v>315</v>
      </c>
      <c r="H121" s="20">
        <v>315</v>
      </c>
      <c r="I121" s="21" t="s">
        <v>621</v>
      </c>
      <c r="J121" s="21">
        <v>119</v>
      </c>
      <c r="K121" s="21"/>
      <c r="L121" s="21"/>
      <c r="M121" s="21"/>
      <c r="N121" s="21"/>
      <c r="O121" s="21"/>
      <c r="P121" s="21"/>
      <c r="Q121" s="21"/>
      <c r="R121" s="21"/>
      <c r="S121" s="21"/>
      <c r="T121" s="21"/>
      <c r="U121" s="21"/>
      <c r="V121" s="21"/>
      <c r="W121" s="21"/>
    </row>
    <row r="122" spans="1:23">
      <c r="A122" s="16">
        <v>120</v>
      </c>
      <c r="B122" s="23" t="s">
        <v>16</v>
      </c>
      <c r="C122" s="16" t="s">
        <v>127</v>
      </c>
      <c r="D122" s="18">
        <v>1500</v>
      </c>
      <c r="E122" s="16" t="s">
        <v>69</v>
      </c>
      <c r="F122" s="19">
        <v>41365</v>
      </c>
      <c r="G122" s="20">
        <v>1500</v>
      </c>
      <c r="H122" s="20">
        <v>1500</v>
      </c>
      <c r="I122" s="21" t="s">
        <v>622</v>
      </c>
      <c r="J122" s="21">
        <v>120</v>
      </c>
      <c r="K122" s="21"/>
      <c r="L122" s="21"/>
      <c r="M122" s="21"/>
      <c r="N122" s="21"/>
      <c r="O122" s="21"/>
      <c r="P122" s="21"/>
      <c r="Q122" s="21"/>
      <c r="R122" s="21"/>
      <c r="S122" s="21"/>
      <c r="T122" s="21"/>
      <c r="U122" s="21"/>
      <c r="V122" s="21"/>
      <c r="W122" s="21"/>
    </row>
    <row r="123" spans="1:23">
      <c r="A123" s="16">
        <v>121</v>
      </c>
      <c r="B123" s="23" t="s">
        <v>29</v>
      </c>
      <c r="C123" s="16" t="s">
        <v>127</v>
      </c>
      <c r="D123" s="18">
        <v>1500</v>
      </c>
      <c r="E123" s="16" t="s">
        <v>69</v>
      </c>
      <c r="F123" s="19">
        <v>41365</v>
      </c>
      <c r="G123" s="20">
        <v>1500</v>
      </c>
      <c r="H123" s="20">
        <v>1500</v>
      </c>
      <c r="I123" s="21" t="s">
        <v>623</v>
      </c>
      <c r="J123" s="21">
        <v>121</v>
      </c>
      <c r="K123" s="21"/>
      <c r="L123" s="21"/>
      <c r="M123" s="21"/>
      <c r="N123" s="21"/>
      <c r="O123" s="21"/>
      <c r="P123" s="21"/>
      <c r="Q123" s="21"/>
      <c r="R123" s="21"/>
      <c r="S123" s="21"/>
      <c r="T123" s="21"/>
      <c r="U123" s="21"/>
      <c r="V123" s="21"/>
      <c r="W123" s="21"/>
    </row>
    <row r="124" spans="1:23">
      <c r="A124" s="16">
        <v>122</v>
      </c>
      <c r="B124" s="23" t="s">
        <v>134</v>
      </c>
      <c r="C124" s="16" t="s">
        <v>127</v>
      </c>
      <c r="D124" s="18">
        <v>1500</v>
      </c>
      <c r="E124" s="16" t="s">
        <v>69</v>
      </c>
      <c r="F124" s="19">
        <v>41365</v>
      </c>
      <c r="G124" s="20">
        <v>1500</v>
      </c>
      <c r="H124" s="20">
        <v>1500</v>
      </c>
      <c r="I124" s="21" t="s">
        <v>624</v>
      </c>
      <c r="J124" s="21">
        <v>122</v>
      </c>
      <c r="K124" s="21"/>
      <c r="L124" s="21"/>
      <c r="M124" s="21"/>
      <c r="N124" s="21"/>
      <c r="O124" s="21"/>
      <c r="P124" s="21"/>
      <c r="Q124" s="21"/>
      <c r="R124" s="21"/>
      <c r="S124" s="21"/>
      <c r="T124" s="21"/>
      <c r="U124" s="21"/>
      <c r="V124" s="21"/>
      <c r="W124" s="21"/>
    </row>
    <row r="125" spans="1:23">
      <c r="A125" s="16">
        <v>123</v>
      </c>
      <c r="B125" s="23" t="s">
        <v>135</v>
      </c>
      <c r="C125" s="16" t="s">
        <v>127</v>
      </c>
      <c r="D125" s="18">
        <v>315</v>
      </c>
      <c r="E125" s="16" t="s">
        <v>69</v>
      </c>
      <c r="F125" s="19">
        <v>41365</v>
      </c>
      <c r="G125" s="20">
        <v>315</v>
      </c>
      <c r="H125" s="20">
        <v>315</v>
      </c>
      <c r="I125" s="21" t="s">
        <v>625</v>
      </c>
      <c r="J125" s="21">
        <v>123</v>
      </c>
      <c r="K125" s="21"/>
      <c r="L125" s="21"/>
      <c r="M125" s="21"/>
      <c r="N125" s="21"/>
      <c r="O125" s="21"/>
      <c r="P125" s="21"/>
      <c r="Q125" s="21"/>
      <c r="R125" s="21"/>
      <c r="S125" s="21"/>
      <c r="T125" s="21"/>
      <c r="U125" s="21"/>
      <c r="V125" s="21"/>
      <c r="W125" s="21"/>
    </row>
    <row r="126" spans="1:23">
      <c r="A126" s="16">
        <v>124</v>
      </c>
      <c r="B126" s="23" t="s">
        <v>21</v>
      </c>
      <c r="C126" s="16" t="s">
        <v>127</v>
      </c>
      <c r="D126" s="18">
        <v>1500</v>
      </c>
      <c r="E126" s="16" t="s">
        <v>69</v>
      </c>
      <c r="F126" s="19">
        <v>41365</v>
      </c>
      <c r="G126" s="20">
        <v>1500</v>
      </c>
      <c r="H126" s="20">
        <v>1500</v>
      </c>
      <c r="I126" s="21" t="s">
        <v>626</v>
      </c>
      <c r="J126" s="21">
        <v>124</v>
      </c>
      <c r="K126" s="21"/>
      <c r="L126" s="21"/>
      <c r="M126" s="21"/>
      <c r="N126" s="21"/>
      <c r="O126" s="21"/>
      <c r="P126" s="21"/>
      <c r="Q126" s="21"/>
      <c r="R126" s="21"/>
      <c r="S126" s="21"/>
      <c r="T126" s="21"/>
      <c r="U126" s="21"/>
      <c r="V126" s="21"/>
      <c r="W126" s="21"/>
    </row>
    <row r="127" spans="1:23">
      <c r="A127" s="16">
        <v>125</v>
      </c>
      <c r="B127" s="23" t="s">
        <v>136</v>
      </c>
      <c r="C127" s="16" t="s">
        <v>127</v>
      </c>
      <c r="D127" s="18">
        <v>1500</v>
      </c>
      <c r="E127" s="16" t="s">
        <v>69</v>
      </c>
      <c r="F127" s="19">
        <v>41365</v>
      </c>
      <c r="G127" s="20">
        <v>1500</v>
      </c>
      <c r="H127" s="20">
        <v>1500</v>
      </c>
      <c r="I127" s="21" t="s">
        <v>627</v>
      </c>
      <c r="J127" s="21">
        <v>125</v>
      </c>
      <c r="K127" s="21"/>
      <c r="L127" s="21"/>
      <c r="M127" s="21"/>
      <c r="N127" s="21"/>
      <c r="O127" s="21"/>
      <c r="P127" s="21"/>
      <c r="Q127" s="21"/>
      <c r="R127" s="21"/>
      <c r="S127" s="21"/>
      <c r="T127" s="21"/>
      <c r="U127" s="21"/>
      <c r="V127" s="21"/>
      <c r="W127" s="21"/>
    </row>
    <row r="128" spans="1:23">
      <c r="A128" s="16">
        <v>126</v>
      </c>
      <c r="B128" s="23" t="s">
        <v>137</v>
      </c>
      <c r="C128" s="16" t="s">
        <v>127</v>
      </c>
      <c r="D128" s="18">
        <v>1500</v>
      </c>
      <c r="E128" s="16" t="s">
        <v>69</v>
      </c>
      <c r="F128" s="19">
        <v>41365</v>
      </c>
      <c r="G128" s="20">
        <v>1500</v>
      </c>
      <c r="H128" s="20">
        <v>1500</v>
      </c>
      <c r="I128" s="21" t="s">
        <v>628</v>
      </c>
      <c r="J128" s="21">
        <v>126</v>
      </c>
      <c r="K128" s="21"/>
      <c r="L128" s="21"/>
      <c r="M128" s="21"/>
      <c r="N128" s="21"/>
      <c r="O128" s="21"/>
      <c r="P128" s="21"/>
      <c r="Q128" s="21"/>
      <c r="R128" s="21"/>
      <c r="S128" s="21"/>
      <c r="T128" s="21"/>
      <c r="U128" s="21"/>
      <c r="V128" s="21"/>
      <c r="W128" s="21"/>
    </row>
    <row r="129" spans="1:23">
      <c r="A129" s="16">
        <v>127</v>
      </c>
      <c r="B129" s="23" t="s">
        <v>138</v>
      </c>
      <c r="C129" s="16" t="s">
        <v>127</v>
      </c>
      <c r="D129" s="18">
        <v>1500</v>
      </c>
      <c r="E129" s="16" t="s">
        <v>65</v>
      </c>
      <c r="F129" s="19">
        <v>41365</v>
      </c>
      <c r="G129" s="20">
        <v>1500</v>
      </c>
      <c r="H129" s="20">
        <v>1500</v>
      </c>
      <c r="I129" s="21" t="s">
        <v>629</v>
      </c>
      <c r="J129" s="21">
        <v>127</v>
      </c>
      <c r="K129" s="21"/>
      <c r="L129" s="21"/>
      <c r="M129" s="21"/>
      <c r="N129" s="21"/>
      <c r="O129" s="21"/>
      <c r="P129" s="21"/>
      <c r="Q129" s="21"/>
      <c r="R129" s="21"/>
      <c r="S129" s="21"/>
      <c r="T129" s="21"/>
      <c r="U129" s="21"/>
      <c r="V129" s="21"/>
      <c r="W129" s="21"/>
    </row>
    <row r="130" spans="1:23">
      <c r="A130" s="16">
        <v>128</v>
      </c>
      <c r="B130" s="23" t="s">
        <v>139</v>
      </c>
      <c r="C130" s="16" t="s">
        <v>127</v>
      </c>
      <c r="D130" s="18">
        <v>1500</v>
      </c>
      <c r="E130" s="16" t="s">
        <v>65</v>
      </c>
      <c r="F130" s="19">
        <v>41365</v>
      </c>
      <c r="G130" s="20">
        <v>1500</v>
      </c>
      <c r="H130" s="20">
        <v>1500</v>
      </c>
      <c r="I130" s="21" t="s">
        <v>630</v>
      </c>
      <c r="J130" s="21">
        <v>128</v>
      </c>
      <c r="K130" s="21"/>
      <c r="L130" s="21"/>
      <c r="M130" s="21"/>
      <c r="N130" s="21"/>
      <c r="O130" s="21"/>
      <c r="P130" s="21"/>
      <c r="Q130" s="21"/>
      <c r="R130" s="21"/>
      <c r="S130" s="21"/>
      <c r="T130" s="21"/>
      <c r="U130" s="21"/>
      <c r="V130" s="21"/>
      <c r="W130" s="21"/>
    </row>
    <row r="131" spans="1:23">
      <c r="A131" s="16">
        <v>129</v>
      </c>
      <c r="B131" s="23" t="s">
        <v>140</v>
      </c>
      <c r="C131" s="16" t="s">
        <v>127</v>
      </c>
      <c r="D131" s="18">
        <v>315</v>
      </c>
      <c r="E131" s="16" t="s">
        <v>65</v>
      </c>
      <c r="F131" s="19">
        <v>41365</v>
      </c>
      <c r="G131" s="20">
        <v>315</v>
      </c>
      <c r="H131" s="20">
        <v>315</v>
      </c>
      <c r="I131" s="21" t="s">
        <v>631</v>
      </c>
      <c r="J131" s="21">
        <v>129</v>
      </c>
      <c r="K131" s="21"/>
      <c r="L131" s="21"/>
      <c r="M131" s="21"/>
      <c r="N131" s="21"/>
      <c r="O131" s="21"/>
      <c r="P131" s="21"/>
      <c r="Q131" s="21"/>
      <c r="R131" s="21"/>
      <c r="S131" s="21"/>
      <c r="T131" s="21"/>
      <c r="U131" s="21"/>
      <c r="V131" s="21"/>
      <c r="W131" s="21"/>
    </row>
    <row r="132" spans="1:23">
      <c r="A132" s="16">
        <v>130</v>
      </c>
      <c r="B132" s="23" t="s">
        <v>141</v>
      </c>
      <c r="C132" s="16" t="s">
        <v>127</v>
      </c>
      <c r="D132" s="18">
        <v>315</v>
      </c>
      <c r="E132" s="16" t="s">
        <v>69</v>
      </c>
      <c r="F132" s="19">
        <v>41365</v>
      </c>
      <c r="G132" s="20">
        <v>315</v>
      </c>
      <c r="H132" s="20">
        <v>315</v>
      </c>
      <c r="I132" s="21" t="s">
        <v>632</v>
      </c>
      <c r="J132" s="21">
        <v>130</v>
      </c>
      <c r="K132" s="21"/>
      <c r="L132" s="21"/>
      <c r="M132" s="21"/>
      <c r="N132" s="21"/>
      <c r="O132" s="21"/>
      <c r="P132" s="21"/>
      <c r="Q132" s="21"/>
      <c r="R132" s="21"/>
      <c r="S132" s="21"/>
      <c r="T132" s="21"/>
      <c r="U132" s="21"/>
      <c r="V132" s="21"/>
      <c r="W132" s="21"/>
    </row>
    <row r="133" spans="1:23">
      <c r="A133" s="16">
        <v>131</v>
      </c>
      <c r="B133" s="23" t="s">
        <v>142</v>
      </c>
      <c r="C133" s="16" t="s">
        <v>127</v>
      </c>
      <c r="D133" s="18">
        <v>315</v>
      </c>
      <c r="E133" s="16" t="s">
        <v>69</v>
      </c>
      <c r="F133" s="19">
        <v>41365</v>
      </c>
      <c r="G133" s="20">
        <v>315</v>
      </c>
      <c r="H133" s="20">
        <v>315</v>
      </c>
      <c r="I133" s="21" t="s">
        <v>633</v>
      </c>
      <c r="J133" s="21">
        <v>131</v>
      </c>
      <c r="K133" s="21"/>
      <c r="L133" s="21"/>
      <c r="M133" s="21"/>
      <c r="N133" s="21"/>
      <c r="O133" s="21"/>
      <c r="P133" s="21"/>
      <c r="Q133" s="21"/>
      <c r="R133" s="21"/>
      <c r="S133" s="21"/>
      <c r="T133" s="21"/>
      <c r="U133" s="21"/>
      <c r="V133" s="21"/>
      <c r="W133" s="21"/>
    </row>
    <row r="134" spans="1:23">
      <c r="A134" s="16">
        <v>132</v>
      </c>
      <c r="B134" s="23" t="s">
        <v>10</v>
      </c>
      <c r="C134" s="16" t="s">
        <v>127</v>
      </c>
      <c r="D134" s="18">
        <v>315</v>
      </c>
      <c r="E134" s="16" t="s">
        <v>69</v>
      </c>
      <c r="F134" s="19">
        <v>41365</v>
      </c>
      <c r="G134" s="20">
        <v>315</v>
      </c>
      <c r="H134" s="20">
        <v>315</v>
      </c>
      <c r="I134" s="21" t="s">
        <v>634</v>
      </c>
      <c r="J134" s="21">
        <v>132</v>
      </c>
      <c r="K134" s="21"/>
      <c r="L134" s="21"/>
      <c r="M134" s="21"/>
      <c r="N134" s="21"/>
      <c r="O134" s="21"/>
      <c r="P134" s="21"/>
      <c r="Q134" s="21"/>
      <c r="R134" s="21"/>
      <c r="S134" s="21"/>
      <c r="T134" s="21"/>
      <c r="U134" s="21"/>
      <c r="V134" s="21"/>
      <c r="W134" s="21"/>
    </row>
    <row r="135" spans="1:23">
      <c r="A135" s="16">
        <v>133</v>
      </c>
      <c r="B135" s="23" t="s">
        <v>32</v>
      </c>
      <c r="C135" s="16" t="s">
        <v>127</v>
      </c>
      <c r="D135" s="18">
        <v>315</v>
      </c>
      <c r="E135" s="16" t="s">
        <v>69</v>
      </c>
      <c r="F135" s="19">
        <v>41365</v>
      </c>
      <c r="G135" s="20">
        <v>315</v>
      </c>
      <c r="H135" s="20">
        <v>315</v>
      </c>
      <c r="I135" s="21" t="s">
        <v>635</v>
      </c>
      <c r="J135" s="21">
        <v>133</v>
      </c>
      <c r="K135" s="21"/>
      <c r="L135" s="21"/>
      <c r="M135" s="21"/>
      <c r="N135" s="21"/>
      <c r="O135" s="21"/>
      <c r="P135" s="21"/>
      <c r="Q135" s="21"/>
      <c r="R135" s="21"/>
      <c r="S135" s="21"/>
      <c r="T135" s="21"/>
      <c r="U135" s="21"/>
      <c r="V135" s="21"/>
      <c r="W135" s="21"/>
    </row>
    <row r="136" spans="1:23" s="5" customFormat="1">
      <c r="A136" s="16">
        <v>134</v>
      </c>
      <c r="B136" s="26" t="s">
        <v>225</v>
      </c>
      <c r="C136" s="34" t="s">
        <v>127</v>
      </c>
      <c r="D136" s="18">
        <v>500</v>
      </c>
      <c r="E136" s="34" t="s">
        <v>69</v>
      </c>
      <c r="F136" s="27">
        <v>42310</v>
      </c>
      <c r="G136" s="35">
        <v>500</v>
      </c>
      <c r="H136" s="35">
        <v>500</v>
      </c>
      <c r="I136" s="21" t="s">
        <v>636</v>
      </c>
      <c r="J136" s="21">
        <v>134</v>
      </c>
      <c r="K136" s="36"/>
      <c r="L136" s="36"/>
      <c r="M136" s="36"/>
      <c r="N136" s="36"/>
      <c r="O136" s="36"/>
      <c r="P136" s="36"/>
      <c r="Q136" s="36"/>
      <c r="R136" s="36"/>
      <c r="S136" s="36"/>
      <c r="T136" s="36"/>
      <c r="U136" s="36"/>
      <c r="V136" s="36"/>
      <c r="W136" s="36"/>
    </row>
    <row r="137" spans="1:23">
      <c r="A137" s="16">
        <v>135</v>
      </c>
      <c r="B137" s="23" t="s">
        <v>143</v>
      </c>
      <c r="C137" s="16" t="s">
        <v>127</v>
      </c>
      <c r="D137" s="18">
        <v>315</v>
      </c>
      <c r="E137" s="16" t="s">
        <v>69</v>
      </c>
      <c r="F137" s="19">
        <v>41365</v>
      </c>
      <c r="G137" s="20">
        <v>315</v>
      </c>
      <c r="H137" s="20">
        <v>315</v>
      </c>
      <c r="I137" s="21" t="s">
        <v>637</v>
      </c>
      <c r="J137" s="21">
        <v>135</v>
      </c>
      <c r="K137" s="21"/>
      <c r="L137" s="21"/>
      <c r="M137" s="21"/>
      <c r="N137" s="21"/>
      <c r="O137" s="21"/>
      <c r="P137" s="21"/>
      <c r="Q137" s="21"/>
      <c r="R137" s="21"/>
      <c r="S137" s="21"/>
      <c r="T137" s="21"/>
      <c r="U137" s="21"/>
      <c r="V137" s="21"/>
      <c r="W137" s="21"/>
    </row>
    <row r="138" spans="1:23">
      <c r="A138" s="16">
        <v>136</v>
      </c>
      <c r="B138" s="23" t="s">
        <v>144</v>
      </c>
      <c r="C138" s="16" t="s">
        <v>127</v>
      </c>
      <c r="D138" s="18">
        <v>315</v>
      </c>
      <c r="E138" s="16" t="s">
        <v>69</v>
      </c>
      <c r="F138" s="19">
        <v>41365</v>
      </c>
      <c r="G138" s="20">
        <v>315</v>
      </c>
      <c r="H138" s="20">
        <v>315</v>
      </c>
      <c r="I138" s="21" t="s">
        <v>638</v>
      </c>
      <c r="J138" s="21">
        <v>136</v>
      </c>
      <c r="K138" s="21"/>
      <c r="L138" s="21"/>
      <c r="M138" s="21"/>
      <c r="N138" s="21"/>
      <c r="O138" s="21"/>
      <c r="P138" s="21"/>
      <c r="Q138" s="21"/>
      <c r="R138" s="21"/>
      <c r="S138" s="21"/>
      <c r="T138" s="21"/>
      <c r="U138" s="21"/>
      <c r="V138" s="21"/>
      <c r="W138" s="21"/>
    </row>
    <row r="139" spans="1:23">
      <c r="A139" s="16">
        <v>137</v>
      </c>
      <c r="B139" s="23" t="s">
        <v>145</v>
      </c>
      <c r="C139" s="16" t="s">
        <v>127</v>
      </c>
      <c r="D139" s="18">
        <v>315</v>
      </c>
      <c r="E139" s="16" t="s">
        <v>69</v>
      </c>
      <c r="F139" s="19">
        <v>41365</v>
      </c>
      <c r="G139" s="20">
        <v>315</v>
      </c>
      <c r="H139" s="20">
        <v>315</v>
      </c>
      <c r="I139" s="21" t="s">
        <v>639</v>
      </c>
      <c r="J139" s="21">
        <v>137</v>
      </c>
      <c r="K139" s="21"/>
      <c r="L139" s="21"/>
      <c r="M139" s="21"/>
      <c r="N139" s="21"/>
      <c r="O139" s="21"/>
      <c r="P139" s="21"/>
      <c r="Q139" s="21"/>
      <c r="R139" s="21"/>
      <c r="S139" s="21"/>
      <c r="T139" s="21"/>
      <c r="U139" s="21"/>
      <c r="V139" s="21"/>
      <c r="W139" s="21"/>
    </row>
    <row r="140" spans="1:23">
      <c r="A140" s="16">
        <v>138</v>
      </c>
      <c r="B140" s="23" t="s">
        <v>146</v>
      </c>
      <c r="C140" s="16" t="s">
        <v>127</v>
      </c>
      <c r="D140" s="18">
        <v>315</v>
      </c>
      <c r="E140" s="16" t="s">
        <v>69</v>
      </c>
      <c r="F140" s="19">
        <v>41365</v>
      </c>
      <c r="G140" s="20">
        <v>315</v>
      </c>
      <c r="H140" s="20">
        <v>315</v>
      </c>
      <c r="I140" s="21" t="s">
        <v>640</v>
      </c>
      <c r="J140" s="21">
        <v>138</v>
      </c>
      <c r="K140" s="21"/>
      <c r="L140" s="21"/>
      <c r="M140" s="21"/>
      <c r="N140" s="21"/>
      <c r="O140" s="21"/>
      <c r="P140" s="21"/>
      <c r="Q140" s="21"/>
      <c r="R140" s="21"/>
      <c r="S140" s="21"/>
      <c r="T140" s="21"/>
      <c r="U140" s="21"/>
      <c r="V140" s="21"/>
      <c r="W140" s="21"/>
    </row>
    <row r="141" spans="1:23">
      <c r="A141" s="16">
        <v>139</v>
      </c>
      <c r="B141" s="23" t="s">
        <v>3</v>
      </c>
      <c r="C141" s="16" t="s">
        <v>127</v>
      </c>
      <c r="D141" s="18">
        <v>315</v>
      </c>
      <c r="E141" s="16" t="s">
        <v>69</v>
      </c>
      <c r="F141" s="19">
        <v>41365</v>
      </c>
      <c r="G141" s="20">
        <v>315</v>
      </c>
      <c r="H141" s="20">
        <v>315</v>
      </c>
      <c r="I141" s="21" t="s">
        <v>641</v>
      </c>
      <c r="J141" s="21">
        <v>139</v>
      </c>
      <c r="K141" s="21"/>
      <c r="L141" s="21"/>
      <c r="M141" s="21"/>
      <c r="N141" s="21"/>
      <c r="O141" s="21"/>
      <c r="P141" s="21"/>
      <c r="Q141" s="21"/>
      <c r="R141" s="21"/>
      <c r="S141" s="21"/>
      <c r="T141" s="21"/>
      <c r="U141" s="21"/>
      <c r="V141" s="21"/>
      <c r="W141" s="21"/>
    </row>
    <row r="142" spans="1:23">
      <c r="A142" s="16">
        <v>140</v>
      </c>
      <c r="B142" s="23" t="s">
        <v>147</v>
      </c>
      <c r="C142" s="16" t="s">
        <v>127</v>
      </c>
      <c r="D142" s="18">
        <v>1500</v>
      </c>
      <c r="E142" s="16" t="s">
        <v>65</v>
      </c>
      <c r="F142" s="19">
        <v>41365</v>
      </c>
      <c r="G142" s="20">
        <v>1500</v>
      </c>
      <c r="H142" s="20">
        <v>1500</v>
      </c>
      <c r="I142" s="21" t="s">
        <v>642</v>
      </c>
      <c r="J142" s="21">
        <v>140</v>
      </c>
      <c r="K142" s="21"/>
      <c r="L142" s="21"/>
      <c r="M142" s="21"/>
      <c r="N142" s="21"/>
      <c r="O142" s="21"/>
      <c r="P142" s="21"/>
      <c r="Q142" s="21"/>
      <c r="R142" s="21"/>
      <c r="S142" s="21"/>
      <c r="T142" s="21"/>
      <c r="U142" s="21"/>
      <c r="V142" s="21"/>
      <c r="W142" s="21"/>
    </row>
    <row r="143" spans="1:23">
      <c r="A143" s="16">
        <v>141</v>
      </c>
      <c r="B143" s="23" t="s">
        <v>148</v>
      </c>
      <c r="C143" s="16" t="s">
        <v>127</v>
      </c>
      <c r="D143" s="18">
        <v>1500</v>
      </c>
      <c r="E143" s="16" t="s">
        <v>65</v>
      </c>
      <c r="F143" s="19">
        <v>41365</v>
      </c>
      <c r="G143" s="20">
        <v>1500</v>
      </c>
      <c r="H143" s="20">
        <v>1500</v>
      </c>
      <c r="I143" s="21" t="s">
        <v>643</v>
      </c>
      <c r="J143" s="21">
        <v>141</v>
      </c>
      <c r="K143" s="21"/>
      <c r="L143" s="21"/>
      <c r="M143" s="21"/>
      <c r="N143" s="21"/>
      <c r="O143" s="21"/>
      <c r="P143" s="21"/>
      <c r="Q143" s="21"/>
      <c r="R143" s="21"/>
      <c r="S143" s="21"/>
      <c r="T143" s="21"/>
      <c r="U143" s="21"/>
      <c r="V143" s="21"/>
      <c r="W143" s="21"/>
    </row>
    <row r="144" spans="1:23">
      <c r="A144" s="16">
        <v>142</v>
      </c>
      <c r="B144" s="23" t="s">
        <v>149</v>
      </c>
      <c r="C144" s="16" t="s">
        <v>127</v>
      </c>
      <c r="D144" s="18">
        <v>1500</v>
      </c>
      <c r="E144" s="16" t="s">
        <v>65</v>
      </c>
      <c r="F144" s="19">
        <v>41365</v>
      </c>
      <c r="G144" s="20">
        <v>1500</v>
      </c>
      <c r="H144" s="20">
        <v>1500</v>
      </c>
      <c r="I144" s="21" t="s">
        <v>644</v>
      </c>
      <c r="J144" s="21">
        <v>142</v>
      </c>
      <c r="K144" s="21"/>
      <c r="L144" s="21"/>
      <c r="M144" s="21"/>
      <c r="N144" s="21"/>
      <c r="O144" s="21"/>
      <c r="P144" s="21"/>
      <c r="Q144" s="21"/>
      <c r="R144" s="21"/>
      <c r="S144" s="21"/>
      <c r="T144" s="21"/>
      <c r="U144" s="21"/>
      <c r="V144" s="21"/>
      <c r="W144" s="21"/>
    </row>
    <row r="145" spans="1:23">
      <c r="A145" s="16">
        <v>143</v>
      </c>
      <c r="B145" s="23" t="s">
        <v>150</v>
      </c>
      <c r="C145" s="16" t="s">
        <v>127</v>
      </c>
      <c r="D145" s="18">
        <v>1500</v>
      </c>
      <c r="E145" s="16" t="s">
        <v>65</v>
      </c>
      <c r="F145" s="19">
        <v>41365</v>
      </c>
      <c r="G145" s="20">
        <v>1500</v>
      </c>
      <c r="H145" s="20">
        <v>1500</v>
      </c>
      <c r="I145" s="21" t="s">
        <v>645</v>
      </c>
      <c r="J145" s="21">
        <v>143</v>
      </c>
      <c r="K145" s="21"/>
      <c r="L145" s="21"/>
      <c r="M145" s="21"/>
      <c r="N145" s="21"/>
      <c r="O145" s="21"/>
      <c r="P145" s="21"/>
      <c r="Q145" s="21"/>
      <c r="R145" s="21"/>
      <c r="S145" s="21"/>
      <c r="T145" s="21"/>
      <c r="U145" s="21"/>
      <c r="V145" s="21"/>
      <c r="W145" s="21"/>
    </row>
    <row r="146" spans="1:23">
      <c r="A146" s="16">
        <v>144</v>
      </c>
      <c r="B146" s="23" t="s">
        <v>9</v>
      </c>
      <c r="C146" s="16" t="s">
        <v>127</v>
      </c>
      <c r="D146" s="18">
        <v>315</v>
      </c>
      <c r="E146" s="16" t="s">
        <v>69</v>
      </c>
      <c r="F146" s="19">
        <v>41365</v>
      </c>
      <c r="G146" s="20">
        <v>315</v>
      </c>
      <c r="H146" s="20">
        <v>315</v>
      </c>
      <c r="I146" s="21" t="s">
        <v>646</v>
      </c>
      <c r="J146" s="21">
        <v>144</v>
      </c>
      <c r="K146" s="21"/>
      <c r="L146" s="21"/>
      <c r="M146" s="21"/>
      <c r="N146" s="21"/>
      <c r="O146" s="21"/>
      <c r="P146" s="21"/>
      <c r="Q146" s="21"/>
      <c r="R146" s="21"/>
      <c r="S146" s="21"/>
      <c r="T146" s="21"/>
      <c r="U146" s="21"/>
      <c r="V146" s="21"/>
      <c r="W146" s="21"/>
    </row>
    <row r="147" spans="1:23">
      <c r="A147" s="16">
        <v>145</v>
      </c>
      <c r="B147" s="23" t="s">
        <v>151</v>
      </c>
      <c r="C147" s="16" t="s">
        <v>127</v>
      </c>
      <c r="D147" s="18">
        <v>1500</v>
      </c>
      <c r="E147" s="16" t="s">
        <v>65</v>
      </c>
      <c r="F147" s="19">
        <v>41365</v>
      </c>
      <c r="G147" s="20">
        <v>1500</v>
      </c>
      <c r="H147" s="20">
        <v>1500</v>
      </c>
      <c r="I147" s="21" t="s">
        <v>647</v>
      </c>
      <c r="J147" s="21">
        <v>145</v>
      </c>
      <c r="K147" s="21"/>
      <c r="L147" s="21"/>
      <c r="M147" s="21"/>
      <c r="N147" s="21"/>
      <c r="O147" s="21"/>
      <c r="P147" s="21"/>
      <c r="Q147" s="21"/>
      <c r="R147" s="21"/>
      <c r="S147" s="21"/>
      <c r="T147" s="21"/>
      <c r="U147" s="21"/>
      <c r="V147" s="21"/>
      <c r="W147" s="21"/>
    </row>
    <row r="148" spans="1:23">
      <c r="A148" s="16">
        <v>146</v>
      </c>
      <c r="B148" s="23" t="s">
        <v>152</v>
      </c>
      <c r="C148" s="16" t="s">
        <v>127</v>
      </c>
      <c r="D148" s="18">
        <v>1500</v>
      </c>
      <c r="E148" s="16" t="s">
        <v>65</v>
      </c>
      <c r="F148" s="19">
        <v>41365</v>
      </c>
      <c r="G148" s="20">
        <v>1500</v>
      </c>
      <c r="H148" s="20">
        <v>1500</v>
      </c>
      <c r="I148" s="21" t="s">
        <v>648</v>
      </c>
      <c r="J148" s="21">
        <v>146</v>
      </c>
      <c r="K148" s="21"/>
      <c r="L148" s="21"/>
      <c r="M148" s="21"/>
      <c r="N148" s="21"/>
      <c r="O148" s="21"/>
      <c r="P148" s="21"/>
      <c r="Q148" s="21"/>
      <c r="R148" s="21"/>
      <c r="S148" s="21"/>
      <c r="T148" s="21"/>
      <c r="U148" s="21"/>
      <c r="V148" s="21"/>
      <c r="W148" s="21"/>
    </row>
    <row r="149" spans="1:23">
      <c r="A149" s="16">
        <v>147</v>
      </c>
      <c r="B149" s="23" t="s">
        <v>153</v>
      </c>
      <c r="C149" s="16" t="s">
        <v>127</v>
      </c>
      <c r="D149" s="18">
        <v>1500</v>
      </c>
      <c r="E149" s="16" t="s">
        <v>65</v>
      </c>
      <c r="F149" s="19">
        <v>41365</v>
      </c>
      <c r="G149" s="20">
        <v>1500</v>
      </c>
      <c r="H149" s="20">
        <v>1500</v>
      </c>
      <c r="I149" s="21" t="s">
        <v>649</v>
      </c>
      <c r="J149" s="21">
        <v>147</v>
      </c>
      <c r="K149" s="21"/>
      <c r="L149" s="21"/>
      <c r="M149" s="21"/>
      <c r="N149" s="21"/>
      <c r="O149" s="21"/>
      <c r="P149" s="21"/>
      <c r="Q149" s="21"/>
      <c r="R149" s="21"/>
      <c r="S149" s="21"/>
      <c r="T149" s="21"/>
      <c r="U149" s="21"/>
      <c r="V149" s="21"/>
      <c r="W149" s="21"/>
    </row>
    <row r="150" spans="1:23">
      <c r="A150" s="16">
        <v>148</v>
      </c>
      <c r="B150" s="23" t="s">
        <v>154</v>
      </c>
      <c r="C150" s="16" t="s">
        <v>127</v>
      </c>
      <c r="D150" s="18">
        <v>1500</v>
      </c>
      <c r="E150" s="16" t="s">
        <v>69</v>
      </c>
      <c r="F150" s="19">
        <v>41365</v>
      </c>
      <c r="G150" s="20">
        <v>1500</v>
      </c>
      <c r="H150" s="20">
        <v>1500</v>
      </c>
      <c r="I150" s="21" t="s">
        <v>650</v>
      </c>
      <c r="J150" s="21">
        <v>148</v>
      </c>
      <c r="K150" s="21"/>
      <c r="L150" s="21"/>
      <c r="M150" s="21"/>
      <c r="N150" s="21"/>
      <c r="O150" s="21"/>
      <c r="P150" s="21"/>
      <c r="Q150" s="21"/>
      <c r="R150" s="21"/>
      <c r="S150" s="21"/>
      <c r="T150" s="21"/>
      <c r="U150" s="21"/>
      <c r="V150" s="21"/>
      <c r="W150" s="21"/>
    </row>
    <row r="151" spans="1:23">
      <c r="A151" s="16">
        <v>149</v>
      </c>
      <c r="B151" s="23" t="s">
        <v>155</v>
      </c>
      <c r="C151" s="16" t="s">
        <v>127</v>
      </c>
      <c r="D151" s="18">
        <v>1500</v>
      </c>
      <c r="E151" s="16" t="s">
        <v>69</v>
      </c>
      <c r="F151" s="19">
        <v>41365</v>
      </c>
      <c r="G151" s="20">
        <v>1500</v>
      </c>
      <c r="H151" s="20">
        <v>1500</v>
      </c>
      <c r="I151" s="21" t="s">
        <v>651</v>
      </c>
      <c r="J151" s="21">
        <v>149</v>
      </c>
      <c r="K151" s="21"/>
      <c r="L151" s="21"/>
      <c r="M151" s="21"/>
      <c r="N151" s="21"/>
      <c r="O151" s="21"/>
      <c r="P151" s="21"/>
      <c r="Q151" s="21"/>
      <c r="R151" s="21"/>
      <c r="S151" s="21"/>
      <c r="T151" s="21"/>
      <c r="U151" s="21"/>
      <c r="V151" s="21"/>
      <c r="W151" s="21"/>
    </row>
    <row r="152" spans="1:23">
      <c r="A152" s="16">
        <v>150</v>
      </c>
      <c r="B152" s="23" t="s">
        <v>156</v>
      </c>
      <c r="C152" s="16" t="s">
        <v>127</v>
      </c>
      <c r="D152" s="18">
        <v>315</v>
      </c>
      <c r="E152" s="16" t="s">
        <v>69</v>
      </c>
      <c r="F152" s="19">
        <v>41365</v>
      </c>
      <c r="G152" s="20">
        <v>315</v>
      </c>
      <c r="H152" s="20">
        <v>315</v>
      </c>
      <c r="I152" s="21" t="s">
        <v>652</v>
      </c>
      <c r="J152" s="21">
        <v>150</v>
      </c>
      <c r="K152" s="21"/>
      <c r="L152" s="21"/>
      <c r="M152" s="21"/>
      <c r="N152" s="21"/>
      <c r="O152" s="21"/>
      <c r="P152" s="21"/>
      <c r="Q152" s="21"/>
      <c r="R152" s="21"/>
      <c r="S152" s="21"/>
      <c r="T152" s="21"/>
      <c r="U152" s="21"/>
      <c r="V152" s="21"/>
      <c r="W152" s="21"/>
    </row>
    <row r="153" spans="1:23">
      <c r="A153" s="16">
        <v>151</v>
      </c>
      <c r="B153" s="23" t="s">
        <v>157</v>
      </c>
      <c r="C153" s="16" t="s">
        <v>127</v>
      </c>
      <c r="D153" s="18">
        <v>315</v>
      </c>
      <c r="E153" s="16" t="s">
        <v>69</v>
      </c>
      <c r="F153" s="19">
        <v>41365</v>
      </c>
      <c r="G153" s="20">
        <v>315</v>
      </c>
      <c r="H153" s="20">
        <v>315</v>
      </c>
      <c r="I153" s="21" t="s">
        <v>653</v>
      </c>
      <c r="J153" s="21">
        <v>151</v>
      </c>
      <c r="K153" s="21"/>
      <c r="L153" s="21"/>
      <c r="M153" s="21"/>
      <c r="N153" s="21"/>
      <c r="O153" s="21"/>
      <c r="P153" s="21"/>
      <c r="Q153" s="21"/>
      <c r="R153" s="21"/>
      <c r="S153" s="21"/>
      <c r="T153" s="21"/>
      <c r="U153" s="21"/>
      <c r="V153" s="21"/>
      <c r="W153" s="21"/>
    </row>
    <row r="154" spans="1:23">
      <c r="A154" s="16">
        <v>152</v>
      </c>
      <c r="B154" s="23" t="s">
        <v>158</v>
      </c>
      <c r="C154" s="16" t="s">
        <v>127</v>
      </c>
      <c r="D154" s="18">
        <v>1500</v>
      </c>
      <c r="E154" s="16" t="s">
        <v>69</v>
      </c>
      <c r="F154" s="19">
        <v>41365</v>
      </c>
      <c r="G154" s="20">
        <v>1500</v>
      </c>
      <c r="H154" s="20">
        <v>1500</v>
      </c>
      <c r="I154" s="21" t="s">
        <v>654</v>
      </c>
      <c r="J154" s="21">
        <v>152</v>
      </c>
      <c r="K154" s="21"/>
      <c r="L154" s="21"/>
      <c r="M154" s="21"/>
      <c r="N154" s="21"/>
      <c r="O154" s="21"/>
      <c r="P154" s="21"/>
      <c r="Q154" s="21"/>
      <c r="R154" s="21"/>
      <c r="S154" s="21"/>
      <c r="T154" s="21"/>
      <c r="U154" s="21"/>
      <c r="V154" s="21"/>
      <c r="W154" s="21"/>
    </row>
    <row r="155" spans="1:23">
      <c r="A155" s="16">
        <v>153</v>
      </c>
      <c r="B155" s="23" t="s">
        <v>159</v>
      </c>
      <c r="C155" s="16" t="s">
        <v>127</v>
      </c>
      <c r="D155" s="18">
        <v>1500</v>
      </c>
      <c r="E155" s="16" t="s">
        <v>65</v>
      </c>
      <c r="F155" s="19">
        <v>41365</v>
      </c>
      <c r="G155" s="20">
        <v>1500</v>
      </c>
      <c r="H155" s="20">
        <v>1500</v>
      </c>
      <c r="I155" s="21" t="s">
        <v>655</v>
      </c>
      <c r="J155" s="21">
        <v>153</v>
      </c>
      <c r="K155" s="21"/>
      <c r="L155" s="21"/>
      <c r="M155" s="21"/>
      <c r="N155" s="21"/>
      <c r="O155" s="21"/>
      <c r="P155" s="21"/>
      <c r="Q155" s="21"/>
      <c r="R155" s="21"/>
      <c r="S155" s="21"/>
      <c r="T155" s="21"/>
      <c r="U155" s="21"/>
      <c r="V155" s="21"/>
      <c r="W155" s="21"/>
    </row>
    <row r="156" spans="1:23">
      <c r="A156" s="16">
        <v>154</v>
      </c>
      <c r="B156" s="23" t="s">
        <v>160</v>
      </c>
      <c r="C156" s="16" t="s">
        <v>127</v>
      </c>
      <c r="D156" s="18">
        <v>1500</v>
      </c>
      <c r="E156" s="16" t="s">
        <v>65</v>
      </c>
      <c r="F156" s="19">
        <v>41365</v>
      </c>
      <c r="G156" s="20">
        <v>1500</v>
      </c>
      <c r="H156" s="20">
        <v>1500</v>
      </c>
      <c r="I156" s="21" t="s">
        <v>656</v>
      </c>
      <c r="J156" s="21">
        <v>154</v>
      </c>
      <c r="K156" s="21"/>
      <c r="L156" s="21"/>
      <c r="M156" s="21"/>
      <c r="N156" s="21"/>
      <c r="O156" s="21"/>
      <c r="P156" s="21"/>
      <c r="Q156" s="21"/>
      <c r="R156" s="21"/>
      <c r="S156" s="21"/>
      <c r="T156" s="21"/>
      <c r="U156" s="21"/>
      <c r="V156" s="21"/>
      <c r="W156" s="21"/>
    </row>
    <row r="157" spans="1:23">
      <c r="A157" s="16">
        <v>155</v>
      </c>
      <c r="B157" s="23" t="s">
        <v>161</v>
      </c>
      <c r="C157" s="16" t="s">
        <v>127</v>
      </c>
      <c r="D157" s="18">
        <v>1500</v>
      </c>
      <c r="E157" s="16" t="s">
        <v>69</v>
      </c>
      <c r="F157" s="19">
        <v>41821</v>
      </c>
      <c r="G157" s="20">
        <v>1500</v>
      </c>
      <c r="H157" s="20">
        <v>1500</v>
      </c>
      <c r="I157" s="21" t="s">
        <v>657</v>
      </c>
      <c r="J157" s="21">
        <v>155</v>
      </c>
      <c r="K157" s="21"/>
      <c r="L157" s="21"/>
      <c r="M157" s="21"/>
      <c r="N157" s="21"/>
      <c r="O157" s="21"/>
      <c r="P157" s="21"/>
      <c r="Q157" s="21"/>
      <c r="R157" s="21"/>
      <c r="S157" s="21"/>
      <c r="T157" s="21"/>
      <c r="U157" s="21"/>
      <c r="V157" s="21"/>
      <c r="W157" s="21"/>
    </row>
    <row r="158" spans="1:23">
      <c r="A158" s="16">
        <v>156</v>
      </c>
      <c r="B158" s="23" t="s">
        <v>162</v>
      </c>
      <c r="C158" s="16" t="s">
        <v>127</v>
      </c>
      <c r="D158" s="18">
        <v>1500</v>
      </c>
      <c r="E158" s="16" t="s">
        <v>65</v>
      </c>
      <c r="F158" s="19">
        <v>41809</v>
      </c>
      <c r="G158" s="20">
        <v>1500</v>
      </c>
      <c r="H158" s="20">
        <v>1500</v>
      </c>
      <c r="I158" s="21" t="s">
        <v>658</v>
      </c>
      <c r="J158" s="21">
        <v>156</v>
      </c>
      <c r="K158" s="21"/>
      <c r="L158" s="21"/>
      <c r="M158" s="21"/>
      <c r="N158" s="21"/>
      <c r="O158" s="21"/>
      <c r="P158" s="21"/>
      <c r="Q158" s="21"/>
      <c r="R158" s="21"/>
      <c r="S158" s="21"/>
      <c r="T158" s="21"/>
      <c r="U158" s="21"/>
      <c r="V158" s="21"/>
      <c r="W158" s="21"/>
    </row>
    <row r="159" spans="1:23">
      <c r="A159" s="16">
        <v>157</v>
      </c>
      <c r="B159" s="23" t="s">
        <v>163</v>
      </c>
      <c r="C159" s="16" t="s">
        <v>127</v>
      </c>
      <c r="D159" s="18">
        <v>1500</v>
      </c>
      <c r="E159" s="16" t="s">
        <v>65</v>
      </c>
      <c r="F159" s="19">
        <v>41829</v>
      </c>
      <c r="G159" s="20">
        <v>1500</v>
      </c>
      <c r="H159" s="20">
        <v>1500</v>
      </c>
      <c r="I159" s="21" t="s">
        <v>659</v>
      </c>
      <c r="J159" s="21">
        <v>157</v>
      </c>
      <c r="K159" s="21"/>
      <c r="L159" s="21"/>
      <c r="M159" s="21"/>
      <c r="N159" s="21"/>
      <c r="O159" s="21"/>
      <c r="P159" s="21"/>
      <c r="Q159" s="21"/>
      <c r="R159" s="21"/>
      <c r="S159" s="21"/>
      <c r="T159" s="21"/>
      <c r="U159" s="21"/>
      <c r="V159" s="21"/>
      <c r="W159" s="21"/>
    </row>
    <row r="160" spans="1:23">
      <c r="A160" s="16">
        <v>158</v>
      </c>
      <c r="B160" s="23" t="s">
        <v>164</v>
      </c>
      <c r="C160" s="16" t="s">
        <v>127</v>
      </c>
      <c r="D160" s="18">
        <v>315</v>
      </c>
      <c r="E160" s="16" t="s">
        <v>69</v>
      </c>
      <c r="F160" s="19">
        <v>42082</v>
      </c>
      <c r="G160" s="20">
        <v>315</v>
      </c>
      <c r="H160" s="20">
        <v>315</v>
      </c>
      <c r="I160" s="21" t="s">
        <v>660</v>
      </c>
      <c r="J160" s="21">
        <v>158</v>
      </c>
      <c r="K160" s="21"/>
      <c r="L160" s="21"/>
      <c r="M160" s="21"/>
      <c r="N160" s="21"/>
      <c r="O160" s="21"/>
      <c r="P160" s="21"/>
      <c r="Q160" s="21"/>
      <c r="R160" s="21"/>
      <c r="S160" s="21"/>
      <c r="T160" s="21"/>
      <c r="U160" s="21"/>
      <c r="V160" s="21"/>
      <c r="W160" s="21"/>
    </row>
    <row r="161" spans="1:23">
      <c r="A161" s="16">
        <v>159</v>
      </c>
      <c r="B161" s="23" t="s">
        <v>165</v>
      </c>
      <c r="C161" s="16" t="s">
        <v>127</v>
      </c>
      <c r="D161" s="18">
        <v>1500</v>
      </c>
      <c r="E161" s="16" t="s">
        <v>69</v>
      </c>
      <c r="F161" s="19">
        <v>42065</v>
      </c>
      <c r="G161" s="20">
        <v>1500</v>
      </c>
      <c r="H161" s="20">
        <v>1500</v>
      </c>
      <c r="I161" s="21" t="s">
        <v>661</v>
      </c>
      <c r="J161" s="21">
        <v>159</v>
      </c>
      <c r="K161" s="21"/>
      <c r="L161" s="21"/>
      <c r="M161" s="21"/>
      <c r="N161" s="21"/>
      <c r="O161" s="21"/>
      <c r="P161" s="21"/>
      <c r="Q161" s="21"/>
      <c r="R161" s="21"/>
      <c r="S161" s="21"/>
      <c r="T161" s="21"/>
      <c r="U161" s="21"/>
      <c r="V161" s="21"/>
      <c r="W161" s="21"/>
    </row>
    <row r="162" spans="1:23">
      <c r="A162" s="16">
        <v>160</v>
      </c>
      <c r="B162" s="23" t="s">
        <v>166</v>
      </c>
      <c r="C162" s="16" t="s">
        <v>127</v>
      </c>
      <c r="D162" s="18">
        <v>1500</v>
      </c>
      <c r="E162" s="16" t="s">
        <v>69</v>
      </c>
      <c r="F162" s="19">
        <v>42065</v>
      </c>
      <c r="G162" s="20">
        <v>1500</v>
      </c>
      <c r="H162" s="20">
        <v>1500</v>
      </c>
      <c r="I162" s="21" t="s">
        <v>662</v>
      </c>
      <c r="J162" s="21">
        <v>160</v>
      </c>
      <c r="K162" s="21"/>
      <c r="L162" s="21"/>
      <c r="M162" s="21"/>
      <c r="N162" s="21"/>
      <c r="O162" s="21"/>
      <c r="P162" s="21"/>
      <c r="Q162" s="21"/>
      <c r="R162" s="21"/>
      <c r="S162" s="21"/>
      <c r="T162" s="21"/>
      <c r="U162" s="21"/>
      <c r="V162" s="21"/>
      <c r="W162" s="21"/>
    </row>
    <row r="163" spans="1:23" s="5" customFormat="1">
      <c r="A163" s="16">
        <v>161</v>
      </c>
      <c r="B163" s="26" t="s">
        <v>2</v>
      </c>
      <c r="C163" s="34" t="s">
        <v>127</v>
      </c>
      <c r="D163" s="18">
        <v>1500</v>
      </c>
      <c r="E163" s="34" t="s">
        <v>65</v>
      </c>
      <c r="F163" s="37">
        <v>42168</v>
      </c>
      <c r="G163" s="35">
        <v>1500</v>
      </c>
      <c r="H163" s="35">
        <v>1500</v>
      </c>
      <c r="I163" s="21" t="s">
        <v>663</v>
      </c>
      <c r="J163" s="21">
        <v>161</v>
      </c>
      <c r="K163" s="36"/>
      <c r="L163" s="36"/>
      <c r="M163" s="36"/>
      <c r="N163" s="36"/>
      <c r="O163" s="36"/>
      <c r="P163" s="36"/>
      <c r="Q163" s="36"/>
      <c r="R163" s="36"/>
      <c r="S163" s="36"/>
      <c r="T163" s="36"/>
      <c r="U163" s="36"/>
      <c r="V163" s="36"/>
      <c r="W163" s="36"/>
    </row>
    <row r="164" spans="1:23" s="5" customFormat="1">
      <c r="A164" s="16">
        <v>162</v>
      </c>
      <c r="B164" s="26" t="s">
        <v>243</v>
      </c>
      <c r="C164" s="34" t="s">
        <v>127</v>
      </c>
      <c r="D164" s="18">
        <v>1500</v>
      </c>
      <c r="E164" s="34" t="s">
        <v>65</v>
      </c>
      <c r="F164" s="37"/>
      <c r="G164" s="35">
        <v>1500</v>
      </c>
      <c r="H164" s="35">
        <v>1500</v>
      </c>
      <c r="I164" s="21" t="s">
        <v>664</v>
      </c>
      <c r="J164" s="21">
        <v>162</v>
      </c>
      <c r="K164" s="36"/>
      <c r="L164" s="36"/>
      <c r="M164" s="36"/>
      <c r="N164" s="36"/>
      <c r="O164" s="36"/>
      <c r="P164" s="36"/>
      <c r="Q164" s="36"/>
      <c r="R164" s="36"/>
      <c r="S164" s="36"/>
      <c r="T164" s="36"/>
      <c r="U164" s="36"/>
      <c r="V164" s="36"/>
      <c r="W164" s="36"/>
    </row>
    <row r="165" spans="1:23" s="5" customFormat="1">
      <c r="A165" s="16">
        <v>163</v>
      </c>
      <c r="B165" s="26" t="s">
        <v>167</v>
      </c>
      <c r="C165" s="34" t="s">
        <v>168</v>
      </c>
      <c r="D165" s="18">
        <v>63</v>
      </c>
      <c r="E165" s="34" t="s">
        <v>65</v>
      </c>
      <c r="F165" s="37">
        <v>41365</v>
      </c>
      <c r="G165" s="35">
        <v>63</v>
      </c>
      <c r="H165" s="35">
        <v>63</v>
      </c>
      <c r="I165" s="21" t="s">
        <v>665</v>
      </c>
      <c r="J165" s="21">
        <v>163</v>
      </c>
      <c r="K165" s="36"/>
      <c r="L165" s="36"/>
      <c r="M165" s="36"/>
      <c r="N165" s="36"/>
      <c r="O165" s="36"/>
      <c r="P165" s="36"/>
      <c r="Q165" s="36"/>
      <c r="R165" s="36"/>
      <c r="S165" s="36"/>
      <c r="T165" s="36"/>
      <c r="U165" s="36"/>
      <c r="V165" s="36"/>
      <c r="W165" s="36"/>
    </row>
    <row r="166" spans="1:23">
      <c r="A166" s="16">
        <v>164</v>
      </c>
      <c r="B166" s="23" t="s">
        <v>169</v>
      </c>
      <c r="C166" s="16" t="s">
        <v>168</v>
      </c>
      <c r="D166" s="18">
        <v>240</v>
      </c>
      <c r="E166" s="16" t="s">
        <v>69</v>
      </c>
      <c r="F166" s="19">
        <v>41365</v>
      </c>
      <c r="G166" s="20">
        <v>240</v>
      </c>
      <c r="H166" s="20">
        <v>240</v>
      </c>
      <c r="I166" s="21" t="s">
        <v>666</v>
      </c>
      <c r="J166" s="21">
        <v>164</v>
      </c>
      <c r="K166" s="21"/>
      <c r="L166" s="21"/>
      <c r="M166" s="21"/>
      <c r="N166" s="21"/>
      <c r="O166" s="21"/>
      <c r="P166" s="21"/>
      <c r="Q166" s="21"/>
      <c r="R166" s="21"/>
      <c r="S166" s="21"/>
      <c r="T166" s="21"/>
      <c r="U166" s="21"/>
      <c r="V166" s="21"/>
      <c r="W166" s="21"/>
    </row>
    <row r="167" spans="1:23">
      <c r="A167" s="16">
        <v>165</v>
      </c>
      <c r="B167" s="23" t="s">
        <v>170</v>
      </c>
      <c r="C167" s="16" t="s">
        <v>168</v>
      </c>
      <c r="D167" s="18">
        <v>50</v>
      </c>
      <c r="E167" s="16" t="s">
        <v>65</v>
      </c>
      <c r="F167" s="19">
        <v>41365</v>
      </c>
      <c r="G167" s="20">
        <v>50</v>
      </c>
      <c r="H167" s="20">
        <v>50</v>
      </c>
      <c r="I167" s="21" t="s">
        <v>667</v>
      </c>
      <c r="J167" s="21">
        <v>165</v>
      </c>
      <c r="K167" s="21"/>
      <c r="L167" s="21"/>
      <c r="M167" s="21"/>
      <c r="N167" s="21"/>
      <c r="O167" s="21"/>
      <c r="P167" s="21"/>
      <c r="Q167" s="21"/>
      <c r="R167" s="21"/>
      <c r="S167" s="21"/>
      <c r="T167" s="21"/>
      <c r="U167" s="21"/>
      <c r="V167" s="21"/>
      <c r="W167" s="21"/>
    </row>
    <row r="168" spans="1:23">
      <c r="A168" s="16">
        <v>166</v>
      </c>
      <c r="B168" s="23" t="s">
        <v>171</v>
      </c>
      <c r="C168" s="16" t="s">
        <v>168</v>
      </c>
      <c r="D168" s="18">
        <v>50</v>
      </c>
      <c r="E168" s="16" t="s">
        <v>69</v>
      </c>
      <c r="F168" s="19">
        <v>41365</v>
      </c>
      <c r="G168" s="20">
        <v>50</v>
      </c>
      <c r="H168" s="20">
        <v>50</v>
      </c>
      <c r="I168" s="21" t="s">
        <v>668</v>
      </c>
      <c r="J168" s="21">
        <v>166</v>
      </c>
      <c r="K168" s="21"/>
      <c r="L168" s="21"/>
      <c r="M168" s="21"/>
      <c r="N168" s="21"/>
      <c r="O168" s="21"/>
      <c r="P168" s="21"/>
      <c r="Q168" s="21"/>
      <c r="R168" s="21"/>
      <c r="S168" s="21"/>
      <c r="T168" s="21"/>
      <c r="U168" s="21"/>
      <c r="V168" s="21"/>
      <c r="W168" s="21"/>
    </row>
    <row r="169" spans="1:23">
      <c r="A169" s="16">
        <v>167</v>
      </c>
      <c r="B169" s="23" t="s">
        <v>20</v>
      </c>
      <c r="C169" s="16" t="s">
        <v>168</v>
      </c>
      <c r="D169" s="18">
        <v>63</v>
      </c>
      <c r="E169" s="16" t="s">
        <v>69</v>
      </c>
      <c r="F169" s="19">
        <v>41365</v>
      </c>
      <c r="G169" s="20">
        <v>63</v>
      </c>
      <c r="H169" s="20">
        <v>63</v>
      </c>
      <c r="I169" s="21" t="s">
        <v>669</v>
      </c>
      <c r="J169" s="21">
        <v>167</v>
      </c>
      <c r="K169" s="21"/>
      <c r="L169" s="21"/>
      <c r="M169" s="21"/>
      <c r="N169" s="21"/>
      <c r="O169" s="21"/>
      <c r="P169" s="21"/>
      <c r="Q169" s="21"/>
      <c r="R169" s="21"/>
      <c r="S169" s="21"/>
      <c r="T169" s="21"/>
      <c r="U169" s="21"/>
      <c r="V169" s="21"/>
      <c r="W169" s="21"/>
    </row>
    <row r="170" spans="1:23">
      <c r="A170" s="16">
        <v>168</v>
      </c>
      <c r="B170" s="23" t="s">
        <v>18</v>
      </c>
      <c r="C170" s="16" t="s">
        <v>168</v>
      </c>
      <c r="D170" s="18">
        <v>63</v>
      </c>
      <c r="E170" s="16" t="s">
        <v>69</v>
      </c>
      <c r="F170" s="19">
        <v>41365</v>
      </c>
      <c r="G170" s="20">
        <v>63</v>
      </c>
      <c r="H170" s="20">
        <v>63</v>
      </c>
      <c r="I170" s="21" t="s">
        <v>670</v>
      </c>
      <c r="J170" s="21">
        <v>168</v>
      </c>
      <c r="K170" s="21"/>
      <c r="L170" s="21"/>
      <c r="M170" s="21"/>
      <c r="N170" s="21"/>
      <c r="O170" s="21"/>
      <c r="P170" s="21"/>
      <c r="Q170" s="21"/>
      <c r="R170" s="21"/>
      <c r="S170" s="21"/>
      <c r="T170" s="21"/>
      <c r="U170" s="21"/>
      <c r="V170" s="21"/>
      <c r="W170" s="21"/>
    </row>
    <row r="171" spans="1:23">
      <c r="A171" s="16">
        <v>169</v>
      </c>
      <c r="B171" s="23" t="s">
        <v>5</v>
      </c>
      <c r="C171" s="16" t="s">
        <v>168</v>
      </c>
      <c r="D171" s="18">
        <v>50</v>
      </c>
      <c r="E171" s="16" t="s">
        <v>69</v>
      </c>
      <c r="F171" s="19">
        <v>41365</v>
      </c>
      <c r="G171" s="20">
        <v>50</v>
      </c>
      <c r="H171" s="20">
        <v>50</v>
      </c>
      <c r="I171" s="21" t="s">
        <v>671</v>
      </c>
      <c r="J171" s="21">
        <v>169</v>
      </c>
      <c r="K171" s="21"/>
      <c r="L171" s="21"/>
      <c r="M171" s="21"/>
      <c r="N171" s="21"/>
      <c r="O171" s="21"/>
      <c r="P171" s="21"/>
      <c r="Q171" s="21"/>
      <c r="R171" s="21"/>
      <c r="S171" s="21"/>
      <c r="T171" s="21"/>
      <c r="U171" s="21"/>
      <c r="V171" s="21"/>
      <c r="W171" s="21"/>
    </row>
    <row r="172" spans="1:23">
      <c r="A172" s="16">
        <v>170</v>
      </c>
      <c r="B172" s="23" t="s">
        <v>172</v>
      </c>
      <c r="C172" s="16" t="s">
        <v>168</v>
      </c>
      <c r="D172" s="18">
        <v>240</v>
      </c>
      <c r="E172" s="16" t="s">
        <v>69</v>
      </c>
      <c r="F172" s="19">
        <v>41365</v>
      </c>
      <c r="G172" s="20">
        <v>240</v>
      </c>
      <c r="H172" s="20">
        <v>240</v>
      </c>
      <c r="I172" s="21" t="s">
        <v>672</v>
      </c>
      <c r="J172" s="21">
        <v>170</v>
      </c>
      <c r="K172" s="21"/>
      <c r="L172" s="21"/>
      <c r="M172" s="21"/>
      <c r="N172" s="21"/>
      <c r="O172" s="21"/>
      <c r="P172" s="21"/>
      <c r="Q172" s="21"/>
      <c r="R172" s="21"/>
      <c r="S172" s="21"/>
      <c r="T172" s="21"/>
      <c r="U172" s="21"/>
      <c r="V172" s="21"/>
      <c r="W172" s="21"/>
    </row>
    <row r="173" spans="1:23">
      <c r="A173" s="16">
        <v>171</v>
      </c>
      <c r="B173" s="23" t="s">
        <v>37</v>
      </c>
      <c r="C173" s="16" t="s">
        <v>168</v>
      </c>
      <c r="D173" s="18">
        <v>240</v>
      </c>
      <c r="E173" s="16" t="s">
        <v>65</v>
      </c>
      <c r="F173" s="19">
        <v>41365</v>
      </c>
      <c r="G173" s="20">
        <v>240</v>
      </c>
      <c r="H173" s="20">
        <v>240</v>
      </c>
      <c r="I173" s="21" t="s">
        <v>673</v>
      </c>
      <c r="J173" s="21">
        <v>171</v>
      </c>
      <c r="K173" s="21"/>
      <c r="L173" s="21"/>
      <c r="M173" s="21"/>
      <c r="N173" s="21"/>
      <c r="O173" s="21"/>
      <c r="P173" s="21"/>
      <c r="Q173" s="21"/>
      <c r="R173" s="21"/>
      <c r="S173" s="21"/>
      <c r="T173" s="21"/>
      <c r="U173" s="21"/>
      <c r="V173" s="21"/>
      <c r="W173" s="21"/>
    </row>
    <row r="174" spans="1:23">
      <c r="A174" s="16">
        <v>172</v>
      </c>
      <c r="B174" s="23" t="s">
        <v>173</v>
      </c>
      <c r="C174" s="16" t="s">
        <v>168</v>
      </c>
      <c r="D174" s="18">
        <v>240</v>
      </c>
      <c r="E174" s="16" t="s">
        <v>69</v>
      </c>
      <c r="F174" s="19">
        <v>41365</v>
      </c>
      <c r="G174" s="20">
        <v>240</v>
      </c>
      <c r="H174" s="20">
        <v>240</v>
      </c>
      <c r="I174" s="21" t="s">
        <v>674</v>
      </c>
      <c r="J174" s="21">
        <v>172</v>
      </c>
      <c r="K174" s="21"/>
      <c r="L174" s="21"/>
      <c r="M174" s="21"/>
      <c r="N174" s="21"/>
      <c r="O174" s="21"/>
      <c r="P174" s="21"/>
      <c r="Q174" s="21"/>
      <c r="R174" s="21"/>
      <c r="S174" s="21"/>
      <c r="T174" s="21"/>
      <c r="U174" s="21"/>
      <c r="V174" s="21"/>
      <c r="W174" s="21"/>
    </row>
    <row r="175" spans="1:23">
      <c r="A175" s="16">
        <v>173</v>
      </c>
      <c r="B175" s="23" t="s">
        <v>174</v>
      </c>
      <c r="C175" s="16" t="s">
        <v>168</v>
      </c>
      <c r="D175" s="18">
        <v>240</v>
      </c>
      <c r="E175" s="16" t="s">
        <v>65</v>
      </c>
      <c r="F175" s="19">
        <v>41365</v>
      </c>
      <c r="G175" s="20">
        <v>240</v>
      </c>
      <c r="H175" s="20">
        <v>240</v>
      </c>
      <c r="I175" s="21" t="s">
        <v>675</v>
      </c>
      <c r="J175" s="21">
        <v>173</v>
      </c>
      <c r="K175" s="21"/>
      <c r="L175" s="21"/>
      <c r="M175" s="21"/>
      <c r="N175" s="21"/>
      <c r="O175" s="21"/>
      <c r="P175" s="21"/>
      <c r="Q175" s="21"/>
      <c r="R175" s="21"/>
      <c r="S175" s="21"/>
      <c r="T175" s="21"/>
      <c r="U175" s="21"/>
      <c r="V175" s="21"/>
      <c r="W175" s="21"/>
    </row>
    <row r="176" spans="1:23">
      <c r="A176" s="16">
        <v>174</v>
      </c>
      <c r="B176" s="23" t="s">
        <v>175</v>
      </c>
      <c r="C176" s="16" t="s">
        <v>168</v>
      </c>
      <c r="D176" s="18">
        <v>240</v>
      </c>
      <c r="E176" s="16" t="s">
        <v>65</v>
      </c>
      <c r="F176" s="19">
        <v>41365</v>
      </c>
      <c r="G176" s="20">
        <v>240</v>
      </c>
      <c r="H176" s="20">
        <v>240</v>
      </c>
      <c r="I176" s="21" t="s">
        <v>676</v>
      </c>
      <c r="J176" s="21">
        <v>174</v>
      </c>
      <c r="K176" s="21"/>
      <c r="L176" s="21"/>
      <c r="M176" s="21"/>
      <c r="N176" s="21"/>
      <c r="O176" s="21"/>
      <c r="P176" s="21"/>
      <c r="Q176" s="21"/>
      <c r="R176" s="21"/>
      <c r="S176" s="21"/>
      <c r="T176" s="21"/>
      <c r="U176" s="21"/>
      <c r="V176" s="21"/>
      <c r="W176" s="21"/>
    </row>
    <row r="177" spans="1:23">
      <c r="A177" s="16">
        <v>175</v>
      </c>
      <c r="B177" s="23" t="s">
        <v>176</v>
      </c>
      <c r="C177" s="16" t="s">
        <v>168</v>
      </c>
      <c r="D177" s="18">
        <v>240</v>
      </c>
      <c r="E177" s="16" t="s">
        <v>65</v>
      </c>
      <c r="F177" s="19">
        <v>41365</v>
      </c>
      <c r="G177" s="20">
        <v>240</v>
      </c>
      <c r="H177" s="20">
        <v>240</v>
      </c>
      <c r="I177" s="21" t="s">
        <v>677</v>
      </c>
      <c r="J177" s="21">
        <v>175</v>
      </c>
      <c r="K177" s="21"/>
      <c r="L177" s="21"/>
      <c r="M177" s="21"/>
      <c r="N177" s="21"/>
      <c r="O177" s="21"/>
      <c r="P177" s="21"/>
      <c r="Q177" s="21"/>
      <c r="R177" s="21"/>
      <c r="S177" s="21"/>
      <c r="T177" s="21"/>
      <c r="U177" s="21"/>
      <c r="V177" s="21"/>
      <c r="W177" s="21"/>
    </row>
    <row r="178" spans="1:23">
      <c r="A178" s="16">
        <v>176</v>
      </c>
      <c r="B178" s="23" t="s">
        <v>177</v>
      </c>
      <c r="C178" s="16" t="s">
        <v>168</v>
      </c>
      <c r="D178" s="18">
        <v>240</v>
      </c>
      <c r="E178" s="16" t="s">
        <v>65</v>
      </c>
      <c r="F178" s="19">
        <v>41365</v>
      </c>
      <c r="G178" s="20">
        <v>240</v>
      </c>
      <c r="H178" s="20">
        <v>240</v>
      </c>
      <c r="I178" s="21" t="s">
        <v>678</v>
      </c>
      <c r="J178" s="21">
        <v>176</v>
      </c>
      <c r="K178" s="21"/>
      <c r="L178" s="21"/>
      <c r="M178" s="21"/>
      <c r="N178" s="21"/>
      <c r="O178" s="21"/>
      <c r="P178" s="21"/>
      <c r="Q178" s="21"/>
      <c r="R178" s="21"/>
      <c r="S178" s="21"/>
      <c r="T178" s="21"/>
      <c r="U178" s="21"/>
      <c r="V178" s="21"/>
      <c r="W178" s="21"/>
    </row>
    <row r="179" spans="1:23">
      <c r="A179" s="16">
        <v>177</v>
      </c>
      <c r="B179" s="23" t="s">
        <v>178</v>
      </c>
      <c r="C179" s="16" t="s">
        <v>168</v>
      </c>
      <c r="D179" s="18">
        <v>80</v>
      </c>
      <c r="E179" s="16" t="s">
        <v>65</v>
      </c>
      <c r="F179" s="19">
        <v>41365</v>
      </c>
      <c r="G179" s="20">
        <v>80</v>
      </c>
      <c r="H179" s="20">
        <v>80</v>
      </c>
      <c r="I179" s="21" t="s">
        <v>679</v>
      </c>
      <c r="J179" s="21">
        <v>177</v>
      </c>
      <c r="K179" s="21"/>
      <c r="L179" s="21"/>
      <c r="M179" s="21"/>
      <c r="N179" s="21"/>
      <c r="O179" s="21"/>
      <c r="P179" s="21"/>
      <c r="Q179" s="21"/>
      <c r="R179" s="21"/>
      <c r="S179" s="21"/>
      <c r="T179" s="21"/>
      <c r="U179" s="21"/>
      <c r="V179" s="21"/>
      <c r="W179" s="21"/>
    </row>
    <row r="180" spans="1:23">
      <c r="A180" s="16">
        <v>178</v>
      </c>
      <c r="B180" s="23" t="s">
        <v>8</v>
      </c>
      <c r="C180" s="16" t="s">
        <v>168</v>
      </c>
      <c r="D180" s="18">
        <v>240</v>
      </c>
      <c r="E180" s="16" t="s">
        <v>65</v>
      </c>
      <c r="F180" s="19">
        <v>41365</v>
      </c>
      <c r="G180" s="20">
        <v>240</v>
      </c>
      <c r="H180" s="20">
        <v>240</v>
      </c>
      <c r="I180" s="21" t="s">
        <v>680</v>
      </c>
      <c r="J180" s="21">
        <v>178</v>
      </c>
      <c r="K180" s="21"/>
      <c r="L180" s="21"/>
      <c r="M180" s="21"/>
      <c r="N180" s="21"/>
      <c r="O180" s="21"/>
      <c r="P180" s="21"/>
      <c r="Q180" s="21"/>
      <c r="R180" s="21"/>
      <c r="S180" s="21"/>
      <c r="T180" s="21"/>
      <c r="U180" s="21"/>
      <c r="V180" s="21"/>
      <c r="W180" s="21"/>
    </row>
    <row r="181" spans="1:23">
      <c r="A181" s="16">
        <v>179</v>
      </c>
      <c r="B181" s="23" t="s">
        <v>179</v>
      </c>
      <c r="C181" s="16" t="s">
        <v>168</v>
      </c>
      <c r="D181" s="18">
        <v>50</v>
      </c>
      <c r="E181" s="16" t="s">
        <v>69</v>
      </c>
      <c r="F181" s="19">
        <v>41365</v>
      </c>
      <c r="G181" s="20">
        <v>50</v>
      </c>
      <c r="H181" s="20">
        <v>50</v>
      </c>
      <c r="I181" s="21" t="s">
        <v>681</v>
      </c>
      <c r="J181" s="21">
        <v>179</v>
      </c>
      <c r="K181" s="21"/>
      <c r="L181" s="21"/>
      <c r="M181" s="21"/>
      <c r="N181" s="21"/>
      <c r="O181" s="21"/>
      <c r="P181" s="21"/>
      <c r="Q181" s="21"/>
      <c r="R181" s="21"/>
      <c r="S181" s="21"/>
      <c r="T181" s="21"/>
      <c r="U181" s="21"/>
      <c r="V181" s="21"/>
      <c r="W181" s="21"/>
    </row>
    <row r="182" spans="1:23">
      <c r="A182" s="16">
        <v>180</v>
      </c>
      <c r="B182" s="23" t="s">
        <v>180</v>
      </c>
      <c r="C182" s="16" t="s">
        <v>168</v>
      </c>
      <c r="D182" s="18">
        <v>80</v>
      </c>
      <c r="E182" s="16" t="s">
        <v>65</v>
      </c>
      <c r="F182" s="19">
        <v>41365</v>
      </c>
      <c r="G182" s="20">
        <v>80</v>
      </c>
      <c r="H182" s="20">
        <v>80</v>
      </c>
      <c r="I182" s="21" t="s">
        <v>682</v>
      </c>
      <c r="J182" s="21">
        <v>180</v>
      </c>
      <c r="K182" s="21"/>
      <c r="L182" s="21"/>
      <c r="M182" s="21"/>
      <c r="N182" s="21"/>
      <c r="O182" s="21"/>
      <c r="P182" s="21"/>
      <c r="Q182" s="21"/>
      <c r="R182" s="21"/>
      <c r="S182" s="21"/>
      <c r="T182" s="21"/>
      <c r="U182" s="21"/>
      <c r="V182" s="21"/>
      <c r="W182" s="21"/>
    </row>
    <row r="183" spans="1:23">
      <c r="A183" s="16">
        <v>181</v>
      </c>
      <c r="B183" s="23" t="s">
        <v>19</v>
      </c>
      <c r="C183" s="16" t="s">
        <v>168</v>
      </c>
      <c r="D183" s="18">
        <v>50</v>
      </c>
      <c r="E183" s="16" t="s">
        <v>69</v>
      </c>
      <c r="F183" s="19">
        <v>41365</v>
      </c>
      <c r="G183" s="20">
        <v>50</v>
      </c>
      <c r="H183" s="20">
        <v>50</v>
      </c>
      <c r="I183" s="21" t="s">
        <v>683</v>
      </c>
      <c r="J183" s="21">
        <v>181</v>
      </c>
      <c r="K183" s="21"/>
      <c r="L183" s="21"/>
      <c r="M183" s="21"/>
      <c r="N183" s="21"/>
      <c r="O183" s="21"/>
      <c r="P183" s="21"/>
      <c r="Q183" s="21"/>
      <c r="R183" s="21"/>
      <c r="S183" s="21"/>
      <c r="T183" s="21"/>
      <c r="U183" s="21"/>
      <c r="V183" s="21"/>
      <c r="W183" s="21"/>
    </row>
    <row r="184" spans="1:23">
      <c r="A184" s="16">
        <v>182</v>
      </c>
      <c r="B184" s="23" t="s">
        <v>15</v>
      </c>
      <c r="C184" s="16" t="s">
        <v>168</v>
      </c>
      <c r="D184" s="18">
        <v>80</v>
      </c>
      <c r="E184" s="16" t="s">
        <v>69</v>
      </c>
      <c r="F184" s="19">
        <v>41365</v>
      </c>
      <c r="G184" s="20">
        <v>80</v>
      </c>
      <c r="H184" s="20">
        <v>80</v>
      </c>
      <c r="I184" s="21" t="s">
        <v>684</v>
      </c>
      <c r="J184" s="21">
        <v>182</v>
      </c>
      <c r="K184" s="21"/>
      <c r="L184" s="21"/>
      <c r="M184" s="21"/>
      <c r="N184" s="21"/>
      <c r="O184" s="21"/>
      <c r="P184" s="21"/>
      <c r="Q184" s="21"/>
      <c r="R184" s="21"/>
      <c r="S184" s="21"/>
      <c r="T184" s="21"/>
      <c r="U184" s="21"/>
      <c r="V184" s="21"/>
      <c r="W184" s="21"/>
    </row>
    <row r="185" spans="1:23">
      <c r="A185" s="16">
        <v>183</v>
      </c>
      <c r="B185" s="23" t="s">
        <v>14</v>
      </c>
      <c r="C185" s="16" t="s">
        <v>168</v>
      </c>
      <c r="D185" s="18">
        <v>240</v>
      </c>
      <c r="E185" s="16" t="s">
        <v>65</v>
      </c>
      <c r="F185" s="19">
        <v>41365</v>
      </c>
      <c r="G185" s="20">
        <v>240</v>
      </c>
      <c r="H185" s="20">
        <v>240</v>
      </c>
      <c r="I185" s="21" t="s">
        <v>685</v>
      </c>
      <c r="J185" s="21">
        <v>183</v>
      </c>
      <c r="K185" s="21"/>
      <c r="L185" s="21"/>
      <c r="M185" s="21"/>
      <c r="N185" s="21"/>
      <c r="O185" s="21"/>
      <c r="P185" s="21"/>
      <c r="Q185" s="21"/>
      <c r="R185" s="21"/>
      <c r="S185" s="21"/>
      <c r="T185" s="21"/>
      <c r="U185" s="21"/>
      <c r="V185" s="21"/>
      <c r="W185" s="21"/>
    </row>
    <row r="186" spans="1:23">
      <c r="A186" s="16">
        <v>184</v>
      </c>
      <c r="B186" s="23" t="s">
        <v>181</v>
      </c>
      <c r="C186" s="16" t="s">
        <v>168</v>
      </c>
      <c r="D186" s="18">
        <v>240</v>
      </c>
      <c r="E186" s="16" t="s">
        <v>65</v>
      </c>
      <c r="F186" s="19">
        <v>41365</v>
      </c>
      <c r="G186" s="20">
        <v>240</v>
      </c>
      <c r="H186" s="20">
        <v>240</v>
      </c>
      <c r="I186" s="21" t="s">
        <v>686</v>
      </c>
      <c r="J186" s="21">
        <v>184</v>
      </c>
      <c r="K186" s="21"/>
      <c r="L186" s="21"/>
      <c r="M186" s="21"/>
      <c r="N186" s="21"/>
      <c r="O186" s="21"/>
      <c r="P186" s="21"/>
      <c r="Q186" s="21"/>
      <c r="R186" s="21"/>
      <c r="S186" s="21"/>
      <c r="T186" s="21"/>
      <c r="U186" s="21"/>
      <c r="V186" s="21"/>
      <c r="W186" s="21"/>
    </row>
    <row r="187" spans="1:23">
      <c r="A187" s="16">
        <v>185</v>
      </c>
      <c r="B187" s="23" t="s">
        <v>182</v>
      </c>
      <c r="C187" s="16" t="s">
        <v>168</v>
      </c>
      <c r="D187" s="18">
        <v>240</v>
      </c>
      <c r="E187" s="16" t="s">
        <v>65</v>
      </c>
      <c r="F187" s="19">
        <v>41365</v>
      </c>
      <c r="G187" s="20">
        <v>240</v>
      </c>
      <c r="H187" s="20">
        <v>240</v>
      </c>
      <c r="I187" s="21" t="s">
        <v>687</v>
      </c>
      <c r="J187" s="21">
        <v>185</v>
      </c>
      <c r="K187" s="21"/>
      <c r="L187" s="21"/>
      <c r="M187" s="21"/>
      <c r="N187" s="21"/>
      <c r="O187" s="21"/>
      <c r="P187" s="21"/>
      <c r="Q187" s="21"/>
      <c r="R187" s="21"/>
      <c r="S187" s="21"/>
      <c r="T187" s="21"/>
      <c r="U187" s="21"/>
      <c r="V187" s="21"/>
      <c r="W187" s="21"/>
    </row>
    <row r="188" spans="1:23">
      <c r="A188" s="16">
        <v>186</v>
      </c>
      <c r="B188" s="23" t="s">
        <v>183</v>
      </c>
      <c r="C188" s="16" t="s">
        <v>168</v>
      </c>
      <c r="D188" s="18">
        <v>240</v>
      </c>
      <c r="E188" s="16" t="s">
        <v>69</v>
      </c>
      <c r="F188" s="19">
        <v>41365</v>
      </c>
      <c r="G188" s="20">
        <v>240</v>
      </c>
      <c r="H188" s="20">
        <v>240</v>
      </c>
      <c r="I188" s="21" t="s">
        <v>688</v>
      </c>
      <c r="J188" s="21">
        <v>186</v>
      </c>
      <c r="K188" s="21"/>
      <c r="L188" s="21"/>
      <c r="M188" s="21"/>
      <c r="N188" s="21"/>
      <c r="O188" s="21"/>
      <c r="P188" s="21"/>
      <c r="Q188" s="21"/>
      <c r="R188" s="21"/>
      <c r="S188" s="21"/>
      <c r="T188" s="21"/>
      <c r="U188" s="21"/>
      <c r="V188" s="21"/>
      <c r="W188" s="21"/>
    </row>
    <row r="189" spans="1:23">
      <c r="A189" s="16">
        <v>187</v>
      </c>
      <c r="B189" s="23" t="s">
        <v>184</v>
      </c>
      <c r="C189" s="16" t="s">
        <v>168</v>
      </c>
      <c r="D189" s="18">
        <v>240</v>
      </c>
      <c r="E189" s="16" t="s">
        <v>69</v>
      </c>
      <c r="F189" s="19">
        <v>41365</v>
      </c>
      <c r="G189" s="20">
        <v>240</v>
      </c>
      <c r="H189" s="20">
        <v>240</v>
      </c>
      <c r="I189" s="21" t="s">
        <v>689</v>
      </c>
      <c r="J189" s="21">
        <v>187</v>
      </c>
      <c r="K189" s="21"/>
      <c r="L189" s="21"/>
      <c r="M189" s="21"/>
      <c r="N189" s="21"/>
      <c r="O189" s="21"/>
      <c r="P189" s="21"/>
      <c r="Q189" s="21"/>
      <c r="R189" s="21"/>
      <c r="S189" s="21"/>
      <c r="T189" s="21"/>
      <c r="U189" s="21"/>
      <c r="V189" s="21"/>
      <c r="W189" s="21"/>
    </row>
    <row r="190" spans="1:23">
      <c r="A190" s="16">
        <v>188</v>
      </c>
      <c r="B190" s="23" t="s">
        <v>185</v>
      </c>
      <c r="C190" s="16" t="s">
        <v>168</v>
      </c>
      <c r="D190" s="18">
        <v>240</v>
      </c>
      <c r="E190" s="16" t="s">
        <v>69</v>
      </c>
      <c r="F190" s="19">
        <v>41365</v>
      </c>
      <c r="G190" s="20">
        <v>240</v>
      </c>
      <c r="H190" s="20">
        <v>240</v>
      </c>
      <c r="I190" s="21" t="s">
        <v>690</v>
      </c>
      <c r="J190" s="21">
        <v>188</v>
      </c>
      <c r="K190" s="21"/>
      <c r="L190" s="21"/>
      <c r="M190" s="21"/>
      <c r="N190" s="21"/>
      <c r="O190" s="21"/>
      <c r="P190" s="21"/>
      <c r="Q190" s="21"/>
      <c r="R190" s="21"/>
      <c r="S190" s="21"/>
      <c r="T190" s="21"/>
      <c r="U190" s="21"/>
      <c r="V190" s="21"/>
      <c r="W190" s="21"/>
    </row>
    <row r="191" spans="1:23">
      <c r="A191" s="16">
        <v>189</v>
      </c>
      <c r="B191" s="23" t="s">
        <v>186</v>
      </c>
      <c r="C191" s="16" t="s">
        <v>168</v>
      </c>
      <c r="D191" s="18">
        <v>330</v>
      </c>
      <c r="E191" s="16" t="s">
        <v>69</v>
      </c>
      <c r="F191" s="19">
        <v>41365</v>
      </c>
      <c r="G191" s="20">
        <v>330</v>
      </c>
      <c r="H191" s="20">
        <v>330</v>
      </c>
      <c r="I191" s="21" t="s">
        <v>691</v>
      </c>
      <c r="J191" s="21">
        <v>189</v>
      </c>
      <c r="K191" s="21"/>
      <c r="L191" s="21"/>
      <c r="M191" s="21"/>
      <c r="N191" s="21"/>
      <c r="O191" s="21"/>
      <c r="P191" s="21"/>
      <c r="Q191" s="21"/>
      <c r="R191" s="21"/>
      <c r="S191" s="21"/>
      <c r="T191" s="21"/>
      <c r="U191" s="21"/>
      <c r="V191" s="21"/>
      <c r="W191" s="21"/>
    </row>
    <row r="192" spans="1:23">
      <c r="A192" s="16">
        <v>190</v>
      </c>
      <c r="B192" s="23" t="s">
        <v>187</v>
      </c>
      <c r="C192" s="16" t="s">
        <v>168</v>
      </c>
      <c r="D192" s="18">
        <v>330</v>
      </c>
      <c r="E192" s="16" t="s">
        <v>69</v>
      </c>
      <c r="F192" s="19">
        <v>41365</v>
      </c>
      <c r="G192" s="20">
        <v>330</v>
      </c>
      <c r="H192" s="20">
        <v>330</v>
      </c>
      <c r="I192" s="21" t="s">
        <v>692</v>
      </c>
      <c r="J192" s="21">
        <v>190</v>
      </c>
      <c r="K192" s="21"/>
      <c r="L192" s="21"/>
      <c r="M192" s="21"/>
      <c r="N192" s="21"/>
      <c r="O192" s="21"/>
      <c r="P192" s="21"/>
      <c r="Q192" s="21"/>
      <c r="R192" s="21"/>
      <c r="S192" s="21"/>
      <c r="T192" s="21"/>
      <c r="U192" s="21"/>
      <c r="V192" s="21"/>
      <c r="W192" s="21"/>
    </row>
    <row r="193" spans="1:23">
      <c r="A193" s="16">
        <v>191</v>
      </c>
      <c r="B193" s="23" t="s">
        <v>188</v>
      </c>
      <c r="C193" s="16" t="s">
        <v>168</v>
      </c>
      <c r="D193" s="18">
        <v>240</v>
      </c>
      <c r="E193" s="16" t="s">
        <v>69</v>
      </c>
      <c r="F193" s="19">
        <v>41365</v>
      </c>
      <c r="G193" s="20">
        <v>240</v>
      </c>
      <c r="H193" s="20">
        <v>240</v>
      </c>
      <c r="I193" s="21" t="s">
        <v>693</v>
      </c>
      <c r="J193" s="21">
        <v>191</v>
      </c>
      <c r="K193" s="21"/>
      <c r="L193" s="21"/>
      <c r="M193" s="21"/>
      <c r="N193" s="21"/>
      <c r="O193" s="21"/>
      <c r="P193" s="21"/>
      <c r="Q193" s="21"/>
      <c r="R193" s="21"/>
      <c r="S193" s="21"/>
      <c r="T193" s="21"/>
      <c r="U193" s="21"/>
      <c r="V193" s="21"/>
      <c r="W193" s="21"/>
    </row>
    <row r="194" spans="1:23">
      <c r="A194" s="16">
        <v>192</v>
      </c>
      <c r="B194" s="23" t="s">
        <v>189</v>
      </c>
      <c r="C194" s="16" t="s">
        <v>168</v>
      </c>
      <c r="D194" s="18">
        <v>240</v>
      </c>
      <c r="E194" s="16" t="s">
        <v>69</v>
      </c>
      <c r="F194" s="19">
        <v>41730</v>
      </c>
      <c r="G194" s="20">
        <v>240</v>
      </c>
      <c r="H194" s="20">
        <v>240</v>
      </c>
      <c r="I194" s="21" t="s">
        <v>694</v>
      </c>
      <c r="J194" s="21">
        <v>192</v>
      </c>
      <c r="K194" s="21"/>
      <c r="L194" s="21"/>
      <c r="M194" s="21"/>
      <c r="N194" s="21"/>
      <c r="O194" s="21"/>
      <c r="P194" s="21"/>
      <c r="Q194" s="21"/>
      <c r="R194" s="21"/>
      <c r="S194" s="21"/>
      <c r="T194" s="21"/>
      <c r="U194" s="21"/>
      <c r="V194" s="21"/>
      <c r="W194" s="21"/>
    </row>
    <row r="195" spans="1:23">
      <c r="A195" s="16">
        <v>193</v>
      </c>
      <c r="B195" s="23" t="s">
        <v>190</v>
      </c>
      <c r="C195" s="16" t="s">
        <v>168</v>
      </c>
      <c r="D195" s="18">
        <v>330</v>
      </c>
      <c r="E195" s="16" t="s">
        <v>65</v>
      </c>
      <c r="F195" s="19">
        <v>41730</v>
      </c>
      <c r="G195" s="20">
        <v>240</v>
      </c>
      <c r="H195" s="20">
        <v>240</v>
      </c>
      <c r="I195" s="21" t="s">
        <v>695</v>
      </c>
      <c r="J195" s="21">
        <v>193</v>
      </c>
      <c r="K195" s="21"/>
      <c r="L195" s="21"/>
      <c r="M195" s="21"/>
      <c r="N195" s="21"/>
      <c r="O195" s="21"/>
      <c r="P195" s="21"/>
      <c r="Q195" s="21"/>
      <c r="R195" s="21"/>
      <c r="S195" s="21"/>
      <c r="T195" s="21"/>
      <c r="U195" s="21"/>
      <c r="V195" s="21"/>
      <c r="W195" s="21"/>
    </row>
    <row r="196" spans="1:23">
      <c r="A196" s="16">
        <v>194</v>
      </c>
      <c r="B196" s="23" t="s">
        <v>191</v>
      </c>
      <c r="C196" s="16" t="s">
        <v>168</v>
      </c>
      <c r="D196" s="18">
        <v>330</v>
      </c>
      <c r="E196" s="16" t="s">
        <v>65</v>
      </c>
      <c r="F196" s="19">
        <v>41747</v>
      </c>
      <c r="G196" s="20">
        <v>240</v>
      </c>
      <c r="H196" s="20">
        <v>240</v>
      </c>
      <c r="I196" s="21" t="s">
        <v>696</v>
      </c>
      <c r="J196" s="21">
        <v>194</v>
      </c>
      <c r="K196" s="21"/>
      <c r="L196" s="21"/>
      <c r="M196" s="21"/>
      <c r="N196" s="21"/>
      <c r="O196" s="21"/>
      <c r="P196" s="21"/>
      <c r="Q196" s="21"/>
      <c r="R196" s="21"/>
      <c r="S196" s="21"/>
      <c r="T196" s="21"/>
      <c r="U196" s="21"/>
      <c r="V196" s="21"/>
      <c r="W196" s="21"/>
    </row>
    <row r="197" spans="1:23">
      <c r="A197" s="16">
        <v>195</v>
      </c>
      <c r="B197" s="23" t="s">
        <v>12</v>
      </c>
      <c r="C197" s="16" t="s">
        <v>168</v>
      </c>
      <c r="D197" s="18">
        <v>240</v>
      </c>
      <c r="E197" s="16" t="s">
        <v>69</v>
      </c>
      <c r="F197" s="19">
        <v>41365</v>
      </c>
      <c r="G197" s="20">
        <v>240</v>
      </c>
      <c r="H197" s="20">
        <v>240</v>
      </c>
      <c r="I197" s="21" t="s">
        <v>697</v>
      </c>
      <c r="J197" s="21">
        <v>195</v>
      </c>
      <c r="K197" s="21"/>
      <c r="L197" s="21"/>
      <c r="M197" s="21"/>
      <c r="N197" s="21"/>
      <c r="O197" s="21"/>
      <c r="P197" s="21"/>
      <c r="Q197" s="21"/>
      <c r="R197" s="21"/>
      <c r="S197" s="21"/>
      <c r="T197" s="21"/>
      <c r="U197" s="21"/>
      <c r="V197" s="21"/>
      <c r="W197" s="21"/>
    </row>
    <row r="198" spans="1:23">
      <c r="A198" s="16">
        <v>196</v>
      </c>
      <c r="B198" s="23" t="s">
        <v>26</v>
      </c>
      <c r="C198" s="16" t="s">
        <v>168</v>
      </c>
      <c r="D198" s="18">
        <v>125</v>
      </c>
      <c r="E198" s="16" t="s">
        <v>69</v>
      </c>
      <c r="F198" s="19">
        <v>41759</v>
      </c>
      <c r="G198" s="20">
        <v>125</v>
      </c>
      <c r="H198" s="20">
        <v>125</v>
      </c>
      <c r="I198" s="21" t="s">
        <v>698</v>
      </c>
      <c r="J198" s="21">
        <v>196</v>
      </c>
      <c r="K198" s="21"/>
      <c r="L198" s="21"/>
      <c r="M198" s="21"/>
      <c r="N198" s="21"/>
      <c r="O198" s="21"/>
      <c r="P198" s="21"/>
      <c r="Q198" s="21"/>
      <c r="R198" s="21"/>
      <c r="S198" s="21"/>
      <c r="T198" s="21"/>
      <c r="U198" s="21"/>
      <c r="V198" s="21"/>
      <c r="W198" s="21"/>
    </row>
    <row r="199" spans="1:23">
      <c r="A199" s="16">
        <v>197</v>
      </c>
      <c r="B199" s="23" t="s">
        <v>4</v>
      </c>
      <c r="C199" s="16" t="s">
        <v>168</v>
      </c>
      <c r="D199" s="18">
        <v>240</v>
      </c>
      <c r="E199" s="16" t="s">
        <v>65</v>
      </c>
      <c r="F199" s="19">
        <v>41785</v>
      </c>
      <c r="G199" s="20">
        <v>240</v>
      </c>
      <c r="H199" s="20">
        <v>240</v>
      </c>
      <c r="I199" s="21" t="s">
        <v>699</v>
      </c>
      <c r="J199" s="21">
        <v>197</v>
      </c>
      <c r="K199" s="21"/>
      <c r="L199" s="21"/>
      <c r="M199" s="21"/>
      <c r="N199" s="21"/>
      <c r="O199" s="21"/>
      <c r="P199" s="21"/>
      <c r="Q199" s="21"/>
      <c r="R199" s="21"/>
      <c r="S199" s="21"/>
      <c r="T199" s="21"/>
      <c r="U199" s="21"/>
      <c r="V199" s="21"/>
      <c r="W199" s="21"/>
    </row>
    <row r="200" spans="1:23">
      <c r="A200" s="16">
        <v>198</v>
      </c>
      <c r="B200" s="23" t="s">
        <v>192</v>
      </c>
      <c r="C200" s="16" t="s">
        <v>168</v>
      </c>
      <c r="D200" s="18">
        <v>125</v>
      </c>
      <c r="E200" s="16" t="s">
        <v>65</v>
      </c>
      <c r="F200" s="19">
        <v>41846</v>
      </c>
      <c r="G200" s="20">
        <v>125</v>
      </c>
      <c r="H200" s="20">
        <v>125</v>
      </c>
      <c r="I200" s="21" t="s">
        <v>700</v>
      </c>
      <c r="J200" s="21">
        <v>198</v>
      </c>
      <c r="K200" s="21"/>
      <c r="L200" s="21"/>
      <c r="M200" s="21"/>
      <c r="N200" s="21"/>
      <c r="O200" s="21"/>
      <c r="P200" s="21"/>
      <c r="Q200" s="21"/>
      <c r="R200" s="21"/>
      <c r="S200" s="21"/>
      <c r="T200" s="21"/>
      <c r="U200" s="21"/>
      <c r="V200" s="21"/>
      <c r="W200" s="21"/>
    </row>
    <row r="201" spans="1:23">
      <c r="A201" s="16">
        <v>199</v>
      </c>
      <c r="B201" s="23" t="s">
        <v>193</v>
      </c>
      <c r="C201" s="16" t="s">
        <v>168</v>
      </c>
      <c r="D201" s="18">
        <v>240</v>
      </c>
      <c r="E201" s="16" t="s">
        <v>69</v>
      </c>
      <c r="F201" s="19">
        <v>41761</v>
      </c>
      <c r="G201" s="20">
        <v>240</v>
      </c>
      <c r="H201" s="20">
        <v>240</v>
      </c>
      <c r="I201" s="21" t="s">
        <v>701</v>
      </c>
      <c r="J201" s="21">
        <v>199</v>
      </c>
      <c r="K201" s="21"/>
      <c r="L201" s="21"/>
      <c r="M201" s="21"/>
      <c r="N201" s="21"/>
      <c r="O201" s="21"/>
      <c r="P201" s="21"/>
      <c r="Q201" s="21"/>
      <c r="R201" s="21"/>
      <c r="S201" s="21"/>
      <c r="T201" s="21"/>
      <c r="U201" s="21"/>
      <c r="V201" s="21"/>
      <c r="W201" s="21"/>
    </row>
    <row r="202" spans="1:23">
      <c r="A202" s="16">
        <v>200</v>
      </c>
      <c r="B202" s="23" t="s">
        <v>194</v>
      </c>
      <c r="C202" s="16" t="s">
        <v>168</v>
      </c>
      <c r="D202" s="18">
        <v>125</v>
      </c>
      <c r="E202" s="16" t="s">
        <v>65</v>
      </c>
      <c r="F202" s="19">
        <v>41852</v>
      </c>
      <c r="G202" s="20">
        <v>125</v>
      </c>
      <c r="H202" s="20">
        <v>125</v>
      </c>
      <c r="I202" s="21" t="s">
        <v>702</v>
      </c>
      <c r="J202" s="21">
        <v>200</v>
      </c>
      <c r="K202" s="21"/>
      <c r="L202" s="21"/>
      <c r="M202" s="21"/>
      <c r="N202" s="21"/>
      <c r="O202" s="21"/>
      <c r="P202" s="21"/>
      <c r="Q202" s="21"/>
      <c r="R202" s="21"/>
      <c r="S202" s="21"/>
      <c r="T202" s="21"/>
      <c r="U202" s="21"/>
      <c r="V202" s="21"/>
      <c r="W202" s="21"/>
    </row>
    <row r="203" spans="1:23">
      <c r="A203" s="16">
        <v>201</v>
      </c>
      <c r="B203" s="23" t="s">
        <v>195</v>
      </c>
      <c r="C203" s="16" t="s">
        <v>168</v>
      </c>
      <c r="D203" s="18">
        <v>240</v>
      </c>
      <c r="E203" s="16" t="s">
        <v>69</v>
      </c>
      <c r="F203" s="19">
        <v>41853</v>
      </c>
      <c r="G203" s="20">
        <v>240</v>
      </c>
      <c r="H203" s="20">
        <v>240</v>
      </c>
      <c r="I203" s="21" t="s">
        <v>703</v>
      </c>
      <c r="J203" s="21">
        <v>201</v>
      </c>
      <c r="K203" s="21"/>
      <c r="L203" s="21"/>
      <c r="M203" s="21"/>
      <c r="N203" s="21"/>
      <c r="O203" s="21"/>
      <c r="P203" s="21"/>
      <c r="Q203" s="21"/>
      <c r="R203" s="21"/>
      <c r="S203" s="21"/>
      <c r="T203" s="21"/>
      <c r="U203" s="21"/>
      <c r="V203" s="21"/>
      <c r="W203" s="21"/>
    </row>
    <row r="204" spans="1:23">
      <c r="A204" s="16">
        <v>202</v>
      </c>
      <c r="B204" s="23" t="s">
        <v>17</v>
      </c>
      <c r="C204" s="16" t="s">
        <v>168</v>
      </c>
      <c r="D204" s="18">
        <v>240</v>
      </c>
      <c r="E204" s="16" t="s">
        <v>69</v>
      </c>
      <c r="F204" s="19">
        <v>41858</v>
      </c>
      <c r="G204" s="20">
        <v>240</v>
      </c>
      <c r="H204" s="20">
        <v>240</v>
      </c>
      <c r="I204" s="21" t="s">
        <v>704</v>
      </c>
      <c r="J204" s="21">
        <v>202</v>
      </c>
      <c r="K204" s="21"/>
      <c r="L204" s="21"/>
      <c r="M204" s="21"/>
      <c r="N204" s="21"/>
      <c r="O204" s="21"/>
      <c r="P204" s="21"/>
      <c r="Q204" s="21"/>
      <c r="R204" s="21"/>
      <c r="S204" s="21"/>
      <c r="T204" s="21"/>
      <c r="U204" s="21"/>
      <c r="V204" s="21"/>
      <c r="W204" s="21"/>
    </row>
    <row r="205" spans="1:23">
      <c r="A205" s="16">
        <v>203</v>
      </c>
      <c r="B205" s="23" t="s">
        <v>196</v>
      </c>
      <c r="C205" s="16" t="s">
        <v>168</v>
      </c>
      <c r="D205" s="18">
        <v>240</v>
      </c>
      <c r="E205" s="16" t="s">
        <v>65</v>
      </c>
      <c r="F205" s="19">
        <v>41872</v>
      </c>
      <c r="G205" s="20">
        <v>240</v>
      </c>
      <c r="H205" s="20">
        <v>240</v>
      </c>
      <c r="I205" s="21" t="s">
        <v>705</v>
      </c>
      <c r="J205" s="21">
        <v>203</v>
      </c>
      <c r="K205" s="21"/>
      <c r="L205" s="21"/>
      <c r="M205" s="21"/>
      <c r="N205" s="21"/>
      <c r="O205" s="21"/>
      <c r="P205" s="21"/>
      <c r="Q205" s="21"/>
      <c r="R205" s="21"/>
      <c r="S205" s="21"/>
      <c r="T205" s="21"/>
      <c r="U205" s="21"/>
      <c r="V205" s="21"/>
      <c r="W205" s="21"/>
    </row>
    <row r="206" spans="1:23">
      <c r="A206" s="16">
        <v>204</v>
      </c>
      <c r="B206" s="23" t="s">
        <v>197</v>
      </c>
      <c r="C206" s="16" t="s">
        <v>168</v>
      </c>
      <c r="D206" s="18">
        <v>240</v>
      </c>
      <c r="E206" s="16" t="s">
        <v>65</v>
      </c>
      <c r="F206" s="19">
        <v>41880</v>
      </c>
      <c r="G206" s="20">
        <v>240</v>
      </c>
      <c r="H206" s="20">
        <v>240</v>
      </c>
      <c r="I206" s="21" t="s">
        <v>706</v>
      </c>
      <c r="J206" s="21">
        <v>204</v>
      </c>
      <c r="K206" s="21"/>
      <c r="L206" s="21"/>
      <c r="M206" s="21"/>
      <c r="N206" s="21"/>
      <c r="O206" s="21"/>
      <c r="P206" s="21"/>
      <c r="Q206" s="21"/>
      <c r="R206" s="21"/>
      <c r="S206" s="21"/>
      <c r="T206" s="21"/>
      <c r="U206" s="21"/>
      <c r="V206" s="21"/>
      <c r="W206" s="21"/>
    </row>
    <row r="207" spans="1:23">
      <c r="A207" s="16">
        <v>205</v>
      </c>
      <c r="B207" s="23" t="s">
        <v>198</v>
      </c>
      <c r="C207" s="16" t="s">
        <v>168</v>
      </c>
      <c r="D207" s="18">
        <v>80</v>
      </c>
      <c r="E207" s="16" t="s">
        <v>69</v>
      </c>
      <c r="F207" s="19">
        <v>41913</v>
      </c>
      <c r="G207" s="20">
        <v>80</v>
      </c>
      <c r="H207" s="20">
        <v>80</v>
      </c>
      <c r="I207" s="21" t="s">
        <v>707</v>
      </c>
      <c r="J207" s="21">
        <v>205</v>
      </c>
      <c r="K207" s="21"/>
      <c r="L207" s="21"/>
      <c r="M207" s="21"/>
      <c r="N207" s="21"/>
      <c r="O207" s="21"/>
      <c r="P207" s="21"/>
      <c r="Q207" s="21"/>
      <c r="R207" s="21"/>
      <c r="S207" s="21"/>
      <c r="T207" s="21"/>
      <c r="U207" s="21"/>
      <c r="V207" s="21"/>
      <c r="W207" s="21"/>
    </row>
    <row r="208" spans="1:23">
      <c r="A208" s="16">
        <v>206</v>
      </c>
      <c r="B208" s="23" t="s">
        <v>199</v>
      </c>
      <c r="C208" s="16" t="s">
        <v>168</v>
      </c>
      <c r="D208" s="18">
        <v>80</v>
      </c>
      <c r="E208" s="16" t="s">
        <v>69</v>
      </c>
      <c r="F208" s="19">
        <v>41914</v>
      </c>
      <c r="G208" s="20">
        <v>80</v>
      </c>
      <c r="H208" s="20">
        <v>80</v>
      </c>
      <c r="I208" s="21" t="s">
        <v>708</v>
      </c>
      <c r="J208" s="21">
        <v>206</v>
      </c>
      <c r="K208" s="21"/>
      <c r="L208" s="21"/>
      <c r="M208" s="21"/>
      <c r="N208" s="21"/>
      <c r="O208" s="21"/>
      <c r="P208" s="21"/>
      <c r="Q208" s="21"/>
      <c r="R208" s="21"/>
      <c r="S208" s="21"/>
      <c r="T208" s="21"/>
      <c r="U208" s="21"/>
      <c r="V208" s="21"/>
      <c r="W208" s="21"/>
    </row>
    <row r="209" spans="1:23">
      <c r="A209" s="16">
        <v>207</v>
      </c>
      <c r="B209" s="23" t="s">
        <v>200</v>
      </c>
      <c r="C209" s="16" t="s">
        <v>168</v>
      </c>
      <c r="D209" s="18">
        <v>125</v>
      </c>
      <c r="E209" s="16" t="s">
        <v>65</v>
      </c>
      <c r="F209" s="19">
        <v>41914</v>
      </c>
      <c r="G209" s="20">
        <v>125</v>
      </c>
      <c r="H209" s="20">
        <v>125</v>
      </c>
      <c r="I209" s="21" t="s">
        <v>709</v>
      </c>
      <c r="J209" s="21">
        <v>207</v>
      </c>
      <c r="K209" s="21"/>
      <c r="L209" s="21"/>
      <c r="M209" s="21"/>
      <c r="N209" s="21"/>
      <c r="O209" s="21"/>
      <c r="P209" s="21"/>
      <c r="Q209" s="21"/>
      <c r="R209" s="21"/>
      <c r="S209" s="21"/>
      <c r="T209" s="21"/>
      <c r="U209" s="21"/>
      <c r="V209" s="21"/>
      <c r="W209" s="21"/>
    </row>
    <row r="210" spans="1:23">
      <c r="A210" s="16">
        <v>208</v>
      </c>
      <c r="B210" s="23" t="s">
        <v>201</v>
      </c>
      <c r="C210" s="16" t="s">
        <v>168</v>
      </c>
      <c r="D210" s="18">
        <v>330</v>
      </c>
      <c r="E210" s="16" t="s">
        <v>69</v>
      </c>
      <c r="F210" s="19">
        <v>41946</v>
      </c>
      <c r="G210" s="20">
        <v>330</v>
      </c>
      <c r="H210" s="20">
        <v>330</v>
      </c>
      <c r="I210" s="21" t="s">
        <v>710</v>
      </c>
      <c r="J210" s="21">
        <v>208</v>
      </c>
      <c r="K210" s="21"/>
      <c r="L210" s="21"/>
      <c r="M210" s="21"/>
      <c r="N210" s="21"/>
      <c r="O210" s="21"/>
      <c r="P210" s="21"/>
      <c r="Q210" s="21"/>
      <c r="R210" s="21"/>
      <c r="S210" s="21"/>
      <c r="T210" s="21"/>
      <c r="U210" s="21"/>
      <c r="V210" s="21"/>
      <c r="W210" s="21"/>
    </row>
    <row r="211" spans="1:23">
      <c r="A211" s="16">
        <v>209</v>
      </c>
      <c r="B211" s="23" t="s">
        <v>202</v>
      </c>
      <c r="C211" s="16" t="s">
        <v>168</v>
      </c>
      <c r="D211" s="18">
        <v>80</v>
      </c>
      <c r="E211" s="16" t="s">
        <v>69</v>
      </c>
      <c r="F211" s="19">
        <v>41969</v>
      </c>
      <c r="G211" s="20">
        <v>80</v>
      </c>
      <c r="H211" s="20">
        <v>80</v>
      </c>
      <c r="I211" s="21" t="s">
        <v>711</v>
      </c>
      <c r="J211" s="21">
        <v>209</v>
      </c>
      <c r="K211" s="21"/>
      <c r="L211" s="21"/>
      <c r="M211" s="21"/>
      <c r="N211" s="21"/>
      <c r="O211" s="21"/>
      <c r="P211" s="21"/>
      <c r="Q211" s="21"/>
      <c r="R211" s="21"/>
      <c r="S211" s="21"/>
      <c r="T211" s="21"/>
      <c r="U211" s="21"/>
      <c r="V211" s="21"/>
      <c r="W211" s="21"/>
    </row>
    <row r="212" spans="1:23">
      <c r="A212" s="16">
        <v>210</v>
      </c>
      <c r="B212" s="23" t="s">
        <v>203</v>
      </c>
      <c r="C212" s="16" t="s">
        <v>168</v>
      </c>
      <c r="D212" s="18">
        <v>125</v>
      </c>
      <c r="E212" s="16" t="s">
        <v>69</v>
      </c>
      <c r="F212" s="19">
        <v>41986</v>
      </c>
      <c r="G212" s="20">
        <v>125</v>
      </c>
      <c r="H212" s="20">
        <v>125</v>
      </c>
      <c r="I212" s="21" t="s">
        <v>712</v>
      </c>
      <c r="J212" s="21">
        <v>210</v>
      </c>
      <c r="K212" s="21"/>
      <c r="L212" s="21"/>
      <c r="M212" s="21"/>
      <c r="N212" s="21"/>
      <c r="O212" s="21"/>
      <c r="P212" s="21"/>
      <c r="Q212" s="21"/>
      <c r="R212" s="21"/>
      <c r="S212" s="21"/>
      <c r="T212" s="21"/>
      <c r="U212" s="21"/>
      <c r="V212" s="21"/>
      <c r="W212" s="21"/>
    </row>
    <row r="213" spans="1:23">
      <c r="A213" s="16">
        <v>211</v>
      </c>
      <c r="B213" s="38" t="s">
        <v>30</v>
      </c>
      <c r="C213" s="16" t="s">
        <v>168</v>
      </c>
      <c r="D213" s="18">
        <v>50</v>
      </c>
      <c r="E213" s="16" t="s">
        <v>69</v>
      </c>
      <c r="F213" s="19">
        <v>41986</v>
      </c>
      <c r="G213" s="20">
        <v>50</v>
      </c>
      <c r="H213" s="20">
        <v>50</v>
      </c>
      <c r="I213" s="21" t="s">
        <v>713</v>
      </c>
      <c r="J213" s="21">
        <v>211</v>
      </c>
      <c r="K213" s="21"/>
      <c r="L213" s="21"/>
      <c r="M213" s="21"/>
      <c r="N213" s="21"/>
      <c r="O213" s="21"/>
      <c r="P213" s="21"/>
      <c r="Q213" s="21"/>
      <c r="R213" s="21"/>
      <c r="S213" s="21"/>
      <c r="T213" s="21"/>
      <c r="U213" s="21"/>
      <c r="V213" s="21"/>
      <c r="W213" s="21"/>
    </row>
    <row r="214" spans="1:23">
      <c r="A214" s="16">
        <v>212</v>
      </c>
      <c r="B214" s="39" t="s">
        <v>31</v>
      </c>
      <c r="C214" s="16" t="s">
        <v>168</v>
      </c>
      <c r="D214" s="18">
        <v>50</v>
      </c>
      <c r="E214" s="16" t="s">
        <v>69</v>
      </c>
      <c r="F214" s="19">
        <v>41986</v>
      </c>
      <c r="G214" s="20">
        <v>50</v>
      </c>
      <c r="H214" s="20">
        <v>50</v>
      </c>
      <c r="I214" s="21" t="s">
        <v>714</v>
      </c>
      <c r="J214" s="21">
        <v>212</v>
      </c>
      <c r="K214" s="21"/>
      <c r="L214" s="21"/>
      <c r="M214" s="21"/>
      <c r="N214" s="21"/>
      <c r="O214" s="21"/>
      <c r="P214" s="21"/>
      <c r="Q214" s="21"/>
      <c r="R214" s="21"/>
      <c r="S214" s="21"/>
      <c r="T214" s="21"/>
      <c r="U214" s="21"/>
      <c r="V214" s="21"/>
      <c r="W214" s="21"/>
    </row>
    <row r="215" spans="1:23">
      <c r="A215" s="16">
        <v>213</v>
      </c>
      <c r="B215" s="39" t="s">
        <v>751</v>
      </c>
      <c r="C215" s="16" t="s">
        <v>168</v>
      </c>
      <c r="D215" s="18">
        <v>50</v>
      </c>
      <c r="E215" s="16" t="s">
        <v>69</v>
      </c>
      <c r="F215" s="19">
        <v>41986</v>
      </c>
      <c r="G215" s="20">
        <v>50</v>
      </c>
      <c r="H215" s="20">
        <v>50</v>
      </c>
      <c r="I215" s="21" t="s">
        <v>715</v>
      </c>
      <c r="J215" s="21">
        <v>213</v>
      </c>
      <c r="K215" s="21"/>
      <c r="L215" s="21"/>
      <c r="M215" s="21"/>
      <c r="N215" s="21"/>
      <c r="O215" s="21"/>
      <c r="P215" s="21"/>
      <c r="Q215" s="21"/>
      <c r="R215" s="21"/>
      <c r="S215" s="21"/>
      <c r="T215" s="21"/>
      <c r="U215" s="21"/>
      <c r="V215" s="21"/>
      <c r="W215" s="21"/>
    </row>
    <row r="216" spans="1:23">
      <c r="A216" s="16">
        <v>214</v>
      </c>
      <c r="B216" s="39" t="s">
        <v>752</v>
      </c>
      <c r="C216" s="16" t="s">
        <v>168</v>
      </c>
      <c r="D216" s="18">
        <v>50</v>
      </c>
      <c r="E216" s="16" t="s">
        <v>69</v>
      </c>
      <c r="F216" s="19">
        <v>41986</v>
      </c>
      <c r="G216" s="20">
        <v>50</v>
      </c>
      <c r="H216" s="20">
        <v>50</v>
      </c>
      <c r="I216" s="21" t="s">
        <v>716</v>
      </c>
      <c r="J216" s="21">
        <v>214</v>
      </c>
      <c r="K216" s="21"/>
      <c r="L216" s="21"/>
      <c r="M216" s="21"/>
      <c r="N216" s="21"/>
      <c r="O216" s="21"/>
      <c r="P216" s="21"/>
      <c r="Q216" s="21"/>
      <c r="R216" s="21"/>
      <c r="S216" s="21"/>
      <c r="T216" s="21"/>
      <c r="U216" s="21"/>
      <c r="V216" s="21"/>
      <c r="W216" s="21"/>
    </row>
    <row r="217" spans="1:23">
      <c r="A217" s="16">
        <v>215</v>
      </c>
      <c r="B217" s="23" t="s">
        <v>7</v>
      </c>
      <c r="C217" s="16" t="s">
        <v>168</v>
      </c>
      <c r="D217" s="18">
        <v>125</v>
      </c>
      <c r="E217" s="16" t="s">
        <v>69</v>
      </c>
      <c r="F217" s="19">
        <v>42014</v>
      </c>
      <c r="G217" s="20">
        <v>125</v>
      </c>
      <c r="H217" s="20">
        <v>125</v>
      </c>
      <c r="I217" s="21" t="s">
        <v>717</v>
      </c>
      <c r="J217" s="21">
        <v>215</v>
      </c>
      <c r="K217" s="21"/>
      <c r="L217" s="21"/>
      <c r="M217" s="21"/>
      <c r="N217" s="21"/>
      <c r="O217" s="21"/>
      <c r="P217" s="21"/>
      <c r="Q217" s="21"/>
      <c r="R217" s="21"/>
      <c r="S217" s="21"/>
      <c r="T217" s="21"/>
      <c r="U217" s="21"/>
      <c r="V217" s="21"/>
      <c r="W217" s="21"/>
    </row>
    <row r="218" spans="1:23">
      <c r="A218" s="16">
        <v>216</v>
      </c>
      <c r="B218" s="23" t="s">
        <v>11</v>
      </c>
      <c r="C218" s="16" t="s">
        <v>168</v>
      </c>
      <c r="D218" s="18">
        <v>240</v>
      </c>
      <c r="E218" s="16" t="s">
        <v>69</v>
      </c>
      <c r="F218" s="19">
        <v>42065</v>
      </c>
      <c r="G218" s="20">
        <v>240</v>
      </c>
      <c r="H218" s="20">
        <v>240</v>
      </c>
      <c r="I218" s="21" t="s">
        <v>718</v>
      </c>
      <c r="J218" s="21">
        <v>216</v>
      </c>
      <c r="K218" s="21"/>
      <c r="L218" s="21"/>
      <c r="M218" s="21"/>
      <c r="N218" s="21"/>
      <c r="O218" s="21"/>
      <c r="P218" s="21"/>
      <c r="Q218" s="21"/>
      <c r="R218" s="21"/>
      <c r="S218" s="21"/>
      <c r="T218" s="21"/>
      <c r="U218" s="21"/>
      <c r="V218" s="21"/>
      <c r="W218" s="21"/>
    </row>
    <row r="219" spans="1:23">
      <c r="A219" s="16">
        <v>217</v>
      </c>
      <c r="B219" s="23" t="s">
        <v>204</v>
      </c>
      <c r="C219" s="16" t="s">
        <v>168</v>
      </c>
      <c r="D219" s="18">
        <v>240</v>
      </c>
      <c r="E219" s="16" t="s">
        <v>69</v>
      </c>
      <c r="F219" s="19">
        <v>42065</v>
      </c>
      <c r="G219" s="20">
        <v>240</v>
      </c>
      <c r="H219" s="20">
        <v>240</v>
      </c>
      <c r="I219" s="21" t="s">
        <v>719</v>
      </c>
      <c r="J219" s="21">
        <v>217</v>
      </c>
      <c r="K219" s="21"/>
      <c r="L219" s="21"/>
      <c r="M219" s="21"/>
      <c r="N219" s="21"/>
      <c r="O219" s="21"/>
      <c r="P219" s="21"/>
      <c r="Q219" s="21"/>
      <c r="R219" s="21"/>
      <c r="S219" s="21"/>
      <c r="T219" s="21"/>
      <c r="U219" s="21"/>
      <c r="V219" s="21"/>
      <c r="W219" s="21"/>
    </row>
    <row r="220" spans="1:23">
      <c r="A220" s="16">
        <v>218</v>
      </c>
      <c r="B220" s="23" t="s">
        <v>205</v>
      </c>
      <c r="C220" s="16" t="s">
        <v>168</v>
      </c>
      <c r="D220" s="18">
        <v>80</v>
      </c>
      <c r="E220" s="16" t="s">
        <v>69</v>
      </c>
      <c r="F220" s="19">
        <v>41365</v>
      </c>
      <c r="G220" s="20">
        <v>80</v>
      </c>
      <c r="H220" s="20">
        <v>80</v>
      </c>
      <c r="I220" s="21" t="s">
        <v>720</v>
      </c>
      <c r="J220" s="21">
        <v>218</v>
      </c>
      <c r="K220" s="21"/>
      <c r="L220" s="21"/>
      <c r="M220" s="21"/>
      <c r="N220" s="21"/>
      <c r="O220" s="21"/>
      <c r="P220" s="21"/>
      <c r="Q220" s="21"/>
      <c r="R220" s="21"/>
      <c r="S220" s="21"/>
      <c r="T220" s="21"/>
      <c r="U220" s="21"/>
      <c r="V220" s="21"/>
      <c r="W220" s="21"/>
    </row>
    <row r="221" spans="1:23">
      <c r="A221" s="16">
        <v>219</v>
      </c>
      <c r="B221" s="23" t="s">
        <v>206</v>
      </c>
      <c r="C221" s="16" t="s">
        <v>168</v>
      </c>
      <c r="D221" s="18">
        <v>330</v>
      </c>
      <c r="E221" s="16" t="s">
        <v>69</v>
      </c>
      <c r="F221" s="19">
        <v>42095</v>
      </c>
      <c r="G221" s="20">
        <v>330</v>
      </c>
      <c r="H221" s="20">
        <v>330</v>
      </c>
      <c r="I221" s="21" t="s">
        <v>721</v>
      </c>
      <c r="J221" s="21">
        <v>219</v>
      </c>
      <c r="K221" s="21"/>
      <c r="L221" s="21"/>
      <c r="M221" s="21"/>
      <c r="N221" s="21"/>
      <c r="O221" s="21"/>
      <c r="P221" s="21"/>
      <c r="Q221" s="21"/>
      <c r="R221" s="21"/>
      <c r="S221" s="21"/>
      <c r="T221" s="21"/>
      <c r="U221" s="21"/>
      <c r="V221" s="21"/>
      <c r="W221" s="21"/>
    </row>
    <row r="222" spans="1:23">
      <c r="A222" s="16">
        <v>220</v>
      </c>
      <c r="B222" s="23" t="s">
        <v>207</v>
      </c>
      <c r="C222" s="16" t="s">
        <v>168</v>
      </c>
      <c r="D222" s="18">
        <v>330</v>
      </c>
      <c r="E222" s="16" t="s">
        <v>69</v>
      </c>
      <c r="F222" s="19">
        <v>42095</v>
      </c>
      <c r="G222" s="20">
        <v>330</v>
      </c>
      <c r="H222" s="20">
        <v>330</v>
      </c>
      <c r="I222" s="21" t="s">
        <v>722</v>
      </c>
      <c r="J222" s="21">
        <v>220</v>
      </c>
      <c r="K222" s="21"/>
      <c r="L222" s="21"/>
      <c r="M222" s="21"/>
      <c r="N222" s="21"/>
      <c r="O222" s="21"/>
      <c r="P222" s="21"/>
      <c r="Q222" s="21"/>
      <c r="R222" s="21"/>
      <c r="S222" s="21"/>
      <c r="T222" s="21"/>
      <c r="U222" s="21"/>
      <c r="V222" s="21"/>
      <c r="W222" s="21"/>
    </row>
    <row r="223" spans="1:23">
      <c r="A223" s="16">
        <v>221</v>
      </c>
      <c r="B223" s="23" t="s">
        <v>214</v>
      </c>
      <c r="C223" s="16" t="s">
        <v>168</v>
      </c>
      <c r="D223" s="18">
        <v>330</v>
      </c>
      <c r="E223" s="16" t="s">
        <v>65</v>
      </c>
      <c r="F223" s="19">
        <v>42261</v>
      </c>
      <c r="G223" s="20">
        <v>330</v>
      </c>
      <c r="H223" s="20">
        <v>330</v>
      </c>
      <c r="I223" s="21" t="s">
        <v>723</v>
      </c>
      <c r="J223" s="21">
        <v>221</v>
      </c>
      <c r="K223" s="21"/>
      <c r="L223" s="21"/>
      <c r="M223" s="21"/>
      <c r="N223" s="21"/>
      <c r="O223" s="21"/>
      <c r="P223" s="21"/>
      <c r="Q223" s="21"/>
      <c r="R223" s="21"/>
      <c r="S223" s="21"/>
      <c r="T223" s="21"/>
      <c r="U223" s="21"/>
      <c r="V223" s="21"/>
      <c r="W223" s="21"/>
    </row>
    <row r="224" spans="1:23">
      <c r="A224" s="16">
        <v>222</v>
      </c>
      <c r="B224" s="23" t="s">
        <v>215</v>
      </c>
      <c r="C224" s="16" t="s">
        <v>168</v>
      </c>
      <c r="D224" s="18">
        <v>330</v>
      </c>
      <c r="E224" s="16" t="s">
        <v>65</v>
      </c>
      <c r="F224" s="19">
        <v>42262</v>
      </c>
      <c r="G224" s="20">
        <v>330</v>
      </c>
      <c r="H224" s="20">
        <v>330</v>
      </c>
      <c r="I224" s="21" t="s">
        <v>724</v>
      </c>
      <c r="J224" s="21">
        <v>222</v>
      </c>
      <c r="K224" s="21"/>
      <c r="L224" s="21"/>
      <c r="M224" s="21"/>
      <c r="N224" s="21"/>
      <c r="O224" s="21"/>
      <c r="P224" s="21"/>
      <c r="Q224" s="21"/>
      <c r="R224" s="21"/>
      <c r="S224" s="21"/>
      <c r="T224" s="21"/>
      <c r="U224" s="21"/>
      <c r="V224" s="21"/>
      <c r="W224" s="21"/>
    </row>
    <row r="225" spans="1:23" ht="15.75">
      <c r="A225" s="16">
        <v>223</v>
      </c>
      <c r="B225" s="23" t="s">
        <v>219</v>
      </c>
      <c r="C225" s="16" t="s">
        <v>168</v>
      </c>
      <c r="D225" s="18">
        <v>240</v>
      </c>
      <c r="E225" s="16" t="s">
        <v>69</v>
      </c>
      <c r="F225" s="40">
        <v>42284</v>
      </c>
      <c r="G225" s="20">
        <v>240</v>
      </c>
      <c r="H225" s="20">
        <v>240</v>
      </c>
      <c r="I225" s="21" t="s">
        <v>725</v>
      </c>
      <c r="J225" s="21">
        <v>223</v>
      </c>
      <c r="K225" s="21"/>
      <c r="L225" s="21"/>
      <c r="M225" s="21"/>
      <c r="N225" s="21"/>
      <c r="O225" s="21"/>
      <c r="P225" s="21"/>
      <c r="Q225" s="21"/>
      <c r="R225" s="21"/>
      <c r="S225" s="21"/>
      <c r="T225" s="21"/>
      <c r="U225" s="21"/>
      <c r="V225" s="21"/>
      <c r="W225" s="21"/>
    </row>
    <row r="226" spans="1:23" ht="15.75">
      <c r="A226" s="16">
        <v>224</v>
      </c>
      <c r="B226" s="23" t="s">
        <v>220</v>
      </c>
      <c r="C226" s="16" t="s">
        <v>168</v>
      </c>
      <c r="D226" s="18">
        <v>240</v>
      </c>
      <c r="E226" s="16" t="s">
        <v>69</v>
      </c>
      <c r="F226" s="40">
        <v>42284</v>
      </c>
      <c r="G226" s="20">
        <v>240</v>
      </c>
      <c r="H226" s="20">
        <v>240</v>
      </c>
      <c r="I226" s="21" t="s">
        <v>726</v>
      </c>
      <c r="J226" s="21">
        <v>224</v>
      </c>
      <c r="K226" s="21"/>
      <c r="L226" s="21"/>
      <c r="M226" s="21"/>
      <c r="N226" s="21"/>
      <c r="O226" s="21"/>
      <c r="P226" s="21"/>
      <c r="Q226" s="21"/>
      <c r="R226" s="21"/>
      <c r="S226" s="21"/>
      <c r="T226" s="21"/>
      <c r="U226" s="21"/>
      <c r="V226" s="21"/>
      <c r="W226" s="21"/>
    </row>
    <row r="227" spans="1:23">
      <c r="A227" s="16">
        <v>225</v>
      </c>
      <c r="B227" s="26" t="s">
        <v>222</v>
      </c>
      <c r="C227" s="16" t="s">
        <v>168</v>
      </c>
      <c r="D227" s="18">
        <v>330</v>
      </c>
      <c r="E227" s="16" t="s">
        <v>65</v>
      </c>
      <c r="F227" s="41">
        <v>42294</v>
      </c>
      <c r="G227" s="20">
        <v>330</v>
      </c>
      <c r="H227" s="20">
        <v>330</v>
      </c>
      <c r="I227" s="21" t="s">
        <v>727</v>
      </c>
      <c r="J227" s="21">
        <v>225</v>
      </c>
      <c r="K227" s="21"/>
      <c r="L227" s="21"/>
      <c r="M227" s="21"/>
      <c r="N227" s="21"/>
      <c r="O227" s="21"/>
      <c r="P227" s="21"/>
      <c r="Q227" s="21"/>
      <c r="R227" s="21"/>
      <c r="S227" s="21"/>
      <c r="T227" s="21"/>
      <c r="U227" s="21"/>
      <c r="V227" s="21"/>
      <c r="W227" s="21"/>
    </row>
    <row r="228" spans="1:23">
      <c r="A228" s="16">
        <v>226</v>
      </c>
      <c r="B228" s="26" t="s">
        <v>221</v>
      </c>
      <c r="C228" s="16" t="s">
        <v>168</v>
      </c>
      <c r="D228" s="18">
        <v>330</v>
      </c>
      <c r="E228" s="16" t="s">
        <v>65</v>
      </c>
      <c r="F228" s="41">
        <v>42294</v>
      </c>
      <c r="G228" s="20">
        <v>330</v>
      </c>
      <c r="H228" s="20">
        <v>330</v>
      </c>
      <c r="I228" s="21" t="s">
        <v>728</v>
      </c>
      <c r="J228" s="21">
        <v>226</v>
      </c>
      <c r="K228" s="21"/>
      <c r="L228" s="21"/>
      <c r="M228" s="21"/>
      <c r="N228" s="21"/>
      <c r="O228" s="21"/>
      <c r="P228" s="21"/>
      <c r="Q228" s="21"/>
      <c r="R228" s="21"/>
      <c r="S228" s="21"/>
      <c r="T228" s="21"/>
      <c r="U228" s="21"/>
      <c r="V228" s="21"/>
      <c r="W228" s="21"/>
    </row>
    <row r="229" spans="1:23">
      <c r="A229" s="16">
        <v>227</v>
      </c>
      <c r="B229" s="42" t="s">
        <v>230</v>
      </c>
      <c r="C229" s="16" t="s">
        <v>168</v>
      </c>
      <c r="D229" s="18">
        <v>125</v>
      </c>
      <c r="E229" s="16" t="s">
        <v>69</v>
      </c>
      <c r="F229" s="27">
        <v>42320</v>
      </c>
      <c r="G229" s="20">
        <v>125</v>
      </c>
      <c r="H229" s="20">
        <v>125</v>
      </c>
      <c r="I229" s="21" t="s">
        <v>729</v>
      </c>
      <c r="J229" s="21">
        <v>227</v>
      </c>
      <c r="K229" s="21"/>
      <c r="L229" s="21"/>
      <c r="M229" s="21"/>
      <c r="N229" s="21"/>
      <c r="O229" s="21"/>
      <c r="P229" s="21"/>
      <c r="Q229" s="21"/>
      <c r="R229" s="21"/>
      <c r="S229" s="21"/>
      <c r="T229" s="21"/>
      <c r="U229" s="21"/>
      <c r="V229" s="21"/>
      <c r="W229" s="21"/>
    </row>
    <row r="230" spans="1:23">
      <c r="A230" s="16">
        <v>228</v>
      </c>
      <c r="B230" s="26" t="s">
        <v>241</v>
      </c>
      <c r="C230" s="16" t="s">
        <v>168</v>
      </c>
      <c r="D230" s="18">
        <v>80</v>
      </c>
      <c r="E230" s="16" t="s">
        <v>69</v>
      </c>
      <c r="F230" s="27"/>
      <c r="G230" s="20">
        <v>80</v>
      </c>
      <c r="H230" s="20">
        <v>80</v>
      </c>
      <c r="I230" s="21" t="s">
        <v>730</v>
      </c>
      <c r="J230" s="21">
        <v>228</v>
      </c>
      <c r="K230" s="21"/>
      <c r="L230" s="21"/>
      <c r="M230" s="21"/>
      <c r="N230" s="21"/>
      <c r="O230" s="21"/>
      <c r="P230" s="21"/>
      <c r="Q230" s="21"/>
      <c r="R230" s="21"/>
      <c r="S230" s="21"/>
      <c r="T230" s="21"/>
      <c r="U230" s="21"/>
      <c r="V230" s="21"/>
      <c r="W230" s="21"/>
    </row>
    <row r="231" spans="1:23">
      <c r="A231" s="16">
        <v>229</v>
      </c>
      <c r="B231" s="26" t="s">
        <v>242</v>
      </c>
      <c r="C231" s="16" t="s">
        <v>168</v>
      </c>
      <c r="D231" s="18">
        <v>80</v>
      </c>
      <c r="E231" s="16" t="s">
        <v>69</v>
      </c>
      <c r="F231" s="27"/>
      <c r="G231" s="20">
        <v>80</v>
      </c>
      <c r="H231" s="20">
        <v>80</v>
      </c>
      <c r="I231" s="21" t="s">
        <v>731</v>
      </c>
      <c r="J231" s="21">
        <v>229</v>
      </c>
      <c r="K231" s="21"/>
      <c r="L231" s="21"/>
      <c r="M231" s="21"/>
      <c r="N231" s="21"/>
      <c r="O231" s="21"/>
      <c r="P231" s="21"/>
      <c r="Q231" s="21"/>
      <c r="R231" s="21"/>
      <c r="S231" s="21"/>
      <c r="T231" s="21"/>
      <c r="U231" s="21"/>
      <c r="V231" s="21"/>
      <c r="W231" s="21"/>
    </row>
    <row r="232" spans="1:23" ht="15">
      <c r="A232" s="16">
        <v>230</v>
      </c>
      <c r="B232" s="26" t="s">
        <v>245</v>
      </c>
      <c r="C232" s="16" t="s">
        <v>168</v>
      </c>
      <c r="D232" s="18">
        <v>240</v>
      </c>
      <c r="E232" s="16"/>
      <c r="F232" s="27"/>
      <c r="G232" s="43">
        <v>240</v>
      </c>
      <c r="H232" s="43">
        <v>240</v>
      </c>
      <c r="I232" s="21" t="s">
        <v>732</v>
      </c>
      <c r="J232" s="21">
        <v>230</v>
      </c>
      <c r="K232" s="21"/>
      <c r="L232" s="21"/>
      <c r="M232" s="21"/>
      <c r="N232" s="21"/>
      <c r="O232" s="21"/>
      <c r="P232" s="21"/>
      <c r="Q232" s="21"/>
      <c r="R232" s="21"/>
      <c r="S232" s="21"/>
      <c r="T232" s="21"/>
      <c r="U232" s="21"/>
      <c r="V232" s="21"/>
      <c r="W232" s="21"/>
    </row>
    <row r="233" spans="1:23" ht="15">
      <c r="A233" s="16">
        <v>231</v>
      </c>
      <c r="B233" s="26" t="s">
        <v>246</v>
      </c>
      <c r="C233" s="16" t="s">
        <v>168</v>
      </c>
      <c r="D233" s="18">
        <v>80</v>
      </c>
      <c r="E233" s="16"/>
      <c r="F233" s="27"/>
      <c r="G233" s="43">
        <v>80</v>
      </c>
      <c r="H233" s="43">
        <v>80</v>
      </c>
      <c r="I233" s="21" t="s">
        <v>733</v>
      </c>
      <c r="J233" s="21">
        <v>231</v>
      </c>
      <c r="K233" s="21"/>
      <c r="L233" s="21"/>
      <c r="M233" s="21"/>
      <c r="N233" s="21"/>
      <c r="O233" s="21"/>
      <c r="P233" s="21"/>
      <c r="Q233" s="21"/>
      <c r="R233" s="21"/>
      <c r="S233" s="21"/>
      <c r="T233" s="21"/>
      <c r="U233" s="21"/>
      <c r="V233" s="21"/>
      <c r="W233" s="21"/>
    </row>
    <row r="234" spans="1:23" ht="15">
      <c r="A234" s="16">
        <v>232</v>
      </c>
      <c r="B234" s="44" t="s">
        <v>501</v>
      </c>
      <c r="C234" s="16" t="s">
        <v>168</v>
      </c>
      <c r="D234" s="18">
        <v>330</v>
      </c>
      <c r="E234" s="16"/>
      <c r="F234" s="27"/>
      <c r="G234" s="43"/>
      <c r="H234" s="43"/>
      <c r="I234" s="21" t="s">
        <v>734</v>
      </c>
      <c r="J234" s="21">
        <v>232</v>
      </c>
      <c r="K234" s="21"/>
      <c r="L234" s="21"/>
      <c r="M234" s="21"/>
      <c r="N234" s="21"/>
      <c r="O234" s="21"/>
      <c r="P234" s="21"/>
      <c r="Q234" s="21"/>
      <c r="R234" s="21"/>
      <c r="S234" s="21"/>
      <c r="T234" s="21"/>
      <c r="U234" s="21"/>
      <c r="V234" s="21"/>
      <c r="W234" s="21"/>
    </row>
    <row r="235" spans="1:23" ht="15">
      <c r="A235" s="16">
        <v>233</v>
      </c>
      <c r="B235" s="44" t="s">
        <v>502</v>
      </c>
      <c r="C235" s="16" t="s">
        <v>168</v>
      </c>
      <c r="D235" s="18">
        <v>330</v>
      </c>
      <c r="E235" s="16"/>
      <c r="F235" s="27"/>
      <c r="G235" s="43"/>
      <c r="H235" s="43"/>
      <c r="I235" s="21" t="s">
        <v>735</v>
      </c>
      <c r="J235" s="21">
        <v>233</v>
      </c>
      <c r="K235" s="21"/>
      <c r="L235" s="21"/>
      <c r="M235" s="21"/>
      <c r="N235" s="21"/>
      <c r="O235" s="21"/>
      <c r="P235" s="21"/>
      <c r="Q235" s="21"/>
      <c r="R235" s="21"/>
      <c r="S235" s="21"/>
      <c r="T235" s="21"/>
      <c r="U235" s="21"/>
      <c r="V235" s="21"/>
      <c r="W235" s="21"/>
    </row>
    <row r="236" spans="1:23">
      <c r="A236" s="16">
        <v>234</v>
      </c>
      <c r="B236" s="23" t="s">
        <v>208</v>
      </c>
      <c r="C236" s="16" t="s">
        <v>209</v>
      </c>
      <c r="D236" s="18">
        <v>500</v>
      </c>
      <c r="E236" s="16" t="s">
        <v>69</v>
      </c>
      <c r="F236" s="19">
        <v>41365</v>
      </c>
      <c r="G236" s="20">
        <v>500</v>
      </c>
      <c r="H236" s="20">
        <v>500</v>
      </c>
      <c r="I236" s="21" t="s">
        <v>736</v>
      </c>
      <c r="J236" s="21">
        <v>234</v>
      </c>
      <c r="K236" s="21"/>
      <c r="L236" s="21"/>
      <c r="M236" s="21"/>
      <c r="N236" s="21"/>
      <c r="O236" s="21"/>
      <c r="P236" s="21"/>
      <c r="Q236" s="21"/>
      <c r="R236" s="21"/>
      <c r="S236" s="21"/>
      <c r="T236" s="21"/>
      <c r="U236" s="21"/>
      <c r="V236" s="21"/>
      <c r="W236" s="21"/>
    </row>
    <row r="237" spans="1:23">
      <c r="A237" s="16">
        <v>235</v>
      </c>
      <c r="B237" s="23" t="s">
        <v>210</v>
      </c>
      <c r="C237" s="16" t="s">
        <v>209</v>
      </c>
      <c r="D237" s="18">
        <v>500</v>
      </c>
      <c r="E237" s="16" t="s">
        <v>69</v>
      </c>
      <c r="F237" s="19">
        <v>41365</v>
      </c>
      <c r="G237" s="20">
        <v>500</v>
      </c>
      <c r="H237" s="20">
        <v>500</v>
      </c>
      <c r="I237" s="21" t="s">
        <v>737</v>
      </c>
      <c r="J237" s="21">
        <v>235</v>
      </c>
      <c r="K237" s="21"/>
      <c r="L237" s="21"/>
      <c r="M237" s="21"/>
      <c r="N237" s="21"/>
      <c r="O237" s="21"/>
      <c r="P237" s="21"/>
      <c r="Q237" s="21"/>
      <c r="R237" s="21"/>
      <c r="S237" s="21"/>
      <c r="T237" s="21"/>
      <c r="U237" s="21"/>
      <c r="V237" s="21"/>
      <c r="W237" s="21"/>
    </row>
    <row r="238" spans="1:23" ht="15.75">
      <c r="A238" s="16">
        <v>236</v>
      </c>
      <c r="B238" s="45" t="s">
        <v>851</v>
      </c>
      <c r="C238" s="16" t="s">
        <v>43</v>
      </c>
      <c r="D238" s="46">
        <v>284.81599999999997</v>
      </c>
      <c r="E238" s="16"/>
      <c r="F238" s="18"/>
      <c r="G238" s="20"/>
      <c r="H238" s="20"/>
      <c r="I238" s="21"/>
      <c r="J238" s="21"/>
      <c r="K238" s="21"/>
      <c r="L238" s="21"/>
      <c r="M238" s="21"/>
      <c r="N238" s="21"/>
      <c r="O238" s="21"/>
      <c r="P238" s="21"/>
      <c r="Q238" s="21"/>
      <c r="R238" s="21"/>
      <c r="S238" s="21"/>
      <c r="T238" s="21"/>
      <c r="U238" s="21"/>
      <c r="V238" s="21"/>
      <c r="W238" s="21"/>
    </row>
    <row r="239" spans="1:23" ht="15.75">
      <c r="A239" s="16">
        <v>237</v>
      </c>
      <c r="B239" s="45" t="s">
        <v>866</v>
      </c>
      <c r="C239" s="16" t="s">
        <v>43</v>
      </c>
      <c r="D239" s="46">
        <v>284.81599999999997</v>
      </c>
      <c r="E239" s="16"/>
      <c r="F239" s="18"/>
      <c r="G239" s="20"/>
      <c r="H239" s="20"/>
      <c r="I239" s="21"/>
      <c r="J239" s="21"/>
      <c r="K239" s="21"/>
      <c r="L239" s="21"/>
      <c r="M239" s="21"/>
      <c r="N239" s="21"/>
      <c r="O239" s="21"/>
      <c r="P239" s="21"/>
      <c r="Q239" s="21"/>
      <c r="R239" s="21"/>
      <c r="S239" s="21"/>
      <c r="T239" s="21"/>
      <c r="U239" s="21"/>
      <c r="V239" s="21"/>
      <c r="W239" s="21"/>
    </row>
    <row r="240" spans="1:23" ht="15.75">
      <c r="A240" s="16">
        <v>238</v>
      </c>
      <c r="B240" s="23" t="s">
        <v>826</v>
      </c>
      <c r="C240" s="16" t="s">
        <v>43</v>
      </c>
      <c r="D240" s="47">
        <v>16.742000000000001</v>
      </c>
      <c r="E240" s="16"/>
      <c r="F240" s="18"/>
      <c r="G240" s="20"/>
      <c r="H240" s="20"/>
      <c r="I240" s="21"/>
      <c r="J240" s="21"/>
      <c r="K240" s="21"/>
      <c r="L240" s="21"/>
      <c r="M240" s="21"/>
      <c r="N240" s="21"/>
      <c r="O240" s="21"/>
      <c r="P240" s="21"/>
      <c r="Q240" s="21"/>
      <c r="R240" s="21"/>
      <c r="S240" s="21"/>
      <c r="T240" s="21"/>
      <c r="U240" s="21"/>
      <c r="V240" s="21"/>
      <c r="W240" s="21"/>
    </row>
    <row r="241" spans="1:23" ht="15.75">
      <c r="A241" s="16">
        <v>239</v>
      </c>
      <c r="B241" s="23" t="s">
        <v>870</v>
      </c>
      <c r="C241" s="16" t="s">
        <v>43</v>
      </c>
      <c r="D241" s="47">
        <v>16.742000000000001</v>
      </c>
      <c r="E241" s="16"/>
      <c r="F241" s="18"/>
      <c r="G241" s="20"/>
      <c r="H241" s="20"/>
      <c r="I241" s="21"/>
      <c r="J241" s="21"/>
      <c r="K241" s="21"/>
      <c r="L241" s="21"/>
      <c r="M241" s="21"/>
      <c r="N241" s="21"/>
      <c r="O241" s="21"/>
      <c r="P241" s="21"/>
      <c r="Q241" s="21"/>
      <c r="R241" s="21"/>
      <c r="S241" s="21"/>
      <c r="T241" s="21"/>
      <c r="U241" s="21"/>
      <c r="V241" s="21"/>
      <c r="W241" s="21"/>
    </row>
    <row r="242" spans="1:23">
      <c r="A242" s="16">
        <v>240</v>
      </c>
      <c r="B242" s="23" t="s">
        <v>867</v>
      </c>
      <c r="C242" s="16"/>
      <c r="D242" s="48">
        <v>1</v>
      </c>
      <c r="E242" s="16"/>
      <c r="F242" s="18"/>
      <c r="G242" s="20"/>
      <c r="H242" s="20"/>
      <c r="I242" s="21"/>
      <c r="J242" s="21"/>
      <c r="K242" s="21"/>
      <c r="L242" s="21"/>
      <c r="M242" s="21"/>
      <c r="N242" s="21"/>
      <c r="O242" s="21"/>
      <c r="P242" s="21"/>
      <c r="Q242" s="21"/>
      <c r="R242" s="21"/>
      <c r="S242" s="21"/>
      <c r="T242" s="21"/>
      <c r="U242" s="21"/>
      <c r="V242" s="21"/>
      <c r="W242" s="21"/>
    </row>
    <row r="243" spans="1:23">
      <c r="A243" s="16">
        <v>241</v>
      </c>
      <c r="B243" s="23" t="s">
        <v>869</v>
      </c>
      <c r="C243" s="16"/>
      <c r="D243" s="48">
        <v>1</v>
      </c>
      <c r="E243" s="16"/>
      <c r="F243" s="18"/>
      <c r="G243" s="20"/>
      <c r="H243" s="20"/>
      <c r="I243" s="21"/>
      <c r="J243" s="21"/>
      <c r="K243" s="21"/>
      <c r="L243" s="21"/>
      <c r="M243" s="21"/>
      <c r="N243" s="21"/>
      <c r="O243" s="21"/>
      <c r="P243" s="21"/>
      <c r="Q243" s="21"/>
      <c r="R243" s="21"/>
      <c r="S243" s="21"/>
      <c r="T243" s="21"/>
      <c r="U243" s="21"/>
      <c r="V243" s="21"/>
      <c r="W243" s="21"/>
    </row>
    <row r="244" spans="1:23">
      <c r="A244" s="16">
        <v>242</v>
      </c>
      <c r="B244" s="23" t="s">
        <v>872</v>
      </c>
      <c r="C244" s="16"/>
      <c r="D244" s="48">
        <v>1</v>
      </c>
      <c r="E244" s="16"/>
      <c r="F244" s="18"/>
      <c r="G244" s="20"/>
      <c r="H244" s="20"/>
      <c r="I244" s="21"/>
      <c r="J244" s="21"/>
      <c r="K244" s="21"/>
      <c r="L244" s="21"/>
      <c r="M244" s="21"/>
      <c r="N244" s="21"/>
      <c r="O244" s="21"/>
      <c r="P244" s="21"/>
      <c r="Q244" s="21"/>
      <c r="R244" s="21"/>
      <c r="S244" s="21"/>
      <c r="T244" s="21"/>
      <c r="U244" s="21"/>
      <c r="V244" s="21"/>
      <c r="W244" s="21"/>
    </row>
    <row r="245" spans="1:23">
      <c r="A245" s="16">
        <v>243</v>
      </c>
      <c r="B245" s="49" t="s">
        <v>823</v>
      </c>
      <c r="C245" s="16" t="s">
        <v>43</v>
      </c>
      <c r="D245" s="50">
        <v>126.23</v>
      </c>
      <c r="E245" s="16"/>
      <c r="F245" s="18"/>
      <c r="G245" s="20"/>
      <c r="H245" s="20"/>
      <c r="I245" s="21"/>
      <c r="J245" s="21"/>
      <c r="K245" s="21"/>
      <c r="L245" s="21"/>
      <c r="M245" s="21"/>
      <c r="N245" s="21"/>
      <c r="O245" s="21"/>
      <c r="P245" s="21"/>
      <c r="Q245" s="21"/>
      <c r="R245" s="21"/>
      <c r="S245" s="21"/>
      <c r="T245" s="21"/>
      <c r="U245" s="21"/>
      <c r="V245" s="21"/>
      <c r="W245" s="21"/>
    </row>
    <row r="246" spans="1:23">
      <c r="A246" s="16">
        <v>244</v>
      </c>
      <c r="B246" s="49" t="s">
        <v>878</v>
      </c>
      <c r="C246" s="16" t="s">
        <v>43</v>
      </c>
      <c r="D246" s="50">
        <v>154.01</v>
      </c>
      <c r="E246" s="16"/>
      <c r="F246" s="18"/>
      <c r="G246" s="20"/>
      <c r="H246" s="20"/>
      <c r="I246" s="21"/>
      <c r="J246" s="21"/>
      <c r="K246" s="21"/>
      <c r="L246" s="21"/>
      <c r="M246" s="21"/>
      <c r="N246" s="21"/>
      <c r="O246" s="21"/>
      <c r="P246" s="21"/>
      <c r="Q246" s="21"/>
      <c r="R246" s="21"/>
      <c r="S246" s="21"/>
      <c r="T246" s="21"/>
      <c r="U246" s="21"/>
      <c r="V246" s="21"/>
      <c r="W246" s="21"/>
    </row>
    <row r="247" spans="1:23">
      <c r="A247" s="16">
        <v>245</v>
      </c>
      <c r="B247" s="49" t="s">
        <v>822</v>
      </c>
      <c r="C247" s="16" t="s">
        <v>43</v>
      </c>
      <c r="D247" s="50">
        <v>122.49</v>
      </c>
      <c r="E247" s="16"/>
      <c r="F247" s="18"/>
      <c r="G247" s="20"/>
      <c r="H247" s="20"/>
      <c r="I247" s="21"/>
      <c r="J247" s="21"/>
      <c r="K247" s="21"/>
      <c r="L247" s="21"/>
      <c r="M247" s="21"/>
      <c r="N247" s="21"/>
      <c r="O247" s="21"/>
      <c r="P247" s="21"/>
      <c r="Q247" s="21"/>
      <c r="R247" s="21"/>
      <c r="S247" s="21"/>
      <c r="T247" s="21"/>
      <c r="U247" s="21"/>
      <c r="V247" s="21"/>
      <c r="W247" s="21"/>
    </row>
    <row r="248" spans="1:23">
      <c r="A248" s="16">
        <v>246</v>
      </c>
      <c r="B248" s="49" t="s">
        <v>879</v>
      </c>
      <c r="C248" s="16" t="s">
        <v>43</v>
      </c>
      <c r="D248" s="50">
        <v>154.57299999999998</v>
      </c>
      <c r="E248" s="16"/>
      <c r="F248" s="18"/>
      <c r="G248" s="20"/>
      <c r="H248" s="20"/>
      <c r="I248" s="21"/>
      <c r="J248" s="21"/>
      <c r="K248" s="21"/>
      <c r="L248" s="21"/>
      <c r="M248" s="21"/>
      <c r="N248" s="21"/>
      <c r="O248" s="21"/>
      <c r="P248" s="21"/>
      <c r="Q248" s="21"/>
      <c r="R248" s="21"/>
      <c r="S248" s="21"/>
      <c r="T248" s="21"/>
      <c r="U248" s="21"/>
      <c r="V248" s="21"/>
      <c r="W248" s="21"/>
    </row>
    <row r="249" spans="1:23">
      <c r="A249" s="16">
        <v>247</v>
      </c>
      <c r="B249" s="51" t="s">
        <v>824</v>
      </c>
      <c r="C249" s="16" t="s">
        <v>168</v>
      </c>
      <c r="D249" s="52">
        <v>80</v>
      </c>
      <c r="E249" s="16"/>
      <c r="F249" s="18"/>
      <c r="G249" s="20"/>
      <c r="H249" s="20"/>
      <c r="I249" s="21"/>
      <c r="J249" s="21"/>
      <c r="K249" s="21"/>
      <c r="L249" s="21"/>
      <c r="M249" s="21"/>
      <c r="N249" s="21"/>
      <c r="O249" s="21"/>
      <c r="P249" s="21"/>
      <c r="Q249" s="21"/>
      <c r="R249" s="21"/>
      <c r="S249" s="21"/>
      <c r="T249" s="21"/>
      <c r="U249" s="21"/>
      <c r="V249" s="21"/>
      <c r="W249" s="21"/>
    </row>
    <row r="250" spans="1:23">
      <c r="A250" s="16">
        <v>248</v>
      </c>
      <c r="B250" s="53" t="s">
        <v>880</v>
      </c>
      <c r="C250" s="16" t="s">
        <v>881</v>
      </c>
      <c r="D250" s="31">
        <v>1</v>
      </c>
      <c r="E250" s="16"/>
      <c r="F250" s="18"/>
      <c r="G250" s="20"/>
      <c r="H250" s="20"/>
      <c r="I250" s="21"/>
      <c r="J250" s="21"/>
      <c r="K250" s="21"/>
      <c r="L250" s="21"/>
      <c r="M250" s="21"/>
      <c r="N250" s="21"/>
      <c r="O250" s="21"/>
      <c r="P250" s="21"/>
      <c r="Q250" s="21"/>
      <c r="R250" s="21"/>
      <c r="S250" s="21"/>
      <c r="T250" s="21"/>
      <c r="U250" s="21"/>
      <c r="V250" s="21"/>
      <c r="W250" s="21"/>
    </row>
    <row r="251" spans="1:23">
      <c r="A251" s="16">
        <v>249</v>
      </c>
      <c r="B251" s="53" t="s">
        <v>882</v>
      </c>
      <c r="C251" s="16" t="s">
        <v>881</v>
      </c>
      <c r="D251" s="31">
        <v>1</v>
      </c>
      <c r="E251" s="16"/>
      <c r="F251" s="18"/>
      <c r="G251" s="20"/>
      <c r="H251" s="20"/>
      <c r="I251" s="21"/>
      <c r="J251" s="21"/>
      <c r="K251" s="21"/>
      <c r="L251" s="21"/>
      <c r="M251" s="21"/>
      <c r="N251" s="21"/>
      <c r="O251" s="21"/>
      <c r="P251" s="21"/>
      <c r="Q251" s="21"/>
      <c r="R251" s="21"/>
      <c r="S251" s="21"/>
      <c r="T251" s="21"/>
      <c r="U251" s="21"/>
      <c r="V251" s="21"/>
      <c r="W251" s="21"/>
    </row>
    <row r="252" spans="1:23">
      <c r="A252" s="16">
        <v>250</v>
      </c>
      <c r="B252" s="53" t="s">
        <v>883</v>
      </c>
      <c r="C252" s="16" t="s">
        <v>881</v>
      </c>
      <c r="D252" s="31">
        <v>1</v>
      </c>
      <c r="E252" s="16"/>
      <c r="F252" s="18"/>
      <c r="G252" s="20"/>
      <c r="H252" s="20"/>
      <c r="I252" s="21"/>
      <c r="J252" s="21"/>
      <c r="K252" s="21"/>
      <c r="L252" s="21"/>
      <c r="M252" s="21"/>
      <c r="N252" s="21"/>
      <c r="O252" s="21"/>
      <c r="P252" s="21"/>
      <c r="Q252" s="21"/>
      <c r="R252" s="21"/>
      <c r="S252" s="21"/>
      <c r="T252" s="21"/>
      <c r="U252" s="21"/>
      <c r="V252" s="21"/>
      <c r="W252" s="21"/>
    </row>
    <row r="253" spans="1:23">
      <c r="A253" s="16">
        <v>251</v>
      </c>
      <c r="B253" s="53" t="s">
        <v>884</v>
      </c>
      <c r="C253" s="16" t="s">
        <v>881</v>
      </c>
      <c r="D253" s="31">
        <v>1</v>
      </c>
      <c r="E253" s="16"/>
      <c r="F253" s="18"/>
      <c r="G253" s="20"/>
      <c r="H253" s="20"/>
      <c r="I253" s="21"/>
      <c r="J253" s="21"/>
      <c r="K253" s="21"/>
      <c r="L253" s="21"/>
      <c r="M253" s="21"/>
      <c r="N253" s="21"/>
      <c r="O253" s="21"/>
      <c r="P253" s="21"/>
      <c r="Q253" s="21"/>
      <c r="R253" s="21"/>
      <c r="S253" s="21"/>
      <c r="T253" s="21"/>
      <c r="U253" s="21"/>
      <c r="V253" s="21"/>
      <c r="W253" s="21"/>
    </row>
    <row r="254" spans="1:23">
      <c r="A254" s="16">
        <v>252</v>
      </c>
      <c r="B254" s="54" t="s">
        <v>885</v>
      </c>
      <c r="C254" s="16" t="s">
        <v>168</v>
      </c>
      <c r="D254" s="52">
        <v>63</v>
      </c>
      <c r="E254" s="16"/>
      <c r="F254" s="18"/>
      <c r="G254" s="20"/>
      <c r="H254" s="20"/>
      <c r="I254" s="21"/>
      <c r="J254" s="21"/>
      <c r="K254" s="21"/>
      <c r="L254" s="21"/>
      <c r="M254" s="21"/>
      <c r="N254" s="21"/>
      <c r="O254" s="21"/>
      <c r="P254" s="21"/>
      <c r="Q254" s="21"/>
      <c r="R254" s="21"/>
      <c r="S254" s="21"/>
      <c r="T254" s="21"/>
      <c r="U254" s="21"/>
      <c r="V254" s="21"/>
      <c r="W254" s="21"/>
    </row>
    <row r="255" spans="1:23" ht="15">
      <c r="A255" s="16">
        <v>253</v>
      </c>
      <c r="B255" s="55" t="s">
        <v>886</v>
      </c>
      <c r="C255" s="16" t="s">
        <v>43</v>
      </c>
      <c r="D255" s="56">
        <v>3.7080000000000002</v>
      </c>
      <c r="E255" s="16"/>
      <c r="F255" s="18"/>
      <c r="G255" s="20"/>
      <c r="H255" s="20"/>
      <c r="I255" s="21"/>
      <c r="J255" s="21"/>
      <c r="K255" s="21"/>
      <c r="L255" s="21"/>
      <c r="M255" s="21"/>
      <c r="N255" s="21"/>
      <c r="O255" s="21"/>
      <c r="P255" s="21"/>
      <c r="Q255" s="21"/>
      <c r="R255" s="21"/>
      <c r="S255" s="21"/>
      <c r="T255" s="21"/>
      <c r="U255" s="21"/>
      <c r="V255" s="21"/>
      <c r="W255" s="21"/>
    </row>
    <row r="256" spans="1:23" ht="15">
      <c r="A256" s="16">
        <v>254</v>
      </c>
      <c r="B256" s="55" t="s">
        <v>887</v>
      </c>
      <c r="C256" s="16" t="s">
        <v>43</v>
      </c>
      <c r="D256" s="56">
        <v>3.7080000000000002</v>
      </c>
      <c r="E256" s="16"/>
      <c r="F256" s="18"/>
      <c r="G256" s="20"/>
      <c r="H256" s="20"/>
      <c r="I256" s="21"/>
      <c r="J256" s="21"/>
      <c r="K256" s="21"/>
      <c r="L256" s="21"/>
      <c r="M256" s="21"/>
      <c r="N256" s="21"/>
      <c r="O256" s="21"/>
      <c r="P256" s="21"/>
      <c r="Q256" s="21"/>
      <c r="R256" s="21"/>
      <c r="S256" s="21"/>
      <c r="T256" s="21"/>
      <c r="U256" s="21"/>
      <c r="V256" s="21"/>
      <c r="W256" s="21"/>
    </row>
    <row r="257" spans="1:23" ht="15">
      <c r="A257" s="16">
        <v>255</v>
      </c>
      <c r="B257" s="55" t="s">
        <v>888</v>
      </c>
      <c r="C257" s="16" t="s">
        <v>43</v>
      </c>
      <c r="D257" s="56">
        <v>333.23099999999999</v>
      </c>
      <c r="E257" s="16"/>
      <c r="F257" s="18"/>
      <c r="G257" s="20"/>
      <c r="H257" s="20"/>
      <c r="I257" s="21"/>
      <c r="J257" s="21"/>
      <c r="K257" s="21"/>
      <c r="L257" s="21"/>
      <c r="M257" s="21"/>
      <c r="N257" s="21"/>
      <c r="O257" s="21"/>
      <c r="P257" s="21"/>
      <c r="Q257" s="21"/>
      <c r="R257" s="21"/>
      <c r="S257" s="21"/>
      <c r="T257" s="21"/>
      <c r="U257" s="21"/>
      <c r="V257" s="21"/>
      <c r="W257" s="21"/>
    </row>
    <row r="258" spans="1:23" ht="15">
      <c r="A258" s="16">
        <v>256</v>
      </c>
      <c r="B258" s="55" t="s">
        <v>889</v>
      </c>
      <c r="C258" s="16" t="s">
        <v>43</v>
      </c>
      <c r="D258" s="56">
        <v>333.23099999999999</v>
      </c>
      <c r="E258" s="16"/>
      <c r="F258" s="18"/>
      <c r="G258" s="20"/>
      <c r="H258" s="20"/>
      <c r="I258" s="21"/>
      <c r="J258" s="21"/>
      <c r="K258" s="21"/>
      <c r="L258" s="21"/>
      <c r="M258" s="21"/>
      <c r="N258" s="21"/>
      <c r="O258" s="21"/>
      <c r="P258" s="21"/>
      <c r="Q258" s="21"/>
      <c r="R258" s="21"/>
      <c r="S258" s="21"/>
      <c r="T258" s="21"/>
      <c r="U258" s="21"/>
      <c r="V258" s="21"/>
      <c r="W258" s="21"/>
    </row>
    <row r="259" spans="1:23">
      <c r="A259" s="16">
        <v>257</v>
      </c>
      <c r="B259" s="24" t="s">
        <v>890</v>
      </c>
      <c r="C259" s="16" t="s">
        <v>43</v>
      </c>
      <c r="D259" s="18">
        <v>150</v>
      </c>
      <c r="E259" s="16"/>
      <c r="F259" s="18"/>
      <c r="G259" s="20"/>
      <c r="H259" s="20"/>
      <c r="I259" s="21"/>
      <c r="J259" s="21"/>
      <c r="K259" s="21"/>
      <c r="L259" s="21"/>
      <c r="M259" s="21"/>
      <c r="N259" s="21"/>
      <c r="O259" s="21"/>
      <c r="P259" s="21"/>
      <c r="Q259" s="21"/>
      <c r="R259" s="21"/>
      <c r="S259" s="21"/>
      <c r="T259" s="21"/>
      <c r="U259" s="21"/>
      <c r="V259" s="21"/>
      <c r="W259" s="21"/>
    </row>
    <row r="260" spans="1:23">
      <c r="A260" s="16">
        <v>258</v>
      </c>
      <c r="B260" s="24" t="s">
        <v>891</v>
      </c>
      <c r="C260" s="16" t="s">
        <v>43</v>
      </c>
      <c r="D260" s="18">
        <v>150</v>
      </c>
      <c r="E260" s="16"/>
      <c r="F260" s="18"/>
      <c r="G260" s="20"/>
      <c r="H260" s="20"/>
      <c r="I260" s="21"/>
      <c r="J260" s="21"/>
      <c r="K260" s="21"/>
      <c r="L260" s="21"/>
      <c r="M260" s="21"/>
      <c r="N260" s="21"/>
      <c r="O260" s="21"/>
      <c r="P260" s="21"/>
      <c r="Q260" s="21"/>
      <c r="R260" s="21"/>
      <c r="S260" s="21"/>
      <c r="T260" s="21"/>
      <c r="U260" s="21"/>
      <c r="V260" s="21"/>
      <c r="W260" s="21"/>
    </row>
    <row r="261" spans="1:23" ht="14.25">
      <c r="A261" s="16">
        <v>262</v>
      </c>
      <c r="B261" s="57" t="s">
        <v>811</v>
      </c>
      <c r="C261" s="16" t="s">
        <v>43</v>
      </c>
      <c r="D261" s="18">
        <v>11.2</v>
      </c>
      <c r="E261" s="16"/>
      <c r="F261" s="18"/>
      <c r="G261" s="20"/>
      <c r="H261" s="20"/>
      <c r="I261" s="21"/>
      <c r="J261" s="21"/>
      <c r="K261" s="21"/>
      <c r="L261" s="21"/>
      <c r="M261" s="21"/>
      <c r="N261" s="21"/>
      <c r="O261" s="21"/>
      <c r="P261" s="21"/>
      <c r="Q261" s="21"/>
      <c r="R261" s="21"/>
      <c r="S261" s="21"/>
      <c r="T261" s="21"/>
      <c r="U261" s="21"/>
      <c r="V261" s="21"/>
      <c r="W261" s="21"/>
    </row>
    <row r="262" spans="1:23" ht="14.25">
      <c r="A262" s="16">
        <v>263</v>
      </c>
      <c r="B262" s="57" t="s">
        <v>814</v>
      </c>
      <c r="C262" s="16" t="s">
        <v>43</v>
      </c>
      <c r="D262" s="18">
        <v>11.2</v>
      </c>
      <c r="E262" s="16"/>
      <c r="F262" s="18"/>
      <c r="G262" s="20"/>
      <c r="H262" s="20"/>
      <c r="I262" s="21"/>
      <c r="J262" s="21"/>
      <c r="K262" s="21"/>
      <c r="L262" s="21"/>
      <c r="M262" s="21"/>
      <c r="N262" s="21"/>
      <c r="O262" s="21"/>
      <c r="P262" s="21"/>
      <c r="Q262" s="21"/>
      <c r="R262" s="21"/>
      <c r="S262" s="21"/>
      <c r="T262" s="21"/>
      <c r="U262" s="21"/>
      <c r="V262" s="21"/>
      <c r="W262" s="21"/>
    </row>
    <row r="263" spans="1:23">
      <c r="A263" s="16">
        <v>264</v>
      </c>
      <c r="B263" s="26" t="s">
        <v>767</v>
      </c>
      <c r="C263" s="16" t="s">
        <v>43</v>
      </c>
      <c r="D263" s="58">
        <v>226.642</v>
      </c>
      <c r="E263" s="16"/>
      <c r="F263" s="18"/>
      <c r="G263" s="20"/>
      <c r="H263" s="20"/>
      <c r="I263" s="21"/>
      <c r="J263" s="21"/>
      <c r="K263" s="21"/>
      <c r="L263" s="21"/>
      <c r="M263" s="21"/>
      <c r="N263" s="21"/>
      <c r="O263" s="21"/>
      <c r="P263" s="21"/>
      <c r="Q263" s="21"/>
      <c r="R263" s="21"/>
      <c r="S263" s="21"/>
      <c r="T263" s="21"/>
      <c r="U263" s="21"/>
      <c r="V263" s="21"/>
      <c r="W263" s="21"/>
    </row>
    <row r="264" spans="1:23" ht="14.25">
      <c r="A264" s="16">
        <v>265</v>
      </c>
      <c r="B264" s="59" t="s">
        <v>761</v>
      </c>
      <c r="C264" s="16" t="s">
        <v>127</v>
      </c>
      <c r="D264" s="18">
        <v>1500</v>
      </c>
      <c r="E264" s="16"/>
      <c r="F264" s="18"/>
      <c r="G264" s="20"/>
      <c r="H264" s="20"/>
      <c r="I264" s="21"/>
      <c r="J264" s="21"/>
      <c r="K264" s="21"/>
      <c r="L264" s="21"/>
      <c r="M264" s="21"/>
      <c r="N264" s="21"/>
      <c r="O264" s="21"/>
      <c r="P264" s="21"/>
      <c r="Q264" s="21"/>
      <c r="R264" s="21"/>
      <c r="S264" s="21"/>
      <c r="T264" s="21"/>
      <c r="U264" s="21"/>
      <c r="V264" s="21"/>
      <c r="W264" s="21"/>
    </row>
    <row r="265" spans="1:23" ht="14.25">
      <c r="A265" s="16">
        <v>266</v>
      </c>
      <c r="B265" s="59" t="s">
        <v>783</v>
      </c>
      <c r="C265" s="16" t="s">
        <v>127</v>
      </c>
      <c r="D265" s="18">
        <v>1500</v>
      </c>
      <c r="E265" s="16"/>
      <c r="F265" s="18"/>
      <c r="G265" s="20"/>
      <c r="H265" s="20"/>
      <c r="I265" s="21"/>
      <c r="J265" s="21"/>
      <c r="K265" s="21"/>
      <c r="L265" s="21"/>
      <c r="M265" s="21"/>
      <c r="N265" s="21"/>
      <c r="O265" s="21"/>
      <c r="P265" s="21"/>
      <c r="Q265" s="21"/>
      <c r="R265" s="21"/>
      <c r="S265" s="21"/>
      <c r="T265" s="21"/>
      <c r="U265" s="21"/>
      <c r="V265" s="21"/>
      <c r="W265" s="21"/>
    </row>
    <row r="266" spans="1:23">
      <c r="A266" s="16">
        <v>267</v>
      </c>
      <c r="B266" s="60" t="s">
        <v>771</v>
      </c>
      <c r="C266" s="16" t="s">
        <v>43</v>
      </c>
      <c r="D266" s="61">
        <v>220.88399999999999</v>
      </c>
      <c r="E266" s="16"/>
      <c r="F266" s="18"/>
      <c r="G266" s="20"/>
      <c r="H266" s="20"/>
      <c r="I266" s="21"/>
      <c r="J266" s="21"/>
      <c r="K266" s="21"/>
      <c r="L266" s="21"/>
      <c r="M266" s="21"/>
      <c r="N266" s="21"/>
      <c r="O266" s="21"/>
      <c r="P266" s="21"/>
      <c r="Q266" s="21"/>
      <c r="R266" s="21"/>
      <c r="S266" s="21"/>
      <c r="T266" s="21"/>
      <c r="U266" s="21"/>
      <c r="V266" s="21"/>
      <c r="W266" s="21"/>
    </row>
    <row r="267" spans="1:23">
      <c r="A267" s="16">
        <v>268</v>
      </c>
      <c r="B267" s="60" t="s">
        <v>809</v>
      </c>
      <c r="C267" s="16" t="s">
        <v>43</v>
      </c>
      <c r="D267" s="61">
        <v>220.88399999999999</v>
      </c>
      <c r="E267" s="16"/>
      <c r="F267" s="18"/>
      <c r="G267" s="20"/>
      <c r="H267" s="20"/>
      <c r="I267" s="21"/>
      <c r="J267" s="21"/>
      <c r="K267" s="21"/>
      <c r="L267" s="21"/>
      <c r="M267" s="21"/>
      <c r="N267" s="21"/>
      <c r="O267" s="21"/>
      <c r="P267" s="21"/>
      <c r="Q267" s="21"/>
      <c r="R267" s="21"/>
      <c r="S267" s="21"/>
      <c r="T267" s="21"/>
      <c r="U267" s="21"/>
      <c r="V267" s="21"/>
      <c r="W267" s="21"/>
    </row>
    <row r="268" spans="1:23">
      <c r="A268" s="16">
        <v>269</v>
      </c>
      <c r="B268" s="23" t="s">
        <v>791</v>
      </c>
      <c r="C268" s="16" t="s">
        <v>127</v>
      </c>
      <c r="D268" s="18">
        <v>1500</v>
      </c>
      <c r="E268" s="16"/>
      <c r="F268" s="18"/>
      <c r="G268" s="20"/>
      <c r="H268" s="20"/>
      <c r="I268" s="21"/>
      <c r="J268" s="21"/>
      <c r="K268" s="21"/>
      <c r="L268" s="21"/>
      <c r="M268" s="21"/>
      <c r="N268" s="21"/>
      <c r="O268" s="21"/>
      <c r="P268" s="21"/>
      <c r="Q268" s="21"/>
      <c r="R268" s="21"/>
      <c r="S268" s="21"/>
      <c r="T268" s="21"/>
      <c r="U268" s="21"/>
      <c r="V268" s="21"/>
      <c r="W268" s="21"/>
    </row>
    <row r="269" spans="1:23">
      <c r="A269" s="16">
        <v>270</v>
      </c>
      <c r="B269" s="23" t="s">
        <v>766</v>
      </c>
      <c r="C269" s="16" t="s">
        <v>127</v>
      </c>
      <c r="D269" s="18">
        <v>1500</v>
      </c>
      <c r="E269" s="16"/>
      <c r="F269" s="18"/>
      <c r="G269" s="20"/>
      <c r="H269" s="20"/>
      <c r="I269" s="21"/>
      <c r="J269" s="21"/>
      <c r="K269" s="21"/>
      <c r="L269" s="21"/>
      <c r="M269" s="21"/>
      <c r="N269" s="21"/>
      <c r="O269" s="21"/>
      <c r="P269" s="21"/>
      <c r="Q269" s="21"/>
      <c r="R269" s="21"/>
      <c r="S269" s="21"/>
      <c r="T269" s="21"/>
      <c r="U269" s="21"/>
      <c r="V269" s="21"/>
      <c r="W269" s="21"/>
    </row>
    <row r="270" spans="1:23">
      <c r="A270" s="16">
        <v>271</v>
      </c>
      <c r="B270" s="45" t="s">
        <v>776</v>
      </c>
      <c r="C270" s="16" t="s">
        <v>43</v>
      </c>
      <c r="D270" s="62">
        <v>149.15</v>
      </c>
      <c r="E270" s="16"/>
      <c r="F270" s="18"/>
      <c r="G270" s="20"/>
      <c r="H270" s="20"/>
      <c r="I270" s="21"/>
      <c r="J270" s="21"/>
      <c r="K270" s="21"/>
      <c r="L270" s="21"/>
      <c r="M270" s="21"/>
      <c r="N270" s="21"/>
      <c r="O270" s="21"/>
      <c r="P270" s="21"/>
      <c r="Q270" s="21"/>
      <c r="R270" s="21"/>
      <c r="S270" s="21"/>
      <c r="T270" s="21"/>
      <c r="U270" s="21"/>
      <c r="V270" s="21"/>
      <c r="W270" s="21"/>
    </row>
    <row r="271" spans="1:23">
      <c r="A271" s="16">
        <v>272</v>
      </c>
      <c r="B271" s="63" t="s">
        <v>785</v>
      </c>
      <c r="C271" s="16" t="s">
        <v>43</v>
      </c>
      <c r="D271" s="64">
        <v>56.48</v>
      </c>
      <c r="E271" s="16"/>
      <c r="F271" s="18"/>
      <c r="G271" s="20"/>
      <c r="H271" s="20"/>
      <c r="I271" s="21"/>
      <c r="J271" s="21"/>
      <c r="K271" s="21"/>
      <c r="L271" s="21"/>
      <c r="M271" s="21"/>
      <c r="N271" s="21"/>
      <c r="O271" s="21"/>
      <c r="P271" s="21"/>
      <c r="Q271" s="21"/>
      <c r="R271" s="21"/>
      <c r="S271" s="21"/>
      <c r="T271" s="21"/>
      <c r="U271" s="21"/>
      <c r="V271" s="21"/>
      <c r="W271" s="21"/>
    </row>
    <row r="272" spans="1:23">
      <c r="A272" s="16">
        <v>273</v>
      </c>
      <c r="B272" s="65" t="s">
        <v>777</v>
      </c>
      <c r="C272" s="16" t="s">
        <v>43</v>
      </c>
      <c r="D272" s="66">
        <v>357.27</v>
      </c>
      <c r="E272" s="16"/>
      <c r="F272" s="18"/>
      <c r="G272" s="20"/>
      <c r="H272" s="20"/>
      <c r="I272" s="21"/>
      <c r="J272" s="21"/>
      <c r="K272" s="21"/>
      <c r="L272" s="21"/>
      <c r="M272" s="21"/>
      <c r="N272" s="21"/>
      <c r="O272" s="21"/>
      <c r="P272" s="21"/>
      <c r="Q272" s="21"/>
      <c r="R272" s="21"/>
      <c r="S272" s="21"/>
      <c r="T272" s="21"/>
      <c r="U272" s="21"/>
      <c r="V272" s="21"/>
      <c r="W272" s="21"/>
    </row>
    <row r="273" spans="1:23">
      <c r="A273" s="16">
        <v>274</v>
      </c>
      <c r="B273" s="65" t="s">
        <v>781</v>
      </c>
      <c r="C273" s="16" t="s">
        <v>43</v>
      </c>
      <c r="D273" s="66">
        <v>357.27</v>
      </c>
      <c r="E273" s="16"/>
      <c r="F273" s="18"/>
      <c r="G273" s="20"/>
      <c r="H273" s="20"/>
      <c r="I273" s="21"/>
      <c r="J273" s="21"/>
      <c r="K273" s="21"/>
      <c r="L273" s="21"/>
      <c r="M273" s="21"/>
      <c r="N273" s="21"/>
      <c r="O273" s="21"/>
      <c r="P273" s="21"/>
      <c r="Q273" s="21"/>
      <c r="R273" s="21"/>
      <c r="S273" s="21"/>
      <c r="T273" s="21"/>
      <c r="U273" s="21"/>
      <c r="V273" s="21"/>
      <c r="W273" s="21"/>
    </row>
    <row r="274" spans="1:23">
      <c r="A274" s="16">
        <v>275</v>
      </c>
      <c r="B274" s="67" t="s">
        <v>892</v>
      </c>
      <c r="C274" s="16" t="s">
        <v>168</v>
      </c>
      <c r="D274" s="18">
        <v>240</v>
      </c>
      <c r="E274" s="16"/>
      <c r="F274" s="18"/>
      <c r="G274" s="20"/>
      <c r="H274" s="20"/>
      <c r="I274" s="21"/>
      <c r="J274" s="21"/>
      <c r="K274" s="21"/>
      <c r="L274" s="21"/>
      <c r="M274" s="21"/>
      <c r="N274" s="21"/>
      <c r="O274" s="21"/>
      <c r="P274" s="21"/>
      <c r="Q274" s="21"/>
      <c r="R274" s="21"/>
      <c r="S274" s="21"/>
      <c r="T274" s="21"/>
      <c r="U274" s="21"/>
      <c r="V274" s="21"/>
      <c r="W274" s="21"/>
    </row>
    <row r="275" spans="1:23">
      <c r="A275" s="16">
        <v>276</v>
      </c>
      <c r="B275" s="68" t="s">
        <v>800</v>
      </c>
      <c r="C275" s="16" t="s">
        <v>168</v>
      </c>
      <c r="D275" s="18">
        <v>240</v>
      </c>
      <c r="E275" s="16"/>
      <c r="F275" s="18"/>
      <c r="G275" s="20"/>
      <c r="H275" s="20"/>
      <c r="I275" s="21"/>
      <c r="J275" s="21"/>
      <c r="K275" s="21"/>
      <c r="L275" s="21"/>
      <c r="M275" s="21"/>
      <c r="N275" s="21"/>
      <c r="O275" s="21"/>
      <c r="P275" s="21"/>
      <c r="Q275" s="21"/>
      <c r="R275" s="21"/>
      <c r="S275" s="21"/>
      <c r="T275" s="21"/>
      <c r="U275" s="21"/>
      <c r="V275" s="21"/>
      <c r="W275" s="21"/>
    </row>
    <row r="276" spans="1:23">
      <c r="A276" s="16">
        <v>277</v>
      </c>
      <c r="B276" s="69" t="s">
        <v>769</v>
      </c>
      <c r="C276" s="16" t="s">
        <v>43</v>
      </c>
      <c r="D276" s="70">
        <v>114.67</v>
      </c>
      <c r="E276" s="16"/>
      <c r="F276" s="18"/>
      <c r="G276" s="20"/>
      <c r="H276" s="20"/>
      <c r="I276" s="21"/>
      <c r="J276" s="21"/>
      <c r="K276" s="21"/>
      <c r="L276" s="21"/>
      <c r="M276" s="21"/>
      <c r="N276" s="21"/>
      <c r="O276" s="21"/>
      <c r="P276" s="21"/>
      <c r="Q276" s="21"/>
      <c r="R276" s="21"/>
      <c r="S276" s="21"/>
      <c r="T276" s="21"/>
      <c r="U276" s="21"/>
      <c r="V276" s="21"/>
      <c r="W276" s="21"/>
    </row>
    <row r="277" spans="1:23">
      <c r="A277" s="16">
        <v>278</v>
      </c>
      <c r="B277" s="23" t="s">
        <v>794</v>
      </c>
      <c r="C277" s="16" t="s">
        <v>127</v>
      </c>
      <c r="D277" s="18">
        <v>1500</v>
      </c>
      <c r="E277" s="16"/>
      <c r="F277" s="18"/>
      <c r="G277" s="20"/>
      <c r="H277" s="20"/>
      <c r="I277" s="21"/>
      <c r="J277" s="21"/>
      <c r="K277" s="21"/>
      <c r="L277" s="21"/>
      <c r="M277" s="21"/>
      <c r="N277" s="21"/>
      <c r="O277" s="21"/>
      <c r="P277" s="21"/>
      <c r="Q277" s="21"/>
      <c r="R277" s="21"/>
      <c r="S277" s="21"/>
      <c r="T277" s="21"/>
      <c r="U277" s="21"/>
      <c r="V277" s="21"/>
      <c r="W277" s="21"/>
    </row>
    <row r="278" spans="1:23">
      <c r="A278" s="16">
        <v>279</v>
      </c>
      <c r="B278" s="23" t="s">
        <v>796</v>
      </c>
      <c r="C278" s="16" t="s">
        <v>127</v>
      </c>
      <c r="D278" s="18">
        <v>1500</v>
      </c>
      <c r="E278" s="16"/>
      <c r="F278" s="18"/>
      <c r="G278" s="20"/>
      <c r="H278" s="20"/>
      <c r="I278" s="21"/>
      <c r="J278" s="21"/>
      <c r="K278" s="21"/>
      <c r="L278" s="21"/>
      <c r="M278" s="21"/>
      <c r="N278" s="21"/>
      <c r="O278" s="21"/>
      <c r="P278" s="21"/>
      <c r="Q278" s="21"/>
      <c r="R278" s="21"/>
      <c r="S278" s="21"/>
      <c r="T278" s="21"/>
      <c r="U278" s="21"/>
      <c r="V278" s="21"/>
      <c r="W278" s="21"/>
    </row>
    <row r="279" spans="1:23" ht="15.75">
      <c r="A279" s="16">
        <v>281</v>
      </c>
      <c r="B279" s="26" t="s">
        <v>802</v>
      </c>
      <c r="C279" s="16" t="s">
        <v>43</v>
      </c>
      <c r="D279" s="71">
        <v>113.527</v>
      </c>
      <c r="E279" s="16"/>
      <c r="F279" s="18"/>
      <c r="G279" s="20"/>
      <c r="H279" s="20"/>
      <c r="I279" s="21"/>
      <c r="J279" s="21"/>
      <c r="K279" s="21"/>
      <c r="L279" s="21"/>
      <c r="M279" s="21"/>
      <c r="N279" s="21"/>
      <c r="O279" s="21"/>
      <c r="P279" s="21"/>
      <c r="Q279" s="21"/>
      <c r="R279" s="21"/>
      <c r="S279" s="21"/>
      <c r="T279" s="21"/>
      <c r="U279" s="21"/>
      <c r="V279" s="21"/>
      <c r="W279" s="21"/>
    </row>
    <row r="280" spans="1:23" ht="15.75">
      <c r="A280" s="16">
        <v>282</v>
      </c>
      <c r="B280" s="26" t="s">
        <v>806</v>
      </c>
      <c r="C280" s="16" t="s">
        <v>43</v>
      </c>
      <c r="D280" s="71">
        <v>113.527</v>
      </c>
      <c r="E280" s="16"/>
      <c r="F280" s="18"/>
      <c r="G280" s="20"/>
      <c r="H280" s="20"/>
      <c r="I280" s="21"/>
      <c r="J280" s="21"/>
      <c r="K280" s="21"/>
      <c r="L280" s="21"/>
      <c r="M280" s="21"/>
      <c r="N280" s="21"/>
      <c r="O280" s="21"/>
      <c r="P280" s="21"/>
      <c r="Q280" s="21"/>
      <c r="R280" s="21"/>
      <c r="S280" s="21"/>
      <c r="T280" s="21"/>
      <c r="U280" s="21"/>
      <c r="V280" s="21"/>
      <c r="W280" s="21"/>
    </row>
    <row r="281" spans="1:23">
      <c r="A281" s="16">
        <v>283</v>
      </c>
      <c r="B281" s="26" t="s">
        <v>893</v>
      </c>
      <c r="C281" s="16" t="s">
        <v>168</v>
      </c>
      <c r="D281" s="18">
        <v>330</v>
      </c>
      <c r="E281" s="16"/>
      <c r="F281" s="18"/>
      <c r="G281" s="20"/>
      <c r="H281" s="20"/>
      <c r="I281" s="21"/>
      <c r="J281" s="21"/>
      <c r="K281" s="21"/>
      <c r="L281" s="21"/>
      <c r="M281" s="21"/>
      <c r="N281" s="21"/>
      <c r="O281" s="21"/>
      <c r="P281" s="21"/>
      <c r="Q281" s="21"/>
      <c r="R281" s="21"/>
      <c r="S281" s="21"/>
      <c r="T281" s="21"/>
      <c r="U281" s="21"/>
      <c r="V281" s="21"/>
      <c r="W281" s="21"/>
    </row>
    <row r="282" spans="1:23">
      <c r="A282" s="16">
        <v>284</v>
      </c>
      <c r="B282" s="26" t="s">
        <v>894</v>
      </c>
      <c r="C282" s="16" t="s">
        <v>168</v>
      </c>
      <c r="D282" s="18">
        <v>330</v>
      </c>
      <c r="E282" s="16"/>
      <c r="F282" s="18"/>
      <c r="G282" s="20"/>
      <c r="H282" s="20"/>
      <c r="I282" s="21"/>
      <c r="J282" s="21"/>
      <c r="K282" s="21"/>
      <c r="L282" s="21"/>
      <c r="M282" s="21"/>
      <c r="N282" s="21"/>
      <c r="O282" s="21"/>
      <c r="P282" s="21"/>
      <c r="Q282" s="21"/>
      <c r="R282" s="21"/>
      <c r="S282" s="21"/>
      <c r="T282" s="21"/>
      <c r="U282" s="21"/>
      <c r="V282" s="21"/>
      <c r="W282" s="21"/>
    </row>
    <row r="283" spans="1:23">
      <c r="A283" s="16">
        <v>285</v>
      </c>
      <c r="B283" s="26" t="s">
        <v>895</v>
      </c>
      <c r="C283" s="16" t="s">
        <v>168</v>
      </c>
      <c r="D283" s="18">
        <v>240</v>
      </c>
      <c r="E283" s="16"/>
      <c r="F283" s="18"/>
      <c r="G283" s="20"/>
      <c r="H283" s="20"/>
      <c r="I283" s="21"/>
      <c r="J283" s="21"/>
      <c r="K283" s="21"/>
      <c r="L283" s="21"/>
      <c r="M283" s="21"/>
      <c r="N283" s="21"/>
      <c r="O283" s="21"/>
      <c r="P283" s="21"/>
      <c r="Q283" s="21"/>
      <c r="R283" s="21"/>
      <c r="S283" s="21"/>
      <c r="T283" s="21"/>
      <c r="U283" s="21"/>
      <c r="V283" s="21"/>
      <c r="W283" s="21"/>
    </row>
    <row r="284" spans="1:23">
      <c r="A284" s="16">
        <v>286</v>
      </c>
      <c r="B284" s="26" t="s">
        <v>896</v>
      </c>
      <c r="C284" s="16" t="s">
        <v>168</v>
      </c>
      <c r="D284" s="18">
        <v>240</v>
      </c>
      <c r="E284" s="16"/>
      <c r="F284" s="18"/>
      <c r="G284" s="20"/>
      <c r="H284" s="20"/>
      <c r="I284" s="21"/>
      <c r="J284" s="21"/>
      <c r="K284" s="21"/>
      <c r="L284" s="21"/>
      <c r="M284" s="21"/>
      <c r="N284" s="21"/>
      <c r="O284" s="21"/>
      <c r="P284" s="21"/>
      <c r="Q284" s="21"/>
      <c r="R284" s="21"/>
      <c r="S284" s="21"/>
      <c r="T284" s="21"/>
      <c r="U284" s="21"/>
      <c r="V284" s="21"/>
      <c r="W284" s="21"/>
    </row>
    <row r="285" spans="1:23">
      <c r="A285" s="21"/>
      <c r="B285" s="21"/>
      <c r="C285" s="16"/>
      <c r="D285" s="18"/>
      <c r="E285" s="16"/>
      <c r="F285" s="18"/>
      <c r="G285" s="20"/>
      <c r="H285" s="20"/>
      <c r="I285" s="21"/>
      <c r="J285" s="21"/>
      <c r="K285" s="21"/>
      <c r="L285" s="21"/>
      <c r="M285" s="21"/>
      <c r="N285" s="21"/>
      <c r="O285" s="21"/>
      <c r="P285" s="21"/>
      <c r="Q285" s="21"/>
      <c r="R285" s="21"/>
      <c r="S285" s="21"/>
      <c r="T285" s="21"/>
      <c r="U285" s="21"/>
      <c r="V285" s="21"/>
      <c r="W285" s="21"/>
    </row>
    <row r="286" spans="1:23">
      <c r="A286" s="21"/>
      <c r="B286" s="21"/>
      <c r="C286" s="16"/>
      <c r="D286" s="18"/>
      <c r="E286" s="16"/>
      <c r="F286" s="18"/>
      <c r="G286" s="20"/>
      <c r="H286" s="20"/>
      <c r="I286" s="21"/>
      <c r="J286" s="21"/>
      <c r="K286" s="21"/>
      <c r="L286" s="21"/>
      <c r="M286" s="21"/>
      <c r="N286" s="21"/>
      <c r="O286" s="21"/>
      <c r="P286" s="21"/>
      <c r="Q286" s="21"/>
      <c r="R286" s="21"/>
      <c r="S286" s="21"/>
      <c r="T286" s="21"/>
      <c r="U286" s="21"/>
      <c r="V286" s="21"/>
      <c r="W286" s="21"/>
    </row>
    <row r="287" spans="1:23">
      <c r="A287" s="21"/>
      <c r="B287" s="21"/>
      <c r="C287" s="16"/>
      <c r="D287" s="18"/>
      <c r="E287" s="16"/>
      <c r="F287" s="18"/>
      <c r="G287" s="20"/>
      <c r="H287" s="20"/>
      <c r="I287" s="21"/>
      <c r="J287" s="21"/>
      <c r="K287" s="21"/>
      <c r="L287" s="21"/>
      <c r="M287" s="21"/>
      <c r="N287" s="21"/>
      <c r="O287" s="21"/>
      <c r="P287" s="21"/>
      <c r="Q287" s="21"/>
      <c r="R287" s="21"/>
      <c r="S287" s="21"/>
      <c r="T287" s="21"/>
      <c r="U287" s="21"/>
      <c r="V287" s="21"/>
      <c r="W287" s="21"/>
    </row>
    <row r="288" spans="1:23">
      <c r="A288" s="21"/>
      <c r="B288" s="21"/>
      <c r="C288" s="16"/>
      <c r="D288" s="18"/>
      <c r="E288" s="16"/>
      <c r="F288" s="18"/>
      <c r="G288" s="20"/>
      <c r="H288" s="20"/>
      <c r="I288" s="21"/>
      <c r="J288" s="21"/>
      <c r="K288" s="21"/>
      <c r="L288" s="21"/>
      <c r="M288" s="21"/>
      <c r="N288" s="21"/>
      <c r="O288" s="21"/>
      <c r="P288" s="21"/>
      <c r="Q288" s="21"/>
      <c r="R288" s="21"/>
      <c r="S288" s="21"/>
      <c r="T288" s="21"/>
      <c r="U288" s="21"/>
      <c r="V288" s="21"/>
      <c r="W288" s="21"/>
    </row>
    <row r="289" spans="1:23">
      <c r="A289" s="21"/>
      <c r="B289" s="21"/>
      <c r="C289" s="16"/>
      <c r="D289" s="18"/>
      <c r="E289" s="16"/>
      <c r="F289" s="18"/>
      <c r="G289" s="20"/>
      <c r="H289" s="20"/>
      <c r="I289" s="21"/>
      <c r="J289" s="21"/>
      <c r="K289" s="21"/>
      <c r="L289" s="21"/>
      <c r="M289" s="21"/>
      <c r="N289" s="21"/>
      <c r="O289" s="21"/>
      <c r="P289" s="21"/>
      <c r="Q289" s="21"/>
      <c r="R289" s="21"/>
      <c r="S289" s="21"/>
      <c r="T289" s="21"/>
      <c r="U289" s="21"/>
      <c r="V289" s="21"/>
      <c r="W289" s="21"/>
    </row>
    <row r="290" spans="1:23">
      <c r="A290" s="21"/>
      <c r="B290" s="21"/>
      <c r="C290" s="16"/>
      <c r="D290" s="18"/>
      <c r="E290" s="16"/>
      <c r="F290" s="18"/>
      <c r="G290" s="20"/>
      <c r="H290" s="20"/>
      <c r="I290" s="21"/>
      <c r="J290" s="21"/>
      <c r="K290" s="21"/>
      <c r="L290" s="21"/>
      <c r="M290" s="21"/>
      <c r="N290" s="21"/>
      <c r="O290" s="21"/>
      <c r="P290" s="21"/>
      <c r="Q290" s="21"/>
      <c r="R290" s="21"/>
      <c r="S290" s="21"/>
      <c r="T290" s="21"/>
      <c r="U290" s="21"/>
      <c r="V290" s="21"/>
      <c r="W290" s="21"/>
    </row>
    <row r="291" spans="1:23">
      <c r="A291" s="21"/>
      <c r="B291" s="21"/>
      <c r="C291" s="16"/>
      <c r="D291" s="18"/>
      <c r="E291" s="16"/>
      <c r="F291" s="18"/>
      <c r="G291" s="20"/>
      <c r="H291" s="20"/>
      <c r="I291" s="21"/>
      <c r="J291" s="21"/>
      <c r="K291" s="21"/>
      <c r="L291" s="21"/>
      <c r="M291" s="21"/>
      <c r="N291" s="21"/>
      <c r="O291" s="21"/>
      <c r="P291" s="21"/>
      <c r="Q291" s="21"/>
      <c r="R291" s="21"/>
      <c r="S291" s="21"/>
      <c r="T291" s="21"/>
      <c r="U291" s="21"/>
      <c r="V291" s="21"/>
      <c r="W291" s="21"/>
    </row>
    <row r="292" spans="1:23">
      <c r="A292" s="21"/>
      <c r="B292" s="21"/>
      <c r="C292" s="16"/>
      <c r="D292" s="18"/>
      <c r="E292" s="16"/>
      <c r="F292" s="18"/>
      <c r="G292" s="20"/>
      <c r="H292" s="20"/>
      <c r="I292" s="21"/>
      <c r="J292" s="21"/>
      <c r="K292" s="21"/>
      <c r="L292" s="21"/>
      <c r="M292" s="21"/>
      <c r="N292" s="21"/>
      <c r="O292" s="21"/>
      <c r="P292" s="21"/>
      <c r="Q292" s="21"/>
      <c r="R292" s="21"/>
      <c r="S292" s="21"/>
      <c r="T292" s="21"/>
      <c r="U292" s="21"/>
      <c r="V292" s="21"/>
      <c r="W292" s="21"/>
    </row>
    <row r="293" spans="1:23">
      <c r="A293" s="21"/>
      <c r="B293" s="21"/>
      <c r="C293" s="16"/>
      <c r="D293" s="18"/>
      <c r="E293" s="16"/>
      <c r="F293" s="18"/>
      <c r="G293" s="20"/>
      <c r="H293" s="20"/>
      <c r="I293" s="21"/>
      <c r="J293" s="21"/>
      <c r="K293" s="21"/>
      <c r="L293" s="21"/>
      <c r="M293" s="21"/>
      <c r="N293" s="21"/>
      <c r="O293" s="21"/>
      <c r="P293" s="21"/>
      <c r="Q293" s="21"/>
      <c r="R293" s="21"/>
      <c r="S293" s="21"/>
      <c r="T293" s="21"/>
      <c r="U293" s="21"/>
      <c r="V293" s="21"/>
      <c r="W293" s="21"/>
    </row>
    <row r="294" spans="1:23">
      <c r="A294" s="21"/>
      <c r="B294" s="21"/>
      <c r="C294" s="16"/>
      <c r="D294" s="18"/>
      <c r="E294" s="16"/>
      <c r="F294" s="18"/>
      <c r="G294" s="20"/>
      <c r="H294" s="20"/>
      <c r="I294" s="21"/>
      <c r="J294" s="21"/>
      <c r="K294" s="21"/>
      <c r="L294" s="21"/>
      <c r="M294" s="21"/>
      <c r="N294" s="21"/>
      <c r="O294" s="21"/>
      <c r="P294" s="21"/>
      <c r="Q294" s="21"/>
      <c r="R294" s="21"/>
      <c r="S294" s="21"/>
      <c r="T294" s="21"/>
      <c r="U294" s="21"/>
      <c r="V294" s="21"/>
      <c r="W294" s="21"/>
    </row>
    <row r="295" spans="1:23">
      <c r="A295" s="21"/>
      <c r="B295" s="21"/>
      <c r="C295" s="16"/>
      <c r="D295" s="18"/>
      <c r="E295" s="16"/>
      <c r="F295" s="18"/>
      <c r="G295" s="20"/>
      <c r="H295" s="20"/>
      <c r="I295" s="21"/>
      <c r="J295" s="21"/>
      <c r="K295" s="21"/>
      <c r="L295" s="21"/>
      <c r="M295" s="21"/>
      <c r="N295" s="21"/>
      <c r="O295" s="21"/>
      <c r="P295" s="21"/>
      <c r="Q295" s="21"/>
      <c r="R295" s="21"/>
      <c r="S295" s="21"/>
      <c r="T295" s="21"/>
      <c r="U295" s="21"/>
      <c r="V295" s="21"/>
      <c r="W295" s="21"/>
    </row>
    <row r="296" spans="1:23">
      <c r="A296" s="21"/>
      <c r="B296" s="21"/>
      <c r="C296" s="16"/>
      <c r="D296" s="18"/>
      <c r="E296" s="16"/>
      <c r="F296" s="18"/>
      <c r="G296" s="20"/>
      <c r="H296" s="20"/>
      <c r="I296" s="21"/>
      <c r="J296" s="21"/>
      <c r="K296" s="21"/>
      <c r="L296" s="21"/>
      <c r="M296" s="21"/>
      <c r="N296" s="21"/>
      <c r="O296" s="21"/>
      <c r="P296" s="21"/>
      <c r="Q296" s="21"/>
      <c r="R296" s="21"/>
      <c r="S296" s="21"/>
      <c r="T296" s="21"/>
      <c r="U296" s="21"/>
      <c r="V296" s="21"/>
      <c r="W296" s="21"/>
    </row>
    <row r="297" spans="1:23">
      <c r="A297" s="21"/>
      <c r="B297" s="21"/>
      <c r="C297" s="16"/>
      <c r="D297" s="18"/>
      <c r="E297" s="16"/>
      <c r="F297" s="18"/>
      <c r="G297" s="20"/>
      <c r="H297" s="20"/>
      <c r="I297" s="21"/>
      <c r="J297" s="21"/>
      <c r="K297" s="21"/>
      <c r="L297" s="21"/>
      <c r="M297" s="21"/>
      <c r="N297" s="21"/>
      <c r="O297" s="21"/>
      <c r="P297" s="21"/>
      <c r="Q297" s="21"/>
      <c r="R297" s="21"/>
      <c r="S297" s="21"/>
      <c r="T297" s="21"/>
      <c r="U297" s="21"/>
      <c r="V297" s="21"/>
      <c r="W297" s="21"/>
    </row>
    <row r="298" spans="1:23">
      <c r="A298" s="21"/>
      <c r="B298" s="21"/>
      <c r="C298" s="16"/>
      <c r="D298" s="18"/>
      <c r="E298" s="16"/>
      <c r="F298" s="18"/>
      <c r="G298" s="20"/>
      <c r="H298" s="20"/>
      <c r="I298" s="21"/>
      <c r="J298" s="21"/>
      <c r="K298" s="21"/>
      <c r="L298" s="21"/>
      <c r="M298" s="21"/>
      <c r="N298" s="21"/>
      <c r="O298" s="21"/>
      <c r="P298" s="21"/>
      <c r="Q298" s="21"/>
      <c r="R298" s="21"/>
      <c r="S298" s="21"/>
      <c r="T298" s="21"/>
      <c r="U298" s="21"/>
      <c r="V298" s="21"/>
      <c r="W298" s="21"/>
    </row>
    <row r="299" spans="1:23">
      <c r="A299" s="21"/>
      <c r="B299" s="21"/>
      <c r="C299" s="16"/>
      <c r="D299" s="18"/>
      <c r="E299" s="16"/>
      <c r="F299" s="18"/>
      <c r="G299" s="20"/>
      <c r="H299" s="20"/>
      <c r="I299" s="21"/>
      <c r="J299" s="21"/>
      <c r="K299" s="21"/>
      <c r="L299" s="21"/>
      <c r="M299" s="21"/>
      <c r="N299" s="21"/>
      <c r="O299" s="21"/>
      <c r="P299" s="21"/>
      <c r="Q299" s="21"/>
      <c r="R299" s="21"/>
      <c r="S299" s="21"/>
      <c r="T299" s="21"/>
      <c r="U299" s="21"/>
      <c r="V299" s="21"/>
      <c r="W299" s="21"/>
    </row>
    <row r="300" spans="1:23">
      <c r="A300" s="21"/>
      <c r="B300" s="21"/>
      <c r="C300" s="16"/>
      <c r="D300" s="18"/>
      <c r="E300" s="16"/>
      <c r="F300" s="18"/>
      <c r="G300" s="20"/>
      <c r="H300" s="20"/>
      <c r="I300" s="21"/>
      <c r="J300" s="21"/>
      <c r="K300" s="21"/>
      <c r="L300" s="21"/>
      <c r="M300" s="21"/>
      <c r="N300" s="21"/>
      <c r="O300" s="21"/>
      <c r="P300" s="21"/>
      <c r="Q300" s="21"/>
      <c r="R300" s="21"/>
      <c r="S300" s="21"/>
      <c r="T300" s="21"/>
      <c r="U300" s="21"/>
      <c r="V300" s="21"/>
      <c r="W300" s="21"/>
    </row>
    <row r="301" spans="1:23">
      <c r="A301" s="21"/>
      <c r="B301" s="21"/>
      <c r="C301" s="16"/>
      <c r="D301" s="18"/>
      <c r="E301" s="16"/>
      <c r="F301" s="18"/>
      <c r="G301" s="20"/>
      <c r="H301" s="20"/>
      <c r="I301" s="21"/>
      <c r="J301" s="21"/>
      <c r="K301" s="21"/>
      <c r="L301" s="21"/>
      <c r="M301" s="21"/>
      <c r="N301" s="21"/>
      <c r="O301" s="21"/>
      <c r="P301" s="21"/>
      <c r="Q301" s="21"/>
      <c r="R301" s="21"/>
      <c r="S301" s="21"/>
      <c r="T301" s="21"/>
      <c r="U301" s="21"/>
      <c r="V301" s="21"/>
      <c r="W301" s="21"/>
    </row>
    <row r="302" spans="1:23">
      <c r="A302" s="21"/>
      <c r="B302" s="21"/>
      <c r="C302" s="16"/>
      <c r="D302" s="18"/>
      <c r="E302" s="16"/>
      <c r="F302" s="18"/>
      <c r="G302" s="20"/>
      <c r="H302" s="20"/>
      <c r="I302" s="21"/>
      <c r="J302" s="21"/>
      <c r="K302" s="21"/>
      <c r="L302" s="21"/>
      <c r="M302" s="21"/>
      <c r="N302" s="21"/>
      <c r="O302" s="21"/>
      <c r="P302" s="21"/>
      <c r="Q302" s="21"/>
      <c r="R302" s="21"/>
      <c r="S302" s="21"/>
      <c r="T302" s="21"/>
      <c r="U302" s="21"/>
      <c r="V302" s="21"/>
      <c r="W302" s="21"/>
    </row>
    <row r="303" spans="1:23">
      <c r="A303" s="21"/>
      <c r="B303" s="21"/>
      <c r="C303" s="16"/>
      <c r="D303" s="18"/>
      <c r="E303" s="16"/>
      <c r="F303" s="18"/>
      <c r="G303" s="20"/>
      <c r="H303" s="20"/>
      <c r="I303" s="21"/>
      <c r="J303" s="21"/>
      <c r="K303" s="21"/>
      <c r="L303" s="21"/>
      <c r="M303" s="21"/>
      <c r="N303" s="21"/>
      <c r="O303" s="21"/>
      <c r="P303" s="21"/>
      <c r="Q303" s="21"/>
      <c r="R303" s="21"/>
      <c r="S303" s="21"/>
      <c r="T303" s="21"/>
      <c r="U303" s="21"/>
      <c r="V303" s="21"/>
      <c r="W303" s="21"/>
    </row>
    <row r="304" spans="1:23">
      <c r="A304" s="21"/>
      <c r="B304" s="21"/>
      <c r="C304" s="16"/>
      <c r="D304" s="18"/>
      <c r="E304" s="16"/>
      <c r="F304" s="18"/>
      <c r="G304" s="20"/>
      <c r="H304" s="20"/>
      <c r="I304" s="21"/>
      <c r="J304" s="21"/>
      <c r="K304" s="21"/>
      <c r="L304" s="21"/>
      <c r="M304" s="21"/>
      <c r="N304" s="21"/>
      <c r="O304" s="21"/>
      <c r="P304" s="21"/>
      <c r="Q304" s="21"/>
      <c r="R304" s="21"/>
      <c r="S304" s="21"/>
      <c r="T304" s="21"/>
      <c r="U304" s="21"/>
      <c r="V304" s="21"/>
      <c r="W304" s="21"/>
    </row>
    <row r="305" spans="1:23">
      <c r="A305" s="21"/>
      <c r="B305" s="21"/>
      <c r="C305" s="16"/>
      <c r="D305" s="18"/>
      <c r="E305" s="16"/>
      <c r="F305" s="18"/>
      <c r="G305" s="20"/>
      <c r="H305" s="20"/>
      <c r="I305" s="21"/>
      <c r="J305" s="21"/>
      <c r="K305" s="21"/>
      <c r="L305" s="21"/>
      <c r="M305" s="21"/>
      <c r="N305" s="21"/>
      <c r="O305" s="21"/>
      <c r="P305" s="21"/>
      <c r="Q305" s="21"/>
      <c r="R305" s="21"/>
      <c r="S305" s="21"/>
      <c r="T305" s="21"/>
      <c r="U305" s="21"/>
      <c r="V305" s="21"/>
      <c r="W305" s="21"/>
    </row>
    <row r="306" spans="1:23">
      <c r="A306" s="21"/>
      <c r="B306" s="21"/>
      <c r="C306" s="16"/>
      <c r="D306" s="18"/>
      <c r="E306" s="16"/>
      <c r="F306" s="18"/>
      <c r="G306" s="20"/>
      <c r="H306" s="20"/>
      <c r="I306" s="21"/>
      <c r="J306" s="21"/>
      <c r="K306" s="21"/>
      <c r="L306" s="21"/>
      <c r="M306" s="21"/>
      <c r="N306" s="21"/>
      <c r="O306" s="21"/>
      <c r="P306" s="21"/>
      <c r="Q306" s="21"/>
      <c r="R306" s="21"/>
      <c r="S306" s="21"/>
      <c r="T306" s="21"/>
      <c r="U306" s="21"/>
      <c r="V306" s="21"/>
      <c r="W306" s="21"/>
    </row>
    <row r="307" spans="1:23">
      <c r="A307" s="21"/>
      <c r="B307" s="21"/>
      <c r="C307" s="16"/>
      <c r="D307" s="18"/>
      <c r="E307" s="16"/>
      <c r="F307" s="18"/>
      <c r="G307" s="20"/>
      <c r="H307" s="20"/>
      <c r="I307" s="21"/>
      <c r="J307" s="21"/>
      <c r="K307" s="21"/>
      <c r="L307" s="21"/>
      <c r="M307" s="21"/>
      <c r="N307" s="21"/>
      <c r="O307" s="21"/>
      <c r="P307" s="21"/>
      <c r="Q307" s="21"/>
      <c r="R307" s="21"/>
      <c r="S307" s="21"/>
      <c r="T307" s="21"/>
      <c r="U307" s="21"/>
      <c r="V307" s="21"/>
      <c r="W307" s="21"/>
    </row>
    <row r="308" spans="1:23">
      <c r="A308" s="21"/>
      <c r="B308" s="21"/>
      <c r="C308" s="16"/>
      <c r="D308" s="18"/>
      <c r="E308" s="16"/>
      <c r="F308" s="18"/>
      <c r="G308" s="20"/>
      <c r="H308" s="20"/>
      <c r="I308" s="21"/>
      <c r="J308" s="21"/>
      <c r="K308" s="21"/>
      <c r="L308" s="21"/>
      <c r="M308" s="21"/>
      <c r="N308" s="21"/>
      <c r="O308" s="21"/>
      <c r="P308" s="21"/>
      <c r="Q308" s="21"/>
      <c r="R308" s="21"/>
      <c r="S308" s="21"/>
      <c r="T308" s="21"/>
      <c r="U308" s="21"/>
      <c r="V308" s="21"/>
      <c r="W308" s="21"/>
    </row>
    <row r="309" spans="1:23">
      <c r="A309" s="21"/>
      <c r="B309" s="21"/>
      <c r="C309" s="16"/>
      <c r="D309" s="18"/>
      <c r="E309" s="16"/>
      <c r="F309" s="18"/>
      <c r="G309" s="20"/>
      <c r="H309" s="20"/>
      <c r="I309" s="21"/>
      <c r="J309" s="21"/>
      <c r="K309" s="21"/>
      <c r="L309" s="21"/>
      <c r="M309" s="21"/>
      <c r="N309" s="21"/>
      <c r="O309" s="21"/>
      <c r="P309" s="21"/>
      <c r="Q309" s="21"/>
      <c r="R309" s="21"/>
      <c r="S309" s="21"/>
      <c r="T309" s="21"/>
      <c r="U309" s="21"/>
      <c r="V309" s="21"/>
      <c r="W309" s="21"/>
    </row>
    <row r="310" spans="1:23">
      <c r="A310" s="21"/>
      <c r="B310" s="21"/>
      <c r="C310" s="16"/>
      <c r="D310" s="18"/>
      <c r="E310" s="16"/>
      <c r="F310" s="18"/>
      <c r="G310" s="20"/>
      <c r="H310" s="20"/>
      <c r="I310" s="21"/>
      <c r="J310" s="21"/>
      <c r="K310" s="21"/>
      <c r="L310" s="21"/>
      <c r="M310" s="21"/>
      <c r="N310" s="21"/>
      <c r="O310" s="21"/>
      <c r="P310" s="21"/>
      <c r="Q310" s="21"/>
      <c r="R310" s="21"/>
      <c r="S310" s="21"/>
      <c r="T310" s="21"/>
      <c r="U310" s="21"/>
      <c r="V310" s="21"/>
      <c r="W310" s="21"/>
    </row>
    <row r="311" spans="1:23">
      <c r="A311" s="21"/>
      <c r="B311" s="21"/>
      <c r="C311" s="16"/>
      <c r="D311" s="18"/>
      <c r="E311" s="16"/>
      <c r="F311" s="18"/>
      <c r="G311" s="20"/>
      <c r="H311" s="20"/>
      <c r="I311" s="21"/>
      <c r="J311" s="21"/>
      <c r="K311" s="21"/>
      <c r="L311" s="21"/>
      <c r="M311" s="21"/>
      <c r="N311" s="21"/>
      <c r="O311" s="21"/>
      <c r="P311" s="21"/>
      <c r="Q311" s="21"/>
      <c r="R311" s="21"/>
      <c r="S311" s="21"/>
      <c r="T311" s="21"/>
      <c r="U311" s="21"/>
      <c r="V311" s="21"/>
      <c r="W311" s="21"/>
    </row>
    <row r="312" spans="1:23">
      <c r="A312" s="21"/>
      <c r="B312" s="21"/>
      <c r="C312" s="16"/>
      <c r="D312" s="18"/>
      <c r="E312" s="16"/>
      <c r="F312" s="18"/>
      <c r="G312" s="20"/>
      <c r="H312" s="20"/>
      <c r="I312" s="21"/>
      <c r="J312" s="21"/>
      <c r="K312" s="21"/>
      <c r="L312" s="21"/>
      <c r="M312" s="21"/>
      <c r="N312" s="21"/>
      <c r="O312" s="21"/>
      <c r="P312" s="21"/>
      <c r="Q312" s="21"/>
      <c r="R312" s="21"/>
      <c r="S312" s="21"/>
      <c r="T312" s="21"/>
      <c r="U312" s="21"/>
      <c r="V312" s="21"/>
      <c r="W312" s="21"/>
    </row>
    <row r="313" spans="1:23">
      <c r="A313" s="21"/>
      <c r="B313" s="21"/>
      <c r="C313" s="16"/>
      <c r="D313" s="18"/>
      <c r="E313" s="16"/>
      <c r="F313" s="18"/>
      <c r="G313" s="20"/>
      <c r="H313" s="20"/>
      <c r="I313" s="21"/>
      <c r="J313" s="21"/>
      <c r="K313" s="21"/>
      <c r="L313" s="21"/>
      <c r="M313" s="21"/>
      <c r="N313" s="21"/>
      <c r="O313" s="21"/>
      <c r="P313" s="21"/>
      <c r="Q313" s="21"/>
      <c r="R313" s="21"/>
      <c r="S313" s="21"/>
      <c r="T313" s="21"/>
      <c r="U313" s="21"/>
      <c r="V313" s="21"/>
      <c r="W313" s="21"/>
    </row>
    <row r="314" spans="1:23">
      <c r="A314" s="21"/>
      <c r="B314" s="21"/>
      <c r="C314" s="16"/>
      <c r="D314" s="18"/>
      <c r="E314" s="16"/>
      <c r="F314" s="18"/>
      <c r="G314" s="20"/>
      <c r="H314" s="20"/>
      <c r="I314" s="21"/>
      <c r="J314" s="21"/>
      <c r="K314" s="21"/>
      <c r="L314" s="21"/>
      <c r="M314" s="21"/>
      <c r="N314" s="21"/>
      <c r="O314" s="21"/>
      <c r="P314" s="21"/>
      <c r="Q314" s="21"/>
      <c r="R314" s="21"/>
      <c r="S314" s="21"/>
      <c r="T314" s="21"/>
      <c r="U314" s="21"/>
      <c r="V314" s="21"/>
      <c r="W314" s="21"/>
    </row>
    <row r="315" spans="1:23">
      <c r="A315" s="21"/>
      <c r="B315" s="21"/>
      <c r="C315" s="16"/>
      <c r="D315" s="18"/>
      <c r="E315" s="16"/>
      <c r="F315" s="18"/>
      <c r="G315" s="20"/>
      <c r="H315" s="20"/>
      <c r="I315" s="21"/>
      <c r="J315" s="21"/>
      <c r="K315" s="21"/>
      <c r="L315" s="21"/>
      <c r="M315" s="21"/>
      <c r="N315" s="21"/>
      <c r="O315" s="21"/>
      <c r="P315" s="21"/>
      <c r="Q315" s="21"/>
      <c r="R315" s="21"/>
      <c r="S315" s="21"/>
      <c r="T315" s="21"/>
      <c r="U315" s="21"/>
      <c r="V315" s="21"/>
      <c r="W315" s="21"/>
    </row>
    <row r="316" spans="1:23">
      <c r="A316" s="21"/>
      <c r="B316" s="21"/>
      <c r="C316" s="16"/>
      <c r="D316" s="18"/>
      <c r="E316" s="16"/>
      <c r="F316" s="18"/>
      <c r="G316" s="20"/>
      <c r="H316" s="20"/>
      <c r="I316" s="21"/>
      <c r="J316" s="21"/>
      <c r="K316" s="21"/>
      <c r="L316" s="21"/>
      <c r="M316" s="21"/>
      <c r="N316" s="21"/>
      <c r="O316" s="21"/>
      <c r="P316" s="21"/>
      <c r="Q316" s="21"/>
      <c r="R316" s="21"/>
      <c r="S316" s="21"/>
      <c r="T316" s="21"/>
      <c r="U316" s="21"/>
      <c r="V316" s="21"/>
      <c r="W316" s="21"/>
    </row>
    <row r="317" spans="1:23">
      <c r="A317" s="21"/>
      <c r="B317" s="21"/>
      <c r="C317" s="16"/>
      <c r="D317" s="18"/>
      <c r="E317" s="16"/>
      <c r="F317" s="18"/>
      <c r="G317" s="20"/>
      <c r="H317" s="20"/>
      <c r="I317" s="21"/>
      <c r="J317" s="21"/>
      <c r="K317" s="21"/>
      <c r="L317" s="21"/>
      <c r="M317" s="21"/>
      <c r="N317" s="21"/>
      <c r="O317" s="21"/>
      <c r="P317" s="21"/>
      <c r="Q317" s="21"/>
      <c r="R317" s="21"/>
      <c r="S317" s="21"/>
      <c r="T317" s="21"/>
      <c r="U317" s="21"/>
      <c r="V317" s="21"/>
      <c r="W317" s="21"/>
    </row>
    <row r="318" spans="1:23">
      <c r="A318" s="21"/>
      <c r="B318" s="21"/>
      <c r="C318" s="16"/>
      <c r="D318" s="18"/>
      <c r="E318" s="16"/>
      <c r="F318" s="18"/>
      <c r="G318" s="20"/>
      <c r="H318" s="20"/>
      <c r="I318" s="21"/>
      <c r="J318" s="21"/>
      <c r="K318" s="21"/>
      <c r="L318" s="21"/>
      <c r="M318" s="21"/>
      <c r="N318" s="21"/>
      <c r="O318" s="21"/>
      <c r="P318" s="21"/>
      <c r="Q318" s="21"/>
      <c r="R318" s="21"/>
      <c r="S318" s="21"/>
      <c r="T318" s="21"/>
      <c r="U318" s="21"/>
      <c r="V318" s="21"/>
      <c r="W318" s="21"/>
    </row>
    <row r="319" spans="1:23">
      <c r="A319" s="21"/>
      <c r="B319" s="21"/>
      <c r="C319" s="16"/>
      <c r="D319" s="18"/>
      <c r="E319" s="16"/>
      <c r="F319" s="18"/>
      <c r="G319" s="20"/>
      <c r="H319" s="20"/>
      <c r="I319" s="21"/>
      <c r="J319" s="21"/>
      <c r="K319" s="21"/>
      <c r="L319" s="21"/>
      <c r="M319" s="21"/>
      <c r="N319" s="21"/>
      <c r="O319" s="21"/>
      <c r="P319" s="21"/>
      <c r="Q319" s="21"/>
      <c r="R319" s="21"/>
      <c r="S319" s="21"/>
      <c r="T319" s="21"/>
      <c r="U319" s="21"/>
      <c r="V319" s="21"/>
      <c r="W319" s="21"/>
    </row>
    <row r="320" spans="1:23">
      <c r="A320" s="21"/>
      <c r="B320" s="21"/>
      <c r="C320" s="16"/>
      <c r="D320" s="18"/>
      <c r="E320" s="16"/>
      <c r="F320" s="18"/>
      <c r="G320" s="20"/>
      <c r="H320" s="20"/>
      <c r="I320" s="21"/>
      <c r="J320" s="21"/>
      <c r="K320" s="21"/>
      <c r="L320" s="21"/>
      <c r="M320" s="21"/>
      <c r="N320" s="21"/>
      <c r="O320" s="21"/>
      <c r="P320" s="21"/>
      <c r="Q320" s="21"/>
      <c r="R320" s="21"/>
      <c r="S320" s="21"/>
      <c r="T320" s="21"/>
      <c r="U320" s="21"/>
      <c r="V320" s="21"/>
      <c r="W320" s="21"/>
    </row>
    <row r="321" spans="1:23">
      <c r="A321" s="21"/>
      <c r="B321" s="21"/>
      <c r="C321" s="16"/>
      <c r="D321" s="18"/>
      <c r="E321" s="16"/>
      <c r="F321" s="18"/>
      <c r="G321" s="20"/>
      <c r="H321" s="20"/>
      <c r="I321" s="21"/>
      <c r="J321" s="21"/>
      <c r="K321" s="21"/>
      <c r="L321" s="21"/>
      <c r="M321" s="21"/>
      <c r="N321" s="21"/>
      <c r="O321" s="21"/>
      <c r="P321" s="21"/>
      <c r="Q321" s="21"/>
      <c r="R321" s="21"/>
      <c r="S321" s="21"/>
      <c r="T321" s="21"/>
      <c r="U321" s="21"/>
      <c r="V321" s="21"/>
      <c r="W321" s="21"/>
    </row>
    <row r="322" spans="1:23">
      <c r="A322" s="21"/>
      <c r="B322" s="21"/>
      <c r="C322" s="16"/>
      <c r="D322" s="18"/>
      <c r="E322" s="16"/>
      <c r="F322" s="18"/>
      <c r="G322" s="20"/>
      <c r="H322" s="20"/>
      <c r="I322" s="21"/>
      <c r="J322" s="21"/>
      <c r="K322" s="21"/>
      <c r="L322" s="21"/>
      <c r="M322" s="21"/>
      <c r="N322" s="21"/>
      <c r="O322" s="21"/>
      <c r="P322" s="21"/>
      <c r="Q322" s="21"/>
      <c r="R322" s="21"/>
      <c r="S322" s="21"/>
      <c r="T322" s="21"/>
      <c r="U322" s="21"/>
      <c r="V322" s="21"/>
      <c r="W322" s="21"/>
    </row>
    <row r="323" spans="1:23">
      <c r="A323" s="21"/>
      <c r="B323" s="21"/>
      <c r="C323" s="16"/>
      <c r="D323" s="18"/>
      <c r="E323" s="16"/>
      <c r="F323" s="18"/>
      <c r="G323" s="20"/>
      <c r="H323" s="20"/>
      <c r="I323" s="21"/>
      <c r="J323" s="21"/>
      <c r="K323" s="21"/>
      <c r="L323" s="21"/>
      <c r="M323" s="21"/>
      <c r="N323" s="21"/>
      <c r="O323" s="21"/>
      <c r="P323" s="21"/>
      <c r="Q323" s="21"/>
      <c r="R323" s="21"/>
      <c r="S323" s="21"/>
      <c r="T323" s="21"/>
      <c r="U323" s="21"/>
      <c r="V323" s="21"/>
      <c r="W323" s="21"/>
    </row>
    <row r="324" spans="1:23">
      <c r="A324" s="21"/>
      <c r="B324" s="21"/>
      <c r="C324" s="16"/>
      <c r="D324" s="18"/>
      <c r="E324" s="16"/>
      <c r="F324" s="18"/>
      <c r="G324" s="20"/>
      <c r="H324" s="20"/>
      <c r="I324" s="21"/>
      <c r="J324" s="21"/>
      <c r="K324" s="21"/>
      <c r="L324" s="21"/>
      <c r="M324" s="21"/>
      <c r="N324" s="21"/>
      <c r="O324" s="21"/>
      <c r="P324" s="21"/>
      <c r="Q324" s="21"/>
      <c r="R324" s="21"/>
      <c r="S324" s="21"/>
      <c r="T324" s="21"/>
      <c r="U324" s="21"/>
      <c r="V324" s="21"/>
      <c r="W324" s="21"/>
    </row>
    <row r="325" spans="1:23">
      <c r="A325" s="21"/>
      <c r="B325" s="21"/>
      <c r="C325" s="16"/>
      <c r="D325" s="18"/>
      <c r="E325" s="16"/>
      <c r="F325" s="18"/>
      <c r="G325" s="20"/>
      <c r="H325" s="20"/>
      <c r="I325" s="21"/>
      <c r="J325" s="21"/>
      <c r="K325" s="21"/>
      <c r="L325" s="21"/>
      <c r="M325" s="21"/>
      <c r="N325" s="21"/>
      <c r="O325" s="21"/>
      <c r="P325" s="21"/>
      <c r="Q325" s="21"/>
      <c r="R325" s="21"/>
      <c r="S325" s="21"/>
      <c r="T325" s="21"/>
      <c r="U325" s="21"/>
      <c r="V325" s="21"/>
      <c r="W325" s="21"/>
    </row>
    <row r="326" spans="1:23">
      <c r="A326" s="21"/>
      <c r="B326" s="21"/>
      <c r="C326" s="16"/>
      <c r="D326" s="18"/>
      <c r="E326" s="16"/>
      <c r="F326" s="18"/>
      <c r="G326" s="20"/>
      <c r="H326" s="20"/>
      <c r="I326" s="21"/>
      <c r="J326" s="21"/>
      <c r="K326" s="21"/>
      <c r="L326" s="21"/>
      <c r="M326" s="21"/>
      <c r="N326" s="21"/>
      <c r="O326" s="21"/>
      <c r="P326" s="21"/>
      <c r="Q326" s="21"/>
      <c r="R326" s="21"/>
      <c r="S326" s="21"/>
      <c r="T326" s="21"/>
      <c r="U326" s="21"/>
      <c r="V326" s="21"/>
      <c r="W326" s="21"/>
    </row>
    <row r="327" spans="1:23">
      <c r="A327" s="21"/>
      <c r="B327" s="21"/>
      <c r="C327" s="16"/>
      <c r="D327" s="18"/>
      <c r="E327" s="16"/>
      <c r="F327" s="18"/>
      <c r="G327" s="20"/>
      <c r="H327" s="20"/>
      <c r="I327" s="21"/>
      <c r="J327" s="21"/>
      <c r="K327" s="21"/>
      <c r="L327" s="21"/>
      <c r="M327" s="21"/>
      <c r="N327" s="21"/>
      <c r="O327" s="21"/>
      <c r="P327" s="21"/>
      <c r="Q327" s="21"/>
      <c r="R327" s="21"/>
      <c r="S327" s="21"/>
      <c r="T327" s="21"/>
      <c r="U327" s="21"/>
      <c r="V327" s="21"/>
      <c r="W327" s="21"/>
    </row>
    <row r="328" spans="1:23">
      <c r="A328" s="21"/>
      <c r="B328" s="21"/>
      <c r="C328" s="16"/>
      <c r="D328" s="18"/>
      <c r="E328" s="16"/>
      <c r="F328" s="18"/>
      <c r="G328" s="20"/>
      <c r="H328" s="20"/>
      <c r="I328" s="21"/>
      <c r="J328" s="21"/>
      <c r="K328" s="21"/>
      <c r="L328" s="21"/>
      <c r="M328" s="21"/>
      <c r="N328" s="21"/>
      <c r="O328" s="21"/>
      <c r="P328" s="21"/>
      <c r="Q328" s="21"/>
      <c r="R328" s="21"/>
      <c r="S328" s="21"/>
      <c r="T328" s="21"/>
      <c r="U328" s="21"/>
      <c r="V328" s="21"/>
      <c r="W328" s="21"/>
    </row>
    <row r="329" spans="1:23">
      <c r="A329" s="21"/>
      <c r="B329" s="21"/>
      <c r="C329" s="16"/>
      <c r="D329" s="18"/>
      <c r="E329" s="16"/>
      <c r="F329" s="18"/>
      <c r="G329" s="20"/>
      <c r="H329" s="20"/>
      <c r="I329" s="21"/>
      <c r="J329" s="21"/>
      <c r="K329" s="21"/>
      <c r="L329" s="21"/>
      <c r="M329" s="21"/>
      <c r="N329" s="21"/>
      <c r="O329" s="21"/>
      <c r="P329" s="21"/>
      <c r="Q329" s="21"/>
      <c r="R329" s="21"/>
      <c r="S329" s="21"/>
      <c r="T329" s="21"/>
      <c r="U329" s="21"/>
      <c r="V329" s="21"/>
      <c r="W329" s="21"/>
    </row>
    <row r="330" spans="1:23">
      <c r="A330" s="21"/>
      <c r="B330" s="21"/>
      <c r="C330" s="16"/>
      <c r="D330" s="18"/>
      <c r="E330" s="16"/>
      <c r="F330" s="18"/>
      <c r="G330" s="20"/>
      <c r="H330" s="20"/>
      <c r="I330" s="21"/>
      <c r="J330" s="21"/>
      <c r="K330" s="21"/>
      <c r="L330" s="21"/>
      <c r="M330" s="21"/>
      <c r="N330" s="21"/>
      <c r="O330" s="21"/>
      <c r="P330" s="21"/>
      <c r="Q330" s="21"/>
      <c r="R330" s="21"/>
      <c r="S330" s="21"/>
      <c r="T330" s="21"/>
      <c r="U330" s="21"/>
      <c r="V330" s="21"/>
      <c r="W330" s="21"/>
    </row>
    <row r="331" spans="1:23">
      <c r="A331" s="21"/>
      <c r="B331" s="21"/>
      <c r="C331" s="16"/>
      <c r="D331" s="18"/>
      <c r="E331" s="16"/>
      <c r="F331" s="18"/>
      <c r="G331" s="20"/>
      <c r="H331" s="20"/>
      <c r="I331" s="21"/>
      <c r="J331" s="21"/>
      <c r="K331" s="21"/>
      <c r="L331" s="21"/>
      <c r="M331" s="21"/>
      <c r="N331" s="21"/>
      <c r="O331" s="21"/>
      <c r="P331" s="21"/>
      <c r="Q331" s="21"/>
      <c r="R331" s="21"/>
      <c r="S331" s="21"/>
      <c r="T331" s="21"/>
      <c r="U331" s="21"/>
      <c r="V331" s="21"/>
      <c r="W331" s="21"/>
    </row>
    <row r="332" spans="1:23">
      <c r="A332" s="21"/>
      <c r="B332" s="21"/>
      <c r="C332" s="16"/>
      <c r="D332" s="18"/>
      <c r="E332" s="16"/>
      <c r="F332" s="18"/>
      <c r="G332" s="20"/>
      <c r="H332" s="20"/>
      <c r="I332" s="21"/>
      <c r="J332" s="21"/>
      <c r="K332" s="21"/>
      <c r="L332" s="21"/>
      <c r="M332" s="21"/>
      <c r="N332" s="21"/>
      <c r="O332" s="21"/>
      <c r="P332" s="21"/>
      <c r="Q332" s="21"/>
      <c r="R332" s="21"/>
      <c r="S332" s="21"/>
      <c r="T332" s="21"/>
      <c r="U332" s="21"/>
      <c r="V332" s="21"/>
      <c r="W332" s="21"/>
    </row>
    <row r="333" spans="1:23">
      <c r="A333" s="21"/>
      <c r="B333" s="21"/>
      <c r="C333" s="16"/>
      <c r="D333" s="18"/>
      <c r="E333" s="16"/>
      <c r="F333" s="18"/>
      <c r="G333" s="20"/>
      <c r="H333" s="20"/>
      <c r="I333" s="21"/>
      <c r="J333" s="21"/>
      <c r="K333" s="21"/>
      <c r="L333" s="21"/>
      <c r="M333" s="21"/>
      <c r="N333" s="21"/>
      <c r="O333" s="21"/>
      <c r="P333" s="21"/>
      <c r="Q333" s="21"/>
      <c r="R333" s="21"/>
      <c r="S333" s="21"/>
      <c r="T333" s="21"/>
      <c r="U333" s="21"/>
      <c r="V333" s="21"/>
      <c r="W333" s="21"/>
    </row>
    <row r="334" spans="1:23">
      <c r="A334" s="21"/>
      <c r="B334" s="21"/>
      <c r="C334" s="16"/>
      <c r="D334" s="18"/>
      <c r="E334" s="16"/>
      <c r="F334" s="18"/>
      <c r="G334" s="20"/>
      <c r="H334" s="20"/>
      <c r="I334" s="21"/>
      <c r="J334" s="21"/>
      <c r="K334" s="21"/>
      <c r="L334" s="21"/>
      <c r="M334" s="21"/>
      <c r="N334" s="21"/>
      <c r="O334" s="21"/>
      <c r="P334" s="21"/>
      <c r="Q334" s="21"/>
      <c r="R334" s="21"/>
      <c r="S334" s="21"/>
      <c r="T334" s="21"/>
      <c r="U334" s="21"/>
      <c r="V334" s="21"/>
      <c r="W334" s="21"/>
    </row>
    <row r="335" spans="1:23">
      <c r="A335" s="21"/>
      <c r="B335" s="21"/>
      <c r="C335" s="16"/>
      <c r="D335" s="18"/>
      <c r="E335" s="16"/>
      <c r="F335" s="18"/>
      <c r="G335" s="20"/>
      <c r="H335" s="20"/>
      <c r="I335" s="21"/>
      <c r="J335" s="21"/>
      <c r="K335" s="21"/>
      <c r="L335" s="21"/>
      <c r="M335" s="21"/>
      <c r="N335" s="21"/>
      <c r="O335" s="21"/>
      <c r="P335" s="21"/>
      <c r="Q335" s="21"/>
      <c r="R335" s="21"/>
      <c r="S335" s="21"/>
      <c r="T335" s="21"/>
      <c r="U335" s="21"/>
      <c r="V335" s="21"/>
      <c r="W335" s="21"/>
    </row>
    <row r="336" spans="1:23">
      <c r="A336" s="21"/>
      <c r="B336" s="21"/>
      <c r="C336" s="16"/>
      <c r="D336" s="18"/>
      <c r="E336" s="16"/>
      <c r="F336" s="18"/>
      <c r="G336" s="20"/>
      <c r="H336" s="20"/>
      <c r="I336" s="21"/>
      <c r="J336" s="21"/>
      <c r="K336" s="21"/>
      <c r="L336" s="21"/>
      <c r="M336" s="21"/>
      <c r="N336" s="21"/>
      <c r="O336" s="21"/>
      <c r="P336" s="21"/>
      <c r="Q336" s="21"/>
      <c r="R336" s="21"/>
      <c r="S336" s="21"/>
      <c r="T336" s="21"/>
      <c r="U336" s="21"/>
      <c r="V336" s="21"/>
      <c r="W336" s="21"/>
    </row>
    <row r="337" spans="1:23">
      <c r="A337" s="21"/>
      <c r="B337" s="21"/>
      <c r="C337" s="16"/>
      <c r="D337" s="18"/>
      <c r="E337" s="16"/>
      <c r="F337" s="18"/>
      <c r="G337" s="20"/>
      <c r="H337" s="20"/>
      <c r="I337" s="21"/>
      <c r="J337" s="21"/>
      <c r="K337" s="21"/>
      <c r="L337" s="21"/>
      <c r="M337" s="21"/>
      <c r="N337" s="21"/>
      <c r="O337" s="21"/>
      <c r="P337" s="21"/>
      <c r="Q337" s="21"/>
      <c r="R337" s="21"/>
      <c r="S337" s="21"/>
      <c r="T337" s="21"/>
      <c r="U337" s="21"/>
      <c r="V337" s="21"/>
      <c r="W337" s="21"/>
    </row>
    <row r="338" spans="1:23">
      <c r="A338" s="21"/>
      <c r="B338" s="21"/>
      <c r="C338" s="16"/>
      <c r="D338" s="18"/>
      <c r="E338" s="16"/>
      <c r="F338" s="18"/>
      <c r="G338" s="20"/>
      <c r="H338" s="20"/>
      <c r="I338" s="21"/>
      <c r="J338" s="21"/>
      <c r="K338" s="21"/>
      <c r="L338" s="21"/>
      <c r="M338" s="21"/>
      <c r="N338" s="21"/>
      <c r="O338" s="21"/>
      <c r="P338" s="21"/>
      <c r="Q338" s="21"/>
      <c r="R338" s="21"/>
      <c r="S338" s="21"/>
      <c r="T338" s="21"/>
      <c r="U338" s="21"/>
      <c r="V338" s="21"/>
      <c r="W338" s="21"/>
    </row>
    <row r="339" spans="1:23">
      <c r="A339" s="21"/>
      <c r="B339" s="21"/>
      <c r="C339" s="16"/>
      <c r="D339" s="18"/>
      <c r="E339" s="16"/>
      <c r="F339" s="18"/>
      <c r="G339" s="20"/>
      <c r="H339" s="20"/>
      <c r="I339" s="21"/>
      <c r="J339" s="21"/>
      <c r="K339" s="21"/>
      <c r="L339" s="21"/>
      <c r="M339" s="21"/>
      <c r="N339" s="21"/>
      <c r="O339" s="21"/>
      <c r="P339" s="21"/>
      <c r="Q339" s="21"/>
      <c r="R339" s="21"/>
      <c r="S339" s="21"/>
      <c r="T339" s="21"/>
      <c r="U339" s="21"/>
      <c r="V339" s="21"/>
      <c r="W339" s="21"/>
    </row>
    <row r="340" spans="1:23">
      <c r="A340" s="21"/>
      <c r="B340" s="21"/>
      <c r="C340" s="16"/>
      <c r="D340" s="18"/>
      <c r="E340" s="16"/>
      <c r="F340" s="18"/>
      <c r="G340" s="20"/>
      <c r="H340" s="20"/>
      <c r="I340" s="21"/>
      <c r="J340" s="21"/>
      <c r="K340" s="21"/>
      <c r="L340" s="21"/>
      <c r="M340" s="21"/>
      <c r="N340" s="21"/>
      <c r="O340" s="21"/>
      <c r="P340" s="21"/>
      <c r="Q340" s="21"/>
      <c r="R340" s="21"/>
      <c r="S340" s="21"/>
      <c r="T340" s="21"/>
      <c r="U340" s="21"/>
      <c r="V340" s="21"/>
      <c r="W340" s="21"/>
    </row>
    <row r="341" spans="1:23">
      <c r="A341" s="21"/>
      <c r="B341" s="21"/>
      <c r="C341" s="16"/>
      <c r="D341" s="18"/>
      <c r="E341" s="16"/>
      <c r="F341" s="18"/>
      <c r="G341" s="20"/>
      <c r="H341" s="20"/>
      <c r="I341" s="21"/>
      <c r="J341" s="21"/>
      <c r="K341" s="21"/>
      <c r="L341" s="21"/>
      <c r="M341" s="21"/>
      <c r="N341" s="21"/>
      <c r="O341" s="21"/>
      <c r="P341" s="21"/>
      <c r="Q341" s="21"/>
      <c r="R341" s="21"/>
      <c r="S341" s="21"/>
      <c r="T341" s="21"/>
      <c r="U341" s="21"/>
      <c r="V341" s="21"/>
      <c r="W341" s="21"/>
    </row>
    <row r="342" spans="1:23">
      <c r="A342" s="21"/>
      <c r="B342" s="21"/>
      <c r="C342" s="16"/>
      <c r="D342" s="18"/>
      <c r="E342" s="16"/>
      <c r="F342" s="18"/>
      <c r="G342" s="20"/>
      <c r="H342" s="20"/>
      <c r="I342" s="21"/>
      <c r="J342" s="21"/>
      <c r="K342" s="21"/>
      <c r="L342" s="21"/>
      <c r="M342" s="21"/>
      <c r="N342" s="21"/>
      <c r="O342" s="21"/>
      <c r="P342" s="21"/>
      <c r="Q342" s="21"/>
      <c r="R342" s="21"/>
      <c r="S342" s="21"/>
      <c r="T342" s="21"/>
      <c r="U342" s="21"/>
      <c r="V342" s="21"/>
      <c r="W342" s="21"/>
    </row>
    <row r="343" spans="1:23">
      <c r="A343" s="21"/>
      <c r="B343" s="21"/>
      <c r="C343" s="16"/>
      <c r="D343" s="18"/>
      <c r="E343" s="16"/>
      <c r="F343" s="18"/>
      <c r="G343" s="20"/>
      <c r="H343" s="20"/>
      <c r="I343" s="21"/>
      <c r="J343" s="21"/>
      <c r="K343" s="21"/>
      <c r="L343" s="21"/>
      <c r="M343" s="21"/>
      <c r="N343" s="21"/>
      <c r="O343" s="21"/>
      <c r="P343" s="21"/>
      <c r="Q343" s="21"/>
      <c r="R343" s="21"/>
      <c r="S343" s="21"/>
      <c r="T343" s="21"/>
      <c r="U343" s="21"/>
      <c r="V343" s="21"/>
      <c r="W343" s="21"/>
    </row>
    <row r="344" spans="1:23">
      <c r="A344" s="21"/>
      <c r="B344" s="21"/>
      <c r="C344" s="16"/>
      <c r="D344" s="18"/>
      <c r="E344" s="16"/>
      <c r="F344" s="18"/>
      <c r="G344" s="20"/>
      <c r="H344" s="20"/>
      <c r="I344" s="21"/>
      <c r="J344" s="21"/>
      <c r="K344" s="21"/>
      <c r="L344" s="21"/>
      <c r="M344" s="21"/>
      <c r="N344" s="21"/>
      <c r="O344" s="21"/>
      <c r="P344" s="21"/>
      <c r="Q344" s="21"/>
      <c r="R344" s="21"/>
      <c r="S344" s="21"/>
      <c r="T344" s="21"/>
      <c r="U344" s="21"/>
      <c r="V344" s="21"/>
      <c r="W344" s="21"/>
    </row>
    <row r="345" spans="1:23">
      <c r="A345" s="21"/>
      <c r="B345" s="21"/>
      <c r="C345" s="16"/>
      <c r="D345" s="18"/>
      <c r="E345" s="16"/>
      <c r="F345" s="18"/>
      <c r="G345" s="20"/>
      <c r="H345" s="20"/>
      <c r="I345" s="21"/>
      <c r="J345" s="21"/>
      <c r="K345" s="21"/>
      <c r="L345" s="21"/>
      <c r="M345" s="21"/>
      <c r="N345" s="21"/>
      <c r="O345" s="21"/>
      <c r="P345" s="21"/>
      <c r="Q345" s="21"/>
      <c r="R345" s="21"/>
      <c r="S345" s="21"/>
      <c r="T345" s="21"/>
      <c r="U345" s="21"/>
      <c r="V345" s="21"/>
      <c r="W345" s="21"/>
    </row>
    <row r="346" spans="1:23">
      <c r="A346" s="21"/>
      <c r="B346" s="21"/>
      <c r="C346" s="16"/>
      <c r="D346" s="18"/>
      <c r="E346" s="16"/>
      <c r="F346" s="18"/>
      <c r="G346" s="20"/>
      <c r="H346" s="20"/>
      <c r="I346" s="21"/>
      <c r="J346" s="21"/>
      <c r="K346" s="21"/>
      <c r="L346" s="21"/>
      <c r="M346" s="21"/>
      <c r="N346" s="21"/>
      <c r="O346" s="21"/>
      <c r="P346" s="21"/>
      <c r="Q346" s="21"/>
      <c r="R346" s="21"/>
      <c r="S346" s="21"/>
      <c r="T346" s="21"/>
      <c r="U346" s="21"/>
      <c r="V346" s="21"/>
      <c r="W346" s="21"/>
    </row>
    <row r="347" spans="1:23">
      <c r="A347" s="21"/>
      <c r="B347" s="21"/>
      <c r="C347" s="16"/>
      <c r="D347" s="18"/>
      <c r="E347" s="16"/>
      <c r="F347" s="18"/>
      <c r="G347" s="20"/>
      <c r="H347" s="20"/>
      <c r="I347" s="21"/>
      <c r="J347" s="21"/>
      <c r="K347" s="21"/>
      <c r="L347" s="21"/>
      <c r="M347" s="21"/>
      <c r="N347" s="21"/>
      <c r="O347" s="21"/>
      <c r="P347" s="21"/>
      <c r="Q347" s="21"/>
      <c r="R347" s="21"/>
      <c r="S347" s="21"/>
      <c r="T347" s="21"/>
      <c r="U347" s="21"/>
      <c r="V347" s="21"/>
      <c r="W347" s="21"/>
    </row>
    <row r="348" spans="1:23">
      <c r="A348" s="21"/>
      <c r="B348" s="21"/>
      <c r="C348" s="16"/>
      <c r="D348" s="18"/>
      <c r="E348" s="16"/>
      <c r="F348" s="18"/>
      <c r="G348" s="20"/>
      <c r="H348" s="20"/>
      <c r="I348" s="21"/>
      <c r="J348" s="21"/>
      <c r="K348" s="21"/>
      <c r="L348" s="21"/>
      <c r="M348" s="21"/>
      <c r="N348" s="21"/>
      <c r="O348" s="21"/>
      <c r="P348" s="21"/>
      <c r="Q348" s="21"/>
      <c r="R348" s="21"/>
      <c r="S348" s="21"/>
      <c r="T348" s="21"/>
      <c r="U348" s="21"/>
      <c r="V348" s="21"/>
      <c r="W348" s="21"/>
    </row>
    <row r="349" spans="1:23">
      <c r="A349" s="21"/>
      <c r="B349" s="21"/>
      <c r="C349" s="16"/>
      <c r="D349" s="18"/>
      <c r="E349" s="16"/>
      <c r="F349" s="18"/>
      <c r="G349" s="20"/>
      <c r="H349" s="20"/>
      <c r="I349" s="21"/>
      <c r="J349" s="21"/>
      <c r="K349" s="21"/>
      <c r="L349" s="21"/>
      <c r="M349" s="21"/>
      <c r="N349" s="21"/>
      <c r="O349" s="21"/>
      <c r="P349" s="21"/>
      <c r="Q349" s="21"/>
      <c r="R349" s="21"/>
      <c r="S349" s="21"/>
      <c r="T349" s="21"/>
      <c r="U349" s="21"/>
      <c r="V349" s="21"/>
      <c r="W349" s="21"/>
    </row>
    <row r="350" spans="1:23">
      <c r="A350" s="21"/>
      <c r="B350" s="21"/>
      <c r="C350" s="16"/>
      <c r="D350" s="18"/>
      <c r="E350" s="16"/>
      <c r="F350" s="18"/>
      <c r="G350" s="20"/>
      <c r="H350" s="20"/>
      <c r="I350" s="21"/>
      <c r="J350" s="21"/>
      <c r="K350" s="21"/>
      <c r="L350" s="21"/>
      <c r="M350" s="21"/>
      <c r="N350" s="21"/>
      <c r="O350" s="21"/>
      <c r="P350" s="21"/>
      <c r="Q350" s="21"/>
      <c r="R350" s="21"/>
      <c r="S350" s="21"/>
      <c r="T350" s="21"/>
      <c r="U350" s="21"/>
      <c r="V350" s="21"/>
      <c r="W350" s="21"/>
    </row>
    <row r="351" spans="1:23">
      <c r="A351" s="21"/>
      <c r="B351" s="21"/>
      <c r="C351" s="16"/>
      <c r="D351" s="18"/>
      <c r="E351" s="16"/>
      <c r="F351" s="18"/>
      <c r="G351" s="20"/>
      <c r="H351" s="20"/>
      <c r="I351" s="21"/>
      <c r="J351" s="21"/>
      <c r="K351" s="21"/>
      <c r="L351" s="21"/>
      <c r="M351" s="21"/>
      <c r="N351" s="21"/>
      <c r="O351" s="21"/>
      <c r="P351" s="21"/>
      <c r="Q351" s="21"/>
      <c r="R351" s="21"/>
      <c r="S351" s="21"/>
      <c r="T351" s="21"/>
      <c r="U351" s="21"/>
      <c r="V351" s="21"/>
      <c r="W351" s="21"/>
    </row>
    <row r="352" spans="1:23">
      <c r="A352" s="21"/>
      <c r="B352" s="21"/>
      <c r="C352" s="16"/>
      <c r="D352" s="18"/>
      <c r="E352" s="16"/>
      <c r="F352" s="18"/>
      <c r="G352" s="20"/>
      <c r="H352" s="20"/>
      <c r="I352" s="21"/>
      <c r="J352" s="21"/>
      <c r="K352" s="21"/>
      <c r="L352" s="21"/>
      <c r="M352" s="21"/>
      <c r="N352" s="21"/>
      <c r="O352" s="21"/>
      <c r="P352" s="21"/>
      <c r="Q352" s="21"/>
      <c r="R352" s="21"/>
      <c r="S352" s="21"/>
      <c r="T352" s="21"/>
      <c r="U352" s="21"/>
      <c r="V352" s="21"/>
      <c r="W352" s="21"/>
    </row>
    <row r="353" spans="1:23">
      <c r="A353" s="21"/>
      <c r="B353" s="21"/>
      <c r="C353" s="16"/>
      <c r="D353" s="18"/>
      <c r="E353" s="16"/>
      <c r="F353" s="18"/>
      <c r="G353" s="20"/>
      <c r="H353" s="20"/>
      <c r="I353" s="21"/>
      <c r="J353" s="21"/>
      <c r="K353" s="21"/>
      <c r="L353" s="21"/>
      <c r="M353" s="21"/>
      <c r="N353" s="21"/>
      <c r="O353" s="21"/>
      <c r="P353" s="21"/>
      <c r="Q353" s="21"/>
      <c r="R353" s="21"/>
      <c r="S353" s="21"/>
      <c r="T353" s="21"/>
      <c r="U353" s="21"/>
      <c r="V353" s="21"/>
      <c r="W353" s="21"/>
    </row>
    <row r="354" spans="1:23">
      <c r="A354" s="21"/>
      <c r="B354" s="21"/>
      <c r="C354" s="16"/>
      <c r="D354" s="18"/>
      <c r="E354" s="16"/>
      <c r="F354" s="18"/>
      <c r="G354" s="20"/>
      <c r="H354" s="20"/>
      <c r="I354" s="21"/>
      <c r="J354" s="21"/>
      <c r="K354" s="21"/>
      <c r="L354" s="21"/>
      <c r="M354" s="21"/>
      <c r="N354" s="21"/>
      <c r="O354" s="21"/>
      <c r="P354" s="21"/>
      <c r="Q354" s="21"/>
      <c r="R354" s="21"/>
      <c r="S354" s="21"/>
      <c r="T354" s="21"/>
      <c r="U354" s="21"/>
      <c r="V354" s="21"/>
      <c r="W354" s="21"/>
    </row>
    <row r="355" spans="1:23">
      <c r="A355" s="21"/>
      <c r="B355" s="21"/>
      <c r="C355" s="16"/>
      <c r="D355" s="18"/>
      <c r="E355" s="16"/>
      <c r="F355" s="18"/>
      <c r="G355" s="20"/>
      <c r="H355" s="20"/>
      <c r="I355" s="21"/>
      <c r="J355" s="21"/>
      <c r="K355" s="21"/>
      <c r="L355" s="21"/>
      <c r="M355" s="21"/>
      <c r="N355" s="21"/>
      <c r="O355" s="21"/>
      <c r="P355" s="21"/>
      <c r="Q355" s="21"/>
      <c r="R355" s="21"/>
      <c r="S355" s="21"/>
      <c r="T355" s="21"/>
      <c r="U355" s="21"/>
      <c r="V355" s="21"/>
      <c r="W355" s="21"/>
    </row>
    <row r="356" spans="1:23">
      <c r="A356" s="21"/>
      <c r="B356" s="21"/>
      <c r="C356" s="16"/>
      <c r="D356" s="18"/>
      <c r="E356" s="16"/>
      <c r="F356" s="18"/>
      <c r="G356" s="20"/>
      <c r="H356" s="20"/>
      <c r="I356" s="21"/>
      <c r="J356" s="21"/>
      <c r="K356" s="21"/>
      <c r="L356" s="21"/>
      <c r="M356" s="21"/>
      <c r="N356" s="21"/>
      <c r="O356" s="21"/>
      <c r="P356" s="21"/>
      <c r="Q356" s="21"/>
      <c r="R356" s="21"/>
      <c r="S356" s="21"/>
      <c r="T356" s="21"/>
      <c r="U356" s="21"/>
      <c r="V356" s="21"/>
      <c r="W356" s="21"/>
    </row>
    <row r="357" spans="1:23">
      <c r="A357" s="21"/>
      <c r="B357" s="21"/>
      <c r="C357" s="16"/>
      <c r="D357" s="18"/>
      <c r="E357" s="16"/>
      <c r="F357" s="18"/>
      <c r="G357" s="20"/>
      <c r="H357" s="20"/>
      <c r="I357" s="21"/>
      <c r="J357" s="21"/>
      <c r="K357" s="21"/>
      <c r="L357" s="21"/>
      <c r="M357" s="21"/>
      <c r="N357" s="21"/>
      <c r="O357" s="21"/>
      <c r="P357" s="21"/>
      <c r="Q357" s="21"/>
      <c r="R357" s="21"/>
      <c r="S357" s="21"/>
      <c r="T357" s="21"/>
      <c r="U357" s="21"/>
      <c r="V357" s="21"/>
      <c r="W357" s="21"/>
    </row>
    <row r="358" spans="1:23">
      <c r="A358" s="21"/>
      <c r="B358" s="21"/>
      <c r="C358" s="16"/>
      <c r="D358" s="18"/>
      <c r="E358" s="16"/>
      <c r="F358" s="18"/>
      <c r="G358" s="20"/>
      <c r="H358" s="20"/>
      <c r="I358" s="21"/>
      <c r="J358" s="21"/>
      <c r="K358" s="21"/>
      <c r="L358" s="21"/>
      <c r="M358" s="21"/>
      <c r="N358" s="21"/>
      <c r="O358" s="21"/>
      <c r="P358" s="21"/>
      <c r="Q358" s="21"/>
      <c r="R358" s="21"/>
      <c r="S358" s="21"/>
      <c r="T358" s="21"/>
      <c r="U358" s="21"/>
      <c r="V358" s="21"/>
      <c r="W358" s="21"/>
    </row>
  </sheetData>
  <autoFilter ref="A2:I28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TRIPPINGS</vt:lpstr>
      <vt:lpstr>SOP</vt:lpstr>
      <vt:lpstr>Element list</vt:lpstr>
      <vt:lpstr>SOP!Print_Area</vt:lpstr>
      <vt:lpstr>TRIPPINGS!Print_Area</vt:lpstr>
      <vt:lpstr>SOP!Print_Titles</vt:lpstr>
      <vt:lpstr>TRIPPINGS!Print_Titles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2019-11-01T09:27:03Z</dcterms:modified>
</cp:coreProperties>
</file>