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149" documentId="13_ncr:1_{DDEAA8BD-2FF1-4A53-A1D7-BD6A40EE8846}" xr6:coauthVersionLast="47" xr6:coauthVersionMax="47" xr10:uidLastSave="{239FC2BD-BB37-4E61-9752-EABEBEC72679}"/>
  <workbookProtection workbookAlgorithmName="SHA-512" workbookHashValue="f1WW7IV9WpJNEpej/RbbzbURMZIQzVJ+y8peEVSkgzXGLIs0ukTerjLShyS8Kas5t06bwnxFl2RBTYEnAVyq7A==" workbookSaltValue="snac599XcL1BFJbfUPoFBA==" workbookSpinCount="100000" lockStructure="1"/>
  <bookViews>
    <workbookView xWindow="-120" yWindow="-120" windowWidth="29040" windowHeight="15720" firstSheet="1" activeTab="3" xr2:uid="{00000000-000D-0000-FFFF-FFFF00000000}"/>
  </bookViews>
  <sheets>
    <sheet name="Sheet1" sheetId="1" state="hidden" r:id="rId1"/>
    <sheet name="Basic" sheetId="2" r:id="rId2"/>
    <sheet name="Details" sheetId="3" r:id="rId3"/>
    <sheet name="Schedule-I" sheetId="7" r:id="rId4"/>
    <sheet name="Summary" sheetId="5" r:id="rId5"/>
    <sheet name="Bid form 2nd envelope" sheetId="6"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7" l="1"/>
  <c r="F19" i="7"/>
  <c r="F18" i="7"/>
  <c r="D17" i="7"/>
  <c r="F17" i="7" s="1"/>
  <c r="F16" i="7"/>
  <c r="F15" i="7"/>
  <c r="F14" i="7"/>
  <c r="F13" i="7"/>
  <c r="F12" i="7"/>
  <c r="F11" i="7"/>
  <c r="E10" i="7"/>
  <c r="F10" i="7" s="1"/>
  <c r="B28" i="7"/>
  <c r="E28" i="7"/>
  <c r="B30" i="7"/>
  <c r="E30" i="7"/>
  <c r="F22" i="7" l="1"/>
  <c r="C7" i="7"/>
  <c r="C6" i="7"/>
  <c r="C5" i="7"/>
  <c r="C4" i="7"/>
  <c r="A2" i="7"/>
  <c r="A1" i="7"/>
  <c r="H14" i="5" l="1"/>
  <c r="F23" i="7"/>
  <c r="H15" i="5" s="1"/>
  <c r="C7" i="5"/>
  <c r="C6" i="5"/>
  <c r="C5" i="5"/>
  <c r="C4" i="5"/>
  <c r="C15" i="6"/>
  <c r="F43" i="6"/>
  <c r="F42" i="6"/>
  <c r="B43" i="6"/>
  <c r="B42" i="6"/>
  <c r="F24" i="7" l="1"/>
  <c r="A1" i="6"/>
  <c r="F40" i="6"/>
  <c r="B17" i="6"/>
  <c r="A13" i="6"/>
  <c r="A12" i="6"/>
  <c r="A11" i="6"/>
  <c r="A10" i="6"/>
  <c r="A9" i="6"/>
  <c r="A8" i="6"/>
  <c r="G20" i="5"/>
  <c r="G19" i="5"/>
  <c r="B20" i="5"/>
  <c r="B19" i="5"/>
  <c r="A2" i="5" l="1"/>
  <c r="A1" i="5"/>
  <c r="A2" i="3"/>
  <c r="A1" i="3"/>
  <c r="A2" i="2"/>
  <c r="A1" i="2"/>
  <c r="H16" i="5" l="1"/>
</calcChain>
</file>

<file path=xl/sharedStrings.xml><?xml version="1.0" encoding="utf-8"?>
<sst xmlns="http://schemas.openxmlformats.org/spreadsheetml/2006/main" count="122" uniqueCount="95">
  <si>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</si>
  <si>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</si>
  <si>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</si>
  <si>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</si>
  <si>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</si>
  <si>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</si>
  <si>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</si>
  <si>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</si>
  <si>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</si>
  <si>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</si>
  <si>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</si>
  <si>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</si>
  <si>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</si>
  <si>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</si>
  <si>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</si>
  <si>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</si>
  <si>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</si>
  <si>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</si>
  <si>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</si>
  <si>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</si>
  <si>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</si>
  <si>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</si>
  <si>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</si>
  <si>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</si>
  <si>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</si>
  <si>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</si>
  <si>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</si>
  <si>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</si>
  <si>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</si>
  <si>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</si>
  <si>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</si>
  <si>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Bid Form 2nd Envelope</t>
  </si>
  <si>
    <t>BID FORM (Second Envelope)</t>
  </si>
  <si>
    <t>Bid Proposal Ref. No.</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</si>
  <si>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</si>
  <si>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</si>
  <si>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</si>
  <si>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</si>
  <si>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</si>
  <si>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</si>
  <si>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</si>
  <si>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</si>
  <si>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</si>
  <si>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</si>
  <si>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</si>
  <si>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</si>
  <si>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Printed Name :</t>
  </si>
  <si>
    <t>Place :</t>
  </si>
  <si>
    <t>Designation :</t>
  </si>
  <si>
    <t>Please provide additional information of the Bidder</t>
  </si>
  <si>
    <t>Business Address                       :</t>
  </si>
  <si>
    <t>Country of Incorporation         :</t>
  </si>
  <si>
    <t>State/Province to be indicated :</t>
  </si>
  <si>
    <t>Name of Principal Officer         :</t>
  </si>
  <si>
    <t>Address of  Principal Officer    :</t>
  </si>
  <si>
    <t>Schedule-I</t>
  </si>
  <si>
    <t>Service/Installation charges</t>
  </si>
  <si>
    <t>We are aware that the Price Schedules do not generally give a full description of the Work to be performed under each item and we shall be deemed to have read the Technical Specifications and other sections of the Bidding Documents  to ascertain the full scope of Work included in each item while filling-in the rates and prices. We agree that the entered rates and prices shall be deemed to include for the full scope as aforesaid, including overheads and profit.</t>
  </si>
  <si>
    <t>We confirm that we shall also get registered with the concerned Goods and Service  Tax Authorities, in all the states where the project is located.</t>
  </si>
  <si>
    <t>Schedule-I of Price Bid</t>
  </si>
  <si>
    <t>Above and below (in %): To be quoted by bidder</t>
  </si>
  <si>
    <t>Quoted Price</t>
  </si>
  <si>
    <t>GST (in percentage )@</t>
  </si>
  <si>
    <t>Total amount including taxes</t>
  </si>
  <si>
    <t>Printed name</t>
  </si>
  <si>
    <t>on Quoted Price</t>
  </si>
  <si>
    <t>Total for Installation/Services as per Schedule-I</t>
  </si>
  <si>
    <t>sqm</t>
  </si>
  <si>
    <t>TOTAL  AMOUNT  excl. taxes</t>
  </si>
  <si>
    <t>Note: If any part of price which required to be filled by bidder kept blank, the bid price shall be considered as inclusive and evaluation shall be done accordingly</t>
  </si>
  <si>
    <t>Remarks</t>
  </si>
  <si>
    <t>S.No.</t>
  </si>
  <si>
    <t>Item</t>
  </si>
  <si>
    <t>Unit</t>
  </si>
  <si>
    <t>Total Qty</t>
  </si>
  <si>
    <t>Unit Rate(Rs.)</t>
  </si>
  <si>
    <t>Amount (Rs.)</t>
  </si>
  <si>
    <t>Providing, driving with hydraulic piling rigs with power units and installing driven cast-in-situ reinforced cement concrete piles of grade M-25 of specified diameter and length below the pile cap, to carry safe working load not less than specified, excluding the cost of steel reinforcement but including the cost of shoe and the length of pile to be embedded in the pile
cap etc. all complete. (Length of pile for payment shall be measured from top of shoe to the bottom of pile cap) : :: 750 mm dia piles</t>
  </si>
  <si>
    <t>mtr</t>
  </si>
  <si>
    <t>Rate as per DSR (23) code 20.1.5</t>
  </si>
  <si>
    <t>Excavation whereever required for pile cap /tie etc. (other than boring) for all depth and size, in all types of soils including disposal of excavated materials for all  lifts and leads,decent etc.as directed by Engineer - In charge,together with all labour,tools &amp; tackles,sheeting,sheet, pilin ,dewatering, etc. complete as per direction og Engineer In charge</t>
  </si>
  <si>
    <t>cum</t>
  </si>
  <si>
    <t xml:space="preserve">As per SOR Dec'2023
</t>
  </si>
  <si>
    <t>Back filling with available excavated earth for all leads and lifts in sides of foundations and other under ground facilities in horizontal layers not exceeding 20 in depth consolidating each deposited layer by ramming and watering etc.</t>
  </si>
  <si>
    <t>Form work for placing plain or reinforced cement concrete ot any type including blackout and section at any elevation shoring, shuttering, strutting, propping,  scaffolding, tieing, nailing, including all labour, materials, equipments, etc</t>
  </si>
  <si>
    <t>Supply and placing of steel reinforcement of specified grade for RCC work in pile , pile cap. Pedestal. Chimney, tie beam (if required) including staightening , cutting, bending etc all complete.</t>
  </si>
  <si>
    <t>MT</t>
  </si>
  <si>
    <t>Providing and laying in position M25 Grade concrete of specified 28 days Strength for pile caps, pedestal/chimney and tie beam(if required), excluding  reinforcement steel and formwork but including cement, all necessary tools , tackles,labour, materials, equipments for handling,transportation, batching, mixing,placing, vibrating,dewatering etc,all complete (excluding cost of concrete in piles which is included in item no.-1)</t>
  </si>
  <si>
    <t>Providing and laying plain cement concrete 1:4:8 {Icement . 4 coarse sand: 8 graded stone aggregate 40mm nominal size) including cement, all necessary tools and tackles, labour, materials, equipment for handling , transportation, mixing, placing, vibrating , dewatering etc all complete.</t>
  </si>
  <si>
    <t>Conducting Standard Penetration Test (SPT) at various elevations in pile bore holes in all kind of soils including all labour, materials, tools and tackles, equipments etc. required for successful completion of the job.</t>
  </si>
  <si>
    <t>no.</t>
  </si>
  <si>
    <t>Supply and Providing M.S. liner of 6mm. thick in piles upto 10m. Depth (maxm.) from bottom of pile cap, limited to the approved drawing, including supply, straightening, bending, welding,all supports, labours, tools and tackles, plants &amp; equipments, with primer and paintinting etc. (complete) as required for successful completion of jobs.</t>
  </si>
  <si>
    <t>Conducting integrity test on pile using electronic control unit,hand held hammer, accelerometer, computer with required software to assess as- installed pile characterestics including mobilisation of necessary manpower, equipments, materials etc. required successful completion of the job</t>
  </si>
  <si>
    <t>RFX. No. 5002004037 NIT-457</t>
  </si>
  <si>
    <t>Diversion of 400kV D/C Koderma- Bokaro line location no.255 with pile foundation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</si>
</sst>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409]d\-mmm\-yyyy;@"/>
    <numFmt numFmtId="165" formatCode="0.0"/>
    <numFmt numFmtId="166" formatCode="[$-409]dd\-mmm\-yy;@"/>
  </numFmts>
  <fonts count="22"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0"/>
      <name val="Book Antiqua"/>
      <family val="1"/>
    </font>
    <font>
      <b/>
      <sz val="11"/>
      <name val="Book Antiqua"/>
      <family val="1"/>
    </font>
    <font>
      <sz val="11"/>
      <name val="Book Antiqua"/>
      <family val="1"/>
    </font>
    <font>
      <sz val="12"/>
      <name val="Book Antiqua"/>
      <family val="1"/>
    </font>
    <font>
      <b/>
      <sz val="12"/>
      <name val="Book Antiqua"/>
      <family val="1"/>
    </font>
    <font>
      <sz val="11"/>
      <name val="Calibri"/>
      <family val="2"/>
      <scheme val="minor"/>
    </font>
    <font>
      <sz val="10"/>
      <name val="Arial"/>
      <family val="2"/>
    </font>
    <font>
      <u/>
      <sz val="10"/>
      <color theme="10"/>
      <name val="Arial"/>
      <family val="2"/>
    </font>
    <font>
      <sz val="12"/>
      <name val="Calibri"/>
      <family val="2"/>
      <scheme val="minor"/>
    </font>
    <font>
      <b/>
      <sz val="11"/>
      <name val="Calibri"/>
      <family val="2"/>
      <scheme val="minor"/>
    </font>
    <font>
      <b/>
      <u/>
      <sz val="12"/>
      <color rgb="FF0070C0"/>
      <name val="Times New Roman"/>
      <family val="1"/>
    </font>
    <font>
      <b/>
      <sz val="11"/>
      <color theme="1"/>
      <name val="Calibri"/>
      <family val="2"/>
      <scheme val="minor"/>
    </font>
    <font>
      <sz val="11"/>
      <color theme="1"/>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style="thin">
        <color indexed="64"/>
      </right>
      <top/>
      <bottom/>
      <diagonal/>
    </border>
    <border>
      <left/>
      <right/>
      <top style="thin">
        <color indexed="64"/>
      </top>
      <bottom style="thin">
        <color indexed="64"/>
      </bottom>
      <diagonal/>
    </border>
  </borders>
  <cellStyleXfs count="11">
    <xf numFmtId="0" fontId="0" fillId="0" borderId="0"/>
    <xf numFmtId="0" fontId="1" fillId="0" borderId="0" applyNumberFormat="0" applyFill="0" applyBorder="0" applyAlignment="0" applyProtection="0">
      <alignment vertical="top"/>
      <protection locked="0"/>
    </xf>
    <xf numFmtId="0" fontId="2" fillId="0" borderId="0"/>
    <xf numFmtId="0" fontId="9" fillId="0" borderId="0"/>
    <xf numFmtId="0" fontId="11" fillId="0" borderId="0"/>
    <xf numFmtId="0" fontId="11" fillId="0" borderId="0"/>
    <xf numFmtId="0" fontId="15" fillId="0" borderId="0"/>
    <xf numFmtId="43" fontId="2" fillId="0" borderId="0" applyFont="0" applyFill="0" applyBorder="0" applyAlignment="0" applyProtection="0"/>
    <xf numFmtId="0" fontId="16" fillId="0" borderId="0" applyNumberFormat="0" applyFill="0" applyBorder="0" applyAlignment="0" applyProtection="0"/>
    <xf numFmtId="1" fontId="21" fillId="0" borderId="10">
      <alignment horizontal="center" vertical="center"/>
    </xf>
    <xf numFmtId="43" fontId="21" fillId="0" borderId="0" applyFont="0" applyFill="0" applyBorder="0" applyAlignment="0" applyProtection="0"/>
  </cellStyleXfs>
  <cellXfs count="167">
    <xf numFmtId="0" fontId="0" fillId="0" borderId="0" xfId="0"/>
    <xf numFmtId="0" fontId="0" fillId="5" borderId="0" xfId="0" applyFill="1"/>
    <xf numFmtId="0" fontId="0" fillId="5" borderId="2" xfId="0" applyFill="1" applyBorder="1"/>
    <xf numFmtId="0" fontId="0" fillId="5" borderId="3"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5" xfId="0" applyBorder="1" applyAlignment="1">
      <alignment horizontal="center" vertical="center"/>
    </xf>
    <xf numFmtId="0" fontId="0" fillId="0" borderId="7" xfId="0" applyBorder="1"/>
    <xf numFmtId="0" fontId="0" fillId="0" borderId="8" xfId="0" applyBorder="1"/>
    <xf numFmtId="0" fontId="0" fillId="0" borderId="9" xfId="0" applyBorder="1"/>
    <xf numFmtId="0" fontId="10" fillId="0" borderId="1" xfId="3" applyFont="1" applyBorder="1" applyAlignment="1" applyProtection="1">
      <alignment vertical="center"/>
      <protection hidden="1"/>
    </xf>
    <xf numFmtId="0" fontId="11" fillId="0" borderId="1" xfId="3" applyFont="1" applyBorder="1" applyAlignment="1" applyProtection="1">
      <alignment vertical="center"/>
      <protection hidden="1"/>
    </xf>
    <xf numFmtId="0" fontId="10" fillId="0" borderId="1" xfId="3" applyFont="1" applyBorder="1" applyAlignment="1" applyProtection="1">
      <alignment horizontal="right" vertical="center"/>
      <protection hidden="1"/>
    </xf>
    <xf numFmtId="0" fontId="11" fillId="0" borderId="0" xfId="3" applyFont="1" applyAlignment="1" applyProtection="1">
      <alignment vertical="center"/>
      <protection hidden="1"/>
    </xf>
    <xf numFmtId="0" fontId="10" fillId="0" borderId="0" xfId="3" applyFont="1" applyAlignment="1" applyProtection="1">
      <alignment horizontal="center" vertical="center"/>
      <protection hidden="1"/>
    </xf>
    <xf numFmtId="0" fontId="11" fillId="0" borderId="0" xfId="3" applyFont="1" applyAlignment="1" applyProtection="1">
      <alignment horizontal="left" vertical="center"/>
      <protection hidden="1"/>
    </xf>
    <xf numFmtId="166" fontId="11" fillId="0" borderId="0" xfId="3" applyNumberFormat="1" applyFont="1" applyAlignment="1" applyProtection="1">
      <alignment horizontal="left" vertical="center"/>
      <protection hidden="1"/>
    </xf>
    <xf numFmtId="0" fontId="11" fillId="0" borderId="0" xfId="4" applyAlignment="1" applyProtection="1">
      <alignment horizontal="left" vertical="center"/>
      <protection hidden="1"/>
    </xf>
    <xf numFmtId="0" fontId="10" fillId="0" borderId="0" xfId="5" applyFont="1" applyAlignment="1" applyProtection="1">
      <alignment horizontal="left" vertical="center"/>
      <protection hidden="1"/>
    </xf>
    <xf numFmtId="0" fontId="11" fillId="0" borderId="0" xfId="3" applyFont="1" applyAlignment="1" applyProtection="1">
      <alignment horizontal="justify" vertical="center"/>
      <protection hidden="1"/>
    </xf>
    <xf numFmtId="0" fontId="11" fillId="0" borderId="0" xfId="3" applyFont="1" applyAlignment="1" applyProtection="1">
      <alignment vertical="top"/>
      <protection hidden="1"/>
    </xf>
    <xf numFmtId="165" fontId="12" fillId="0" borderId="0" xfId="3" applyNumberFormat="1" applyFont="1" applyAlignment="1" applyProtection="1">
      <alignment horizontal="center" vertical="top"/>
      <protection hidden="1"/>
    </xf>
    <xf numFmtId="0" fontId="12" fillId="0" borderId="0" xfId="3" applyFont="1" applyAlignment="1" applyProtection="1">
      <alignment vertical="top"/>
      <protection hidden="1"/>
    </xf>
    <xf numFmtId="0" fontId="0" fillId="0" borderId="0" xfId="3" applyFont="1" applyAlignment="1" applyProtection="1">
      <alignment vertical="top"/>
      <protection hidden="1"/>
    </xf>
    <xf numFmtId="0" fontId="9" fillId="0" borderId="0" xfId="3" applyAlignment="1" applyProtection="1">
      <alignment vertical="top"/>
      <protection hidden="1"/>
    </xf>
    <xf numFmtId="0" fontId="12" fillId="0" borderId="0" xfId="3" applyFont="1" applyAlignment="1" applyProtection="1">
      <alignment horizontal="center" vertical="top"/>
      <protection hidden="1"/>
    </xf>
    <xf numFmtId="0" fontId="11" fillId="0" borderId="0" xfId="0" applyFont="1" applyAlignment="1" applyProtection="1">
      <alignment vertical="center"/>
      <protection hidden="1"/>
    </xf>
    <xf numFmtId="0" fontId="11" fillId="0" borderId="0" xfId="0" applyFont="1" applyAlignment="1" applyProtection="1">
      <alignment horizontal="center" vertical="center" wrapText="1"/>
      <protection hidden="1"/>
    </xf>
    <xf numFmtId="0" fontId="0" fillId="0" borderId="0" xfId="0" applyProtection="1">
      <protection hidden="1"/>
    </xf>
    <xf numFmtId="0" fontId="11" fillId="0" borderId="0" xfId="0" applyFont="1" applyAlignment="1" applyProtection="1">
      <alignment horizontal="justify" vertical="center"/>
      <protection hidden="1"/>
    </xf>
    <xf numFmtId="165" fontId="11" fillId="0" borderId="0" xfId="0" applyNumberFormat="1" applyFont="1" applyAlignment="1" applyProtection="1">
      <alignment horizontal="center" vertical="center"/>
      <protection hidden="1"/>
    </xf>
    <xf numFmtId="0" fontId="11" fillId="0" borderId="0" xfId="0" applyFont="1" applyAlignment="1" applyProtection="1">
      <alignment horizontal="right" vertical="center"/>
      <protection hidden="1"/>
    </xf>
    <xf numFmtId="0" fontId="9" fillId="0" borderId="0" xfId="3" applyProtection="1">
      <protection hidden="1"/>
    </xf>
    <xf numFmtId="166" fontId="10" fillId="0" borderId="0" xfId="3" applyNumberFormat="1" applyFont="1" applyAlignment="1" applyProtection="1">
      <alignment vertical="center"/>
      <protection hidden="1"/>
    </xf>
    <xf numFmtId="0" fontId="10" fillId="0" borderId="0" xfId="3" applyFont="1" applyAlignment="1" applyProtection="1">
      <alignment horizontal="right" vertical="center"/>
      <protection hidden="1"/>
    </xf>
    <xf numFmtId="0" fontId="10" fillId="0" borderId="0" xfId="3" applyFont="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0" fillId="0" borderId="0" xfId="0" applyFont="1" applyAlignment="1" applyProtection="1">
      <alignment horizontal="left" vertical="center"/>
      <protection hidden="1"/>
    </xf>
    <xf numFmtId="166" fontId="10" fillId="0" borderId="0" xfId="0" applyNumberFormat="1" applyFont="1" applyAlignment="1" applyProtection="1">
      <alignment horizontal="left" vertical="center" indent="1"/>
      <protection hidden="1"/>
    </xf>
    <xf numFmtId="0" fontId="11" fillId="0" borderId="14" xfId="0" applyFont="1" applyBorder="1" applyAlignment="1" applyProtection="1">
      <alignment horizontal="left" vertical="center"/>
      <protection hidden="1"/>
    </xf>
    <xf numFmtId="0" fontId="12" fillId="0" borderId="0" xfId="3" applyFont="1" applyAlignment="1" applyProtection="1">
      <alignment horizontal="left" vertical="center"/>
      <protection hidden="1"/>
    </xf>
    <xf numFmtId="0" fontId="9" fillId="0" borderId="0" xfId="3" applyAlignment="1" applyProtection="1">
      <alignment vertical="center"/>
      <protection hidden="1"/>
    </xf>
    <xf numFmtId="0" fontId="11" fillId="0" borderId="0" xfId="3" applyFont="1" applyAlignment="1" applyProtection="1">
      <alignment horizontal="center" vertical="top"/>
      <protection hidden="1"/>
    </xf>
    <xf numFmtId="0" fontId="10" fillId="6" borderId="10" xfId="3" applyFont="1" applyFill="1" applyBorder="1" applyAlignment="1" applyProtection="1">
      <alignment horizontal="left" vertical="center" indent="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11" fillId="6" borderId="15" xfId="0" applyFont="1" applyFill="1" applyBorder="1" applyAlignment="1" applyProtection="1">
      <alignment vertical="center"/>
      <protection locked="0" hidden="1"/>
    </xf>
    <xf numFmtId="0" fontId="14" fillId="0" borderId="0" xfId="0" applyFont="1"/>
    <xf numFmtId="0" fontId="14" fillId="6" borderId="10" xfId="0" applyFont="1" applyFill="1" applyBorder="1" applyProtection="1">
      <protection locked="0" hidden="1"/>
    </xf>
    <xf numFmtId="0" fontId="6" fillId="0" borderId="0" xfId="0" applyFont="1" applyAlignment="1" applyProtection="1">
      <alignment wrapText="1"/>
      <protection hidden="1"/>
    </xf>
    <xf numFmtId="0" fontId="0" fillId="5" borderId="0" xfId="0" applyFill="1" applyProtection="1">
      <protection hidden="1"/>
    </xf>
    <xf numFmtId="3" fontId="18" fillId="0" borderId="10" xfId="6" applyNumberFormat="1" applyFont="1" applyBorder="1" applyAlignment="1" applyProtection="1">
      <alignment horizontal="center" vertical="center"/>
      <protection hidden="1"/>
    </xf>
    <xf numFmtId="4" fontId="0" fillId="0" borderId="10" xfId="0" applyNumberFormat="1" applyBorder="1" applyAlignment="1" applyProtection="1">
      <alignment horizontal="center" vertical="center"/>
      <protection hidden="1"/>
    </xf>
    <xf numFmtId="2" fontId="20" fillId="7" borderId="10" xfId="0" applyNumberFormat="1" applyFont="1" applyFill="1" applyBorder="1" applyAlignment="1" applyProtection="1">
      <alignment horizontal="center" vertical="center"/>
      <protection hidden="1"/>
    </xf>
    <xf numFmtId="4" fontId="18" fillId="0" borderId="10" xfId="6" applyNumberFormat="1" applyFont="1" applyBorder="1" applyAlignment="1" applyProtection="1">
      <alignment horizontal="center" vertical="center"/>
      <protection hidden="1"/>
    </xf>
    <xf numFmtId="0" fontId="0" fillId="5" borderId="0" xfId="0" applyFill="1" applyAlignment="1" applyProtection="1">
      <alignment wrapText="1"/>
      <protection hidden="1"/>
    </xf>
    <xf numFmtId="0" fontId="0" fillId="0" borderId="0" xfId="0" applyAlignment="1" applyProtection="1">
      <alignment wrapText="1"/>
      <protection hidden="1"/>
    </xf>
    <xf numFmtId="0" fontId="0" fillId="5" borderId="0" xfId="0" applyFill="1" applyAlignment="1" applyProtection="1">
      <alignment horizontal="center" vertical="center"/>
      <protection hidden="1"/>
    </xf>
    <xf numFmtId="0" fontId="0" fillId="0" borderId="0" xfId="0" applyAlignment="1" applyProtection="1">
      <alignment horizontal="center" vertical="center"/>
      <protection hidden="1"/>
    </xf>
    <xf numFmtId="0" fontId="5"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6" borderId="0" xfId="0" applyFill="1" applyAlignment="1" applyProtection="1">
      <alignment horizontal="center" vertical="center"/>
      <protection hidden="1"/>
    </xf>
    <xf numFmtId="4" fontId="8" fillId="0" borderId="10" xfId="0" applyNumberFormat="1" applyFont="1" applyBorder="1" applyAlignment="1" applyProtection="1">
      <alignment horizontal="center"/>
      <protection hidden="1"/>
    </xf>
    <xf numFmtId="0" fontId="0" fillId="0" borderId="10" xfId="0" applyBorder="1" applyAlignment="1" applyProtection="1">
      <alignment horizontal="center" vertical="top"/>
      <protection hidden="1"/>
    </xf>
    <xf numFmtId="0" fontId="0" fillId="0" borderId="10" xfId="0" applyBorder="1" applyAlignment="1" applyProtection="1">
      <alignment horizontal="center" vertical="top" wrapText="1"/>
      <protection hidden="1"/>
    </xf>
    <xf numFmtId="0" fontId="0" fillId="0" borderId="0" xfId="0" applyAlignment="1" applyProtection="1">
      <alignment horizontal="center" vertical="top"/>
      <protection hidden="1"/>
    </xf>
    <xf numFmtId="0" fontId="0" fillId="0" borderId="10" xfId="0" applyBorder="1" applyAlignment="1" applyProtection="1">
      <alignment horizontal="left" vertical="top" wrapText="1"/>
      <protection hidden="1"/>
    </xf>
    <xf numFmtId="2" fontId="0" fillId="0" borderId="0" xfId="0" applyNumberFormat="1" applyAlignment="1">
      <alignment vertical="top"/>
    </xf>
    <xf numFmtId="0" fontId="0" fillId="0" borderId="10" xfId="0" applyBorder="1" applyAlignment="1">
      <alignment vertical="top"/>
    </xf>
    <xf numFmtId="2" fontId="0" fillId="0" borderId="10" xfId="0" applyNumberFormat="1" applyBorder="1" applyAlignment="1" applyProtection="1">
      <alignment horizontal="center" vertical="top"/>
      <protection hidden="1"/>
    </xf>
    <xf numFmtId="0" fontId="0" fillId="7" borderId="0" xfId="0" applyFill="1" applyProtection="1">
      <protection hidden="1"/>
    </xf>
    <xf numFmtId="0" fontId="6" fillId="0" borderId="0" xfId="0" applyFont="1" applyAlignment="1" applyProtection="1">
      <alignment vertical="center"/>
      <protection hidden="1"/>
    </xf>
    <xf numFmtId="0" fontId="18" fillId="0" borderId="11" xfId="6" applyFont="1" applyBorder="1" applyAlignment="1" applyProtection="1">
      <alignment vertical="center"/>
      <protection hidden="1"/>
    </xf>
    <xf numFmtId="0" fontId="18" fillId="0" borderId="18" xfId="6" applyFont="1" applyBorder="1" applyAlignment="1" applyProtection="1">
      <alignment vertical="center"/>
      <protection hidden="1"/>
    </xf>
    <xf numFmtId="0" fontId="18" fillId="0" borderId="13" xfId="6" applyFont="1" applyBorder="1" applyAlignment="1" applyProtection="1">
      <alignment vertical="center"/>
      <protection hidden="1"/>
    </xf>
    <xf numFmtId="0" fontId="14" fillId="0" borderId="11" xfId="6" applyFont="1" applyBorder="1" applyAlignment="1" applyProtection="1">
      <alignment vertical="center"/>
      <protection hidden="1"/>
    </xf>
    <xf numFmtId="0" fontId="14" fillId="0" borderId="18" xfId="6" applyFont="1" applyBorder="1" applyAlignment="1" applyProtection="1">
      <alignment vertical="center"/>
      <protection hidden="1"/>
    </xf>
    <xf numFmtId="0" fontId="14" fillId="0" borderId="13" xfId="6" applyFont="1" applyBorder="1" applyAlignment="1" applyProtection="1">
      <alignment vertical="center"/>
      <protection hidden="1"/>
    </xf>
    <xf numFmtId="0" fontId="17" fillId="0" borderId="11" xfId="6" applyFont="1" applyBorder="1" applyAlignment="1" applyProtection="1">
      <alignment vertical="center"/>
      <protection hidden="1"/>
    </xf>
    <xf numFmtId="0" fontId="17" fillId="0" borderId="18" xfId="6" applyFont="1" applyBorder="1" applyAlignment="1" applyProtection="1">
      <alignment vertical="center"/>
      <protection hidden="1"/>
    </xf>
    <xf numFmtId="0" fontId="17" fillId="0" borderId="13" xfId="6" applyFont="1" applyBorder="1" applyAlignment="1" applyProtection="1">
      <alignment vertical="center"/>
      <protection hidden="1"/>
    </xf>
    <xf numFmtId="0" fontId="0" fillId="0" borderId="11" xfId="0" applyBorder="1" applyProtection="1">
      <protection hidden="1"/>
    </xf>
    <xf numFmtId="0" fontId="0" fillId="0" borderId="18" xfId="0" applyBorder="1" applyProtection="1">
      <protection hidden="1"/>
    </xf>
    <xf numFmtId="0" fontId="0" fillId="0" borderId="13" xfId="0" applyBorder="1" applyProtection="1">
      <protection hidden="1"/>
    </xf>
    <xf numFmtId="2" fontId="0" fillId="7" borderId="10" xfId="0" applyNumberFormat="1" applyFill="1" applyBorder="1" applyAlignment="1" applyProtection="1">
      <alignment horizontal="center" vertical="top"/>
      <protection hidden="1"/>
    </xf>
    <xf numFmtId="2" fontId="21" fillId="0" borderId="10" xfId="10" applyNumberFormat="1" applyFont="1" applyFill="1" applyBorder="1" applyAlignment="1" applyProtection="1">
      <alignment horizontal="center" vertical="top"/>
      <protection hidden="1"/>
    </xf>
    <xf numFmtId="10" fontId="18" fillId="6" borderId="10" xfId="6" applyNumberFormat="1" applyFont="1" applyFill="1" applyBorder="1" applyAlignment="1" applyProtection="1">
      <alignment horizontal="center" vertical="center"/>
      <protection locked="0" hidden="1"/>
    </xf>
    <xf numFmtId="10" fontId="0" fillId="0" borderId="10" xfId="0" applyNumberFormat="1" applyBorder="1" applyAlignment="1" applyProtection="1">
      <alignment horizontal="center" vertical="center"/>
      <protection hidden="1"/>
    </xf>
    <xf numFmtId="0" fontId="19" fillId="0" borderId="0" xfId="0" applyFont="1" applyAlignment="1">
      <alignment horizontal="center"/>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xf>
    <xf numFmtId="0" fontId="1" fillId="5" borderId="0" xfId="1" applyFill="1" applyBorder="1" applyAlignment="1" applyProtection="1">
      <alignment horizontal="center"/>
    </xf>
    <xf numFmtId="0" fontId="1" fillId="5" borderId="6" xfId="1" applyFill="1" applyBorder="1" applyAlignment="1" applyProtection="1">
      <alignment horizont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4" borderId="5" xfId="0" applyFill="1" applyBorder="1" applyAlignment="1">
      <alignment horizontal="center"/>
    </xf>
    <xf numFmtId="0" fontId="0" fillId="4" borderId="0" xfId="0" applyFill="1" applyAlignment="1">
      <alignment horizontal="center"/>
    </xf>
    <xf numFmtId="0" fontId="0" fillId="4" borderId="6" xfId="0" applyFill="1" applyBorder="1" applyAlignment="1">
      <alignment horizontal="center"/>
    </xf>
    <xf numFmtId="0" fontId="0" fillId="3" borderId="5" xfId="0" applyFill="1" applyBorder="1" applyAlignment="1">
      <alignment horizontal="center" wrapText="1"/>
    </xf>
    <xf numFmtId="0" fontId="0" fillId="3" borderId="0" xfId="0" applyFill="1" applyAlignment="1">
      <alignment horizontal="center" wrapText="1"/>
    </xf>
    <xf numFmtId="0" fontId="0" fillId="3" borderId="6" xfId="0" applyFill="1" applyBorder="1" applyAlignment="1">
      <alignment horizontal="center" wrapText="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0" fillId="2" borderId="0" xfId="0" applyFill="1" applyAlignment="1">
      <alignment horizontal="center" wrapText="1"/>
    </xf>
    <xf numFmtId="0" fontId="0" fillId="0" borderId="10" xfId="0" applyBorder="1" applyAlignment="1">
      <alignment horizontal="center" vertical="center"/>
    </xf>
    <xf numFmtId="0" fontId="14" fillId="6" borderId="10" xfId="0" applyFont="1" applyFill="1"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4" fillId="6" borderId="10" xfId="0" applyFont="1" applyFill="1" applyBorder="1" applyAlignment="1" applyProtection="1">
      <alignment horizontal="center" vertical="center" wrapText="1"/>
      <protection locked="0"/>
    </xf>
    <xf numFmtId="0" fontId="14" fillId="6" borderId="10" xfId="0" applyFont="1" applyFill="1" applyBorder="1" applyAlignment="1" applyProtection="1">
      <alignment horizontal="center"/>
      <protection locked="0"/>
    </xf>
    <xf numFmtId="0" fontId="14" fillId="6" borderId="12" xfId="0" applyFont="1" applyFill="1" applyBorder="1" applyAlignment="1" applyProtection="1">
      <alignment horizontal="center"/>
      <protection locked="0"/>
    </xf>
    <xf numFmtId="0" fontId="0" fillId="0" borderId="10" xfId="0" applyBorder="1" applyAlignment="1">
      <alignment horizontal="center"/>
    </xf>
    <xf numFmtId="0" fontId="14" fillId="6" borderId="10" xfId="0" applyFont="1" applyFill="1" applyBorder="1" applyAlignment="1" applyProtection="1">
      <alignment horizontal="center"/>
      <protection locked="0" hidden="1"/>
    </xf>
    <xf numFmtId="164" fontId="14" fillId="6" borderId="10" xfId="0" applyNumberFormat="1" applyFont="1" applyFill="1" applyBorder="1" applyAlignment="1" applyProtection="1">
      <alignment horizontal="center"/>
      <protection locked="0" hidden="1"/>
    </xf>
    <xf numFmtId="0" fontId="0" fillId="2" borderId="0" xfId="0" applyFill="1" applyAlignment="1" applyProtection="1">
      <alignment horizontal="center"/>
      <protection hidden="1"/>
    </xf>
    <xf numFmtId="0" fontId="0" fillId="6" borderId="0" xfId="0" applyFill="1" applyAlignment="1" applyProtection="1">
      <alignment horizontal="center"/>
      <protection hidden="1"/>
    </xf>
    <xf numFmtId="0" fontId="6" fillId="0" borderId="0" xfId="0" applyFont="1" applyAlignment="1" applyProtection="1">
      <alignment horizontal="center" vertical="center" wrapText="1"/>
      <protection hidden="1"/>
    </xf>
    <xf numFmtId="0" fontId="5" fillId="0" borderId="0" xfId="0" applyFont="1" applyAlignment="1" applyProtection="1">
      <alignment horizontal="center"/>
      <protection hidden="1"/>
    </xf>
    <xf numFmtId="0" fontId="5" fillId="0" borderId="17" xfId="0" applyFont="1" applyBorder="1" applyAlignment="1" applyProtection="1">
      <alignment horizontal="center"/>
      <protection hidden="1"/>
    </xf>
    <xf numFmtId="0" fontId="6" fillId="7" borderId="0" xfId="0" applyFont="1" applyFill="1" applyAlignment="1" applyProtection="1">
      <alignment horizontal="center"/>
      <protection hidden="1"/>
    </xf>
    <xf numFmtId="0" fontId="6" fillId="7" borderId="17"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6" fillId="6" borderId="13" xfId="0" applyFont="1" applyFill="1" applyBorder="1" applyAlignment="1" applyProtection="1">
      <alignment horizontal="center"/>
      <protection hidden="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8" fillId="0" borderId="10" xfId="0" applyFont="1" applyBorder="1" applyAlignment="1" applyProtection="1">
      <alignment horizontal="center"/>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5" fillId="6" borderId="10" xfId="0" applyFont="1" applyFill="1" applyBorder="1" applyAlignment="1" applyProtection="1">
      <alignment horizontal="center"/>
      <protection hidden="1"/>
    </xf>
    <xf numFmtId="0" fontId="5" fillId="0" borderId="1" xfId="0" applyFont="1" applyBorder="1" applyAlignment="1" applyProtection="1">
      <alignment horizontal="center"/>
      <protection hidden="1"/>
    </xf>
    <xf numFmtId="0" fontId="12" fillId="0" borderId="0" xfId="3" applyFont="1" applyAlignment="1" applyProtection="1">
      <alignment horizontal="justify" vertical="center"/>
      <protection hidden="1"/>
    </xf>
    <xf numFmtId="0" fontId="10" fillId="0" borderId="0" xfId="3" applyFont="1" applyAlignment="1" applyProtection="1">
      <alignment horizontal="center" vertical="center"/>
      <protection hidden="1"/>
    </xf>
    <xf numFmtId="0" fontId="0" fillId="6" borderId="0" xfId="3" applyFont="1" applyFill="1" applyAlignment="1" applyProtection="1">
      <alignment horizontal="left" vertical="center"/>
      <protection locked="0" hidden="1"/>
    </xf>
    <xf numFmtId="0" fontId="11" fillId="6" borderId="0" xfId="3" applyFont="1" applyFill="1" applyAlignment="1" applyProtection="1">
      <alignment horizontal="left" vertical="center"/>
      <protection locked="0" hidden="1"/>
    </xf>
    <xf numFmtId="166" fontId="11" fillId="0" borderId="0" xfId="3" applyNumberFormat="1" applyFont="1" applyAlignment="1" applyProtection="1">
      <alignment horizontal="left" vertical="center"/>
      <protection hidden="1"/>
    </xf>
    <xf numFmtId="0" fontId="12" fillId="2" borderId="0" xfId="3" applyFont="1" applyFill="1" applyAlignment="1" applyProtection="1">
      <alignment horizontal="justify" vertical="top"/>
      <protection hidden="1"/>
    </xf>
    <xf numFmtId="0" fontId="12" fillId="0" borderId="0" xfId="3" applyFont="1" applyAlignment="1" applyProtection="1">
      <alignment horizontal="justify" vertical="top"/>
      <protection hidden="1"/>
    </xf>
    <xf numFmtId="0" fontId="13" fillId="0" borderId="0" xfId="3" applyFont="1" applyAlignment="1" applyProtection="1">
      <alignment horizontal="justify" vertical="center"/>
      <protection hidden="1"/>
    </xf>
    <xf numFmtId="0" fontId="0" fillId="0" borderId="0" xfId="3" applyFont="1" applyAlignment="1" applyProtection="1">
      <alignment horizontal="justify" vertical="top"/>
      <protection hidden="1"/>
    </xf>
    <xf numFmtId="0" fontId="11" fillId="0" borderId="0" xfId="3" applyFont="1" applyAlignment="1" applyProtection="1">
      <alignment horizontal="justify" vertical="top"/>
      <protection hidden="1"/>
    </xf>
    <xf numFmtId="0" fontId="0" fillId="0" borderId="0" xfId="3" applyFont="1" applyAlignment="1" applyProtection="1">
      <alignment vertical="top" wrapText="1"/>
      <protection hidden="1"/>
    </xf>
    <xf numFmtId="0" fontId="0" fillId="0" borderId="0" xfId="0" applyAlignment="1" applyProtection="1">
      <alignment vertical="top" wrapText="1"/>
      <protection hidden="1"/>
    </xf>
    <xf numFmtId="0" fontId="11" fillId="0" borderId="16" xfId="0" applyFont="1" applyBorder="1" applyAlignment="1" applyProtection="1">
      <alignment horizontal="left" vertical="center" indent="2"/>
      <protection hidden="1"/>
    </xf>
    <xf numFmtId="166" fontId="10" fillId="6" borderId="10" xfId="3" applyNumberFormat="1" applyFont="1" applyFill="1" applyBorder="1" applyAlignment="1" applyProtection="1">
      <alignment horizontal="left" vertical="center" indent="1"/>
      <protection hidden="1"/>
    </xf>
    <xf numFmtId="0" fontId="11" fillId="0" borderId="14" xfId="0" applyFont="1" applyBorder="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1" fillId="6" borderId="15" xfId="0" applyFont="1" applyFill="1" applyBorder="1" applyAlignment="1" applyProtection="1">
      <alignment horizontal="center" vertical="center"/>
      <protection locked="0" hidden="1"/>
    </xf>
    <xf numFmtId="0" fontId="11" fillId="0" borderId="15" xfId="0" applyFont="1" applyBorder="1" applyAlignment="1" applyProtection="1">
      <alignment horizontal="left" vertical="center" indent="2"/>
      <protection hidden="1"/>
    </xf>
    <xf numFmtId="0" fontId="10" fillId="6" borderId="10" xfId="3" applyFont="1" applyFill="1" applyBorder="1" applyAlignment="1" applyProtection="1">
      <alignment horizontal="center" vertical="center"/>
      <protection hidden="1"/>
    </xf>
  </cellXfs>
  <cellStyles count="11">
    <cellStyle name="Comma" xfId="10" builtinId="3"/>
    <cellStyle name="Comma 2" xfId="7" xr:uid="{00000000-0005-0000-0000-000000000000}"/>
    <cellStyle name="Hyperlink" xfId="1" builtinId="8"/>
    <cellStyle name="Hyperlink 2" xfId="8" xr:uid="{00000000-0005-0000-0000-000002000000}"/>
    <cellStyle name="Normal" xfId="0" builtinId="0"/>
    <cellStyle name="Normal 2" xfId="6" xr:uid="{00000000-0005-0000-0000-000004000000}"/>
    <cellStyle name="Normal_Annexures TW 04" xfId="3" xr:uid="{00000000-0005-0000-0000-000005000000}"/>
    <cellStyle name="Normal_Attach 3(JV)" xfId="5" xr:uid="{00000000-0005-0000-0000-000006000000}"/>
    <cellStyle name="Normal_Price_Schedules for Insulator Package Rev-01" xfId="2" xr:uid="{00000000-0005-0000-0000-000007000000}"/>
    <cellStyle name="Normal_PRICE-SCHE Bihar-Rev-2-corrections_Annexures TW 04" xfId="4" xr:uid="{00000000-0005-0000-0000-000008000000}"/>
    <cellStyle name="Style 1" xfId="9" xr:uid="{00000000-0005-0000-0000-000003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605561</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nudeep/Price%20Pa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Data"/>
      <sheetName val="Cover"/>
      <sheetName val="Names of Bidder"/>
      <sheetName val="Sch-1"/>
      <sheetName val="Sch-1 Dis"/>
      <sheetName val="Sch-2"/>
      <sheetName val="Sch-2 Dis"/>
      <sheetName val="Sch-3 "/>
      <sheetName val="Sch-3 Dis"/>
      <sheetName val="Sch-4(Buyback)"/>
      <sheetName val="Sch-4"/>
      <sheetName val="Sch-4 Dis"/>
      <sheetName val="Sch-5"/>
      <sheetName val="Sch-5 After Discount"/>
      <sheetName val="Sch-6"/>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row r="6">
          <cell r="E6" t="str">
            <v>To:</v>
          </cell>
        </row>
        <row r="7">
          <cell r="E7" t="str">
            <v>Contract Services</v>
          </cell>
        </row>
        <row r="8">
          <cell r="B8" t="str">
            <v/>
          </cell>
          <cell r="E8" t="str">
            <v>Power Grid Corporation of India Ltd.,</v>
          </cell>
        </row>
        <row r="9">
          <cell r="E9" t="str">
            <v>Eastern Region Transmission System-I</v>
          </cell>
        </row>
        <row r="10">
          <cell r="E10" t="str">
            <v>Vidyut Board Colony Shastri Nagar</v>
          </cell>
        </row>
        <row r="11">
          <cell r="E11" t="str">
            <v>Patna 800023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
  <sheetViews>
    <sheetView workbookViewId="0">
      <selection activeCell="B3" sqref="B3:K3"/>
    </sheetView>
  </sheetViews>
  <sheetFormatPr defaultRowHeight="15" x14ac:dyDescent="0.25"/>
  <cols>
    <col min="1" max="1" width="19.85546875" customWidth="1"/>
    <col min="11" max="11" width="27.140625" customWidth="1"/>
  </cols>
  <sheetData>
    <row r="2" spans="1:11" x14ac:dyDescent="0.25">
      <c r="A2" t="s">
        <v>93</v>
      </c>
    </row>
    <row r="3" spans="1:11" ht="15.75" x14ac:dyDescent="0.25">
      <c r="A3" t="s">
        <v>0</v>
      </c>
      <c r="B3" s="95" t="s">
        <v>94</v>
      </c>
      <c r="C3" s="95"/>
      <c r="D3" s="95"/>
      <c r="E3" s="95"/>
      <c r="F3" s="95"/>
      <c r="G3" s="95"/>
      <c r="H3" s="95"/>
      <c r="I3" s="95"/>
      <c r="J3" s="95"/>
      <c r="K3" s="95"/>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showGridLines="0" workbookViewId="0">
      <selection activeCell="A12" sqref="A12:L12"/>
    </sheetView>
  </sheetViews>
  <sheetFormatPr defaultRowHeight="15" x14ac:dyDescent="0.25"/>
  <cols>
    <col min="10" max="10" width="13.140625" customWidth="1"/>
  </cols>
  <sheetData>
    <row r="1" spans="1:12" ht="21.75" customHeight="1" x14ac:dyDescent="0.25">
      <c r="A1" s="2" t="str">
        <f>Sheet1!A2</f>
        <v>RFX. No. 5002004037 NIT-457</v>
      </c>
      <c r="B1" s="3"/>
      <c r="C1" s="3"/>
      <c r="D1" s="4"/>
      <c r="E1" s="4"/>
      <c r="F1" s="4"/>
      <c r="G1" s="4"/>
      <c r="H1" s="4"/>
      <c r="I1" s="4"/>
      <c r="J1" s="4"/>
      <c r="K1" s="4"/>
      <c r="L1" s="5"/>
    </row>
    <row r="2" spans="1:12" ht="34.5" customHeight="1" x14ac:dyDescent="0.25">
      <c r="A2" s="106" t="str">
        <f>Sheet1!B3</f>
        <v>Diversion of 400kV D/C Koderma- Bokaro line location no.255 with pile foundation</v>
      </c>
      <c r="B2" s="107"/>
      <c r="C2" s="107"/>
      <c r="D2" s="107"/>
      <c r="E2" s="107"/>
      <c r="F2" s="107"/>
      <c r="G2" s="107"/>
      <c r="H2" s="107"/>
      <c r="I2" s="107"/>
      <c r="J2" s="107"/>
      <c r="K2" s="107"/>
      <c r="L2" s="108"/>
    </row>
    <row r="3" spans="1:12" ht="15" hidden="1" customHeight="1" x14ac:dyDescent="0.25">
      <c r="A3" s="106"/>
      <c r="B3" s="107"/>
      <c r="C3" s="107"/>
      <c r="D3" s="107"/>
      <c r="E3" s="107"/>
      <c r="F3" s="107"/>
      <c r="G3" s="107"/>
      <c r="H3" s="107"/>
      <c r="I3" s="107"/>
      <c r="J3" s="107"/>
      <c r="K3" s="107"/>
      <c r="L3" s="108"/>
    </row>
    <row r="4" spans="1:12" x14ac:dyDescent="0.25">
      <c r="A4" s="103" t="s">
        <v>1</v>
      </c>
      <c r="B4" s="104"/>
      <c r="C4" s="104"/>
      <c r="D4" s="104"/>
      <c r="E4" s="104"/>
      <c r="F4" s="104"/>
      <c r="G4" s="104"/>
      <c r="H4" s="104"/>
      <c r="I4" s="104"/>
      <c r="J4" s="104"/>
      <c r="K4" s="104"/>
      <c r="L4" s="105"/>
    </row>
    <row r="5" spans="1:12" x14ac:dyDescent="0.25">
      <c r="A5" s="6"/>
      <c r="L5" s="7"/>
    </row>
    <row r="6" spans="1:12" ht="44.25" customHeight="1" x14ac:dyDescent="0.25">
      <c r="A6" s="8">
        <v>1</v>
      </c>
      <c r="B6" s="101" t="s">
        <v>5</v>
      </c>
      <c r="C6" s="101"/>
      <c r="D6" s="101"/>
      <c r="E6" s="101"/>
      <c r="F6" s="101"/>
      <c r="G6" s="101"/>
      <c r="H6" s="101"/>
      <c r="I6" s="101"/>
      <c r="J6" s="101"/>
      <c r="K6" s="101"/>
      <c r="L6" s="102"/>
    </row>
    <row r="7" spans="1:12" ht="51" customHeight="1" x14ac:dyDescent="0.25">
      <c r="A7" s="8">
        <v>2</v>
      </c>
      <c r="B7" s="101" t="s">
        <v>2</v>
      </c>
      <c r="C7" s="101"/>
      <c r="D7" s="101"/>
      <c r="E7" s="101"/>
      <c r="F7" s="101"/>
      <c r="G7" s="101"/>
      <c r="H7" s="101"/>
      <c r="I7" s="101"/>
      <c r="J7" s="101"/>
      <c r="K7" s="101"/>
      <c r="L7" s="102"/>
    </row>
    <row r="8" spans="1:12" ht="48" customHeight="1" x14ac:dyDescent="0.25">
      <c r="A8" s="8">
        <v>3</v>
      </c>
      <c r="B8" s="101" t="s">
        <v>3</v>
      </c>
      <c r="C8" s="101"/>
      <c r="D8" s="101"/>
      <c r="E8" s="101"/>
      <c r="F8" s="101"/>
      <c r="G8" s="101"/>
      <c r="H8" s="101"/>
      <c r="I8" s="101"/>
      <c r="J8" s="101"/>
      <c r="K8" s="101"/>
      <c r="L8" s="102"/>
    </row>
    <row r="9" spans="1:12" x14ac:dyDescent="0.25">
      <c r="A9" s="6"/>
      <c r="L9" s="7"/>
    </row>
    <row r="10" spans="1:12" ht="12.75" customHeight="1" x14ac:dyDescent="0.25">
      <c r="A10" s="6"/>
      <c r="L10" s="7"/>
    </row>
    <row r="11" spans="1:12" x14ac:dyDescent="0.25">
      <c r="A11" s="6"/>
      <c r="L11" s="7"/>
    </row>
    <row r="12" spans="1:12" x14ac:dyDescent="0.25">
      <c r="A12" s="98" t="s">
        <v>4</v>
      </c>
      <c r="B12" s="99"/>
      <c r="C12" s="99"/>
      <c r="D12" s="99"/>
      <c r="E12" s="99"/>
      <c r="F12" s="99"/>
      <c r="G12" s="99"/>
      <c r="H12" s="99"/>
      <c r="I12" s="99"/>
      <c r="J12" s="99"/>
      <c r="K12" s="99"/>
      <c r="L12" s="100"/>
    </row>
    <row r="13" spans="1:12" x14ac:dyDescent="0.25">
      <c r="A13" s="6"/>
      <c r="L13" s="7"/>
    </row>
    <row r="14" spans="1:12" ht="20.25" x14ac:dyDescent="0.25">
      <c r="A14" s="109" t="s">
        <v>6</v>
      </c>
      <c r="B14" s="110"/>
      <c r="C14" s="110"/>
      <c r="D14" s="110"/>
      <c r="E14" s="110"/>
      <c r="F14" s="110"/>
      <c r="G14" s="110"/>
      <c r="H14" s="110"/>
      <c r="L14" s="7"/>
    </row>
    <row r="15" spans="1:12" ht="16.5" x14ac:dyDescent="0.25">
      <c r="A15" s="96" t="s">
        <v>7</v>
      </c>
      <c r="B15" s="97"/>
      <c r="C15" s="97"/>
      <c r="D15" s="97"/>
      <c r="E15" s="97"/>
      <c r="F15" s="97"/>
      <c r="G15" s="97"/>
      <c r="H15" s="97"/>
      <c r="L15" s="7"/>
    </row>
    <row r="16" spans="1:12" ht="20.25" x14ac:dyDescent="0.25">
      <c r="A16" s="109" t="s">
        <v>8</v>
      </c>
      <c r="B16" s="110"/>
      <c r="C16" s="110"/>
      <c r="D16" s="110"/>
      <c r="E16" s="110"/>
      <c r="F16" s="110"/>
      <c r="G16" s="110"/>
      <c r="H16" s="110"/>
      <c r="L16" s="7"/>
    </row>
    <row r="17" spans="1:12" ht="16.5" x14ac:dyDescent="0.25">
      <c r="A17" s="96" t="s">
        <v>9</v>
      </c>
      <c r="B17" s="97"/>
      <c r="C17" s="97"/>
      <c r="D17" s="97"/>
      <c r="E17" s="97"/>
      <c r="F17" s="97"/>
      <c r="G17" s="97"/>
      <c r="H17" s="97"/>
      <c r="L17" s="7"/>
    </row>
    <row r="18" spans="1:12" ht="15.75" thickBot="1" x14ac:dyDescent="0.3">
      <c r="A18" s="9"/>
      <c r="B18" s="10"/>
      <c r="C18" s="10"/>
      <c r="D18" s="10"/>
      <c r="E18" s="10"/>
      <c r="F18" s="10"/>
      <c r="G18" s="10"/>
      <c r="H18" s="10"/>
      <c r="I18" s="10"/>
      <c r="J18" s="10"/>
      <c r="K18" s="10"/>
      <c r="L18" s="11"/>
    </row>
  </sheetData>
  <sheetProtection password="DC1A" sheet="1" objects="1" scenarios="1"/>
  <mergeCells count="10">
    <mergeCell ref="A4:L4"/>
    <mergeCell ref="A2:L3"/>
    <mergeCell ref="A14:H14"/>
    <mergeCell ref="A15:H15"/>
    <mergeCell ref="A16:H16"/>
    <mergeCell ref="A17:H17"/>
    <mergeCell ref="A12:L12"/>
    <mergeCell ref="B8:L8"/>
    <mergeCell ref="B7:L7"/>
    <mergeCell ref="B6:L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showGridLines="0" workbookViewId="0">
      <selection activeCell="E6" sqref="E6:I14"/>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5002004037 NIT-457</v>
      </c>
      <c r="B1" s="1"/>
      <c r="C1" s="1"/>
    </row>
    <row r="2" spans="1:12" ht="39" customHeight="1" x14ac:dyDescent="0.25">
      <c r="A2" s="111" t="str">
        <f>Sheet1!B3</f>
        <v>Diversion of 400kV D/C Koderma- Bokaro line location no.255 with pile foundation</v>
      </c>
      <c r="B2" s="111"/>
      <c r="C2" s="111"/>
      <c r="D2" s="111"/>
      <c r="E2" s="111"/>
      <c r="F2" s="111"/>
      <c r="G2" s="111"/>
      <c r="H2" s="111"/>
      <c r="I2" s="111"/>
      <c r="J2" s="111"/>
      <c r="K2" s="111"/>
      <c r="L2" s="111"/>
    </row>
    <row r="4" spans="1:12" x14ac:dyDescent="0.25">
      <c r="A4" s="104" t="s">
        <v>10</v>
      </c>
      <c r="B4" s="104"/>
      <c r="C4" s="104"/>
      <c r="D4" s="104"/>
      <c r="E4" s="104"/>
      <c r="F4" s="104"/>
      <c r="G4" s="104"/>
      <c r="H4" s="104"/>
      <c r="I4" s="104"/>
      <c r="J4" s="104"/>
      <c r="K4" s="104"/>
      <c r="L4" s="104"/>
    </row>
    <row r="6" spans="1:12" ht="47.25" customHeight="1" x14ac:dyDescent="0.25">
      <c r="A6" s="112" t="s">
        <v>11</v>
      </c>
      <c r="B6" s="112"/>
      <c r="C6" s="112"/>
      <c r="D6" s="112"/>
      <c r="E6" s="113"/>
      <c r="F6" s="113"/>
      <c r="G6" s="113"/>
      <c r="H6" s="113"/>
      <c r="I6" s="113"/>
      <c r="J6" s="53"/>
      <c r="K6" s="53"/>
    </row>
    <row r="7" spans="1:12" ht="45" customHeight="1" x14ac:dyDescent="0.25">
      <c r="A7" s="114" t="s">
        <v>12</v>
      </c>
      <c r="B7" s="114"/>
      <c r="C7" s="114"/>
      <c r="D7" s="115"/>
      <c r="E7" s="116"/>
      <c r="F7" s="116"/>
      <c r="G7" s="116"/>
      <c r="H7" s="116"/>
      <c r="I7" s="116"/>
      <c r="J7" s="53"/>
      <c r="K7" s="53"/>
    </row>
    <row r="8" spans="1:12" ht="42" customHeight="1" x14ac:dyDescent="0.25">
      <c r="E8" s="117"/>
      <c r="F8" s="117"/>
      <c r="G8" s="117"/>
      <c r="H8" s="117"/>
      <c r="I8" s="117"/>
      <c r="J8" s="53"/>
      <c r="K8" s="53"/>
    </row>
    <row r="9" spans="1:12" ht="46.5" customHeight="1" x14ac:dyDescent="0.25">
      <c r="E9" s="118"/>
      <c r="F9" s="118"/>
      <c r="G9" s="118"/>
      <c r="H9" s="118"/>
      <c r="I9" s="118"/>
      <c r="J9" s="53"/>
      <c r="K9" s="53"/>
    </row>
    <row r="10" spans="1:12" ht="30.75" customHeight="1" x14ac:dyDescent="0.25">
      <c r="A10" s="119" t="s">
        <v>13</v>
      </c>
      <c r="B10" s="119"/>
      <c r="C10" s="119"/>
      <c r="D10" s="119"/>
      <c r="E10" s="117"/>
      <c r="F10" s="117"/>
      <c r="G10" s="117"/>
      <c r="H10" s="117"/>
      <c r="I10" s="117"/>
      <c r="J10" s="53"/>
      <c r="K10" s="53"/>
    </row>
    <row r="11" spans="1:12" ht="29.25" customHeight="1" x14ac:dyDescent="0.25">
      <c r="A11" s="112" t="s">
        <v>14</v>
      </c>
      <c r="B11" s="112"/>
      <c r="C11" s="112"/>
      <c r="D11" s="112"/>
      <c r="E11" s="113"/>
      <c r="F11" s="113"/>
      <c r="G11" s="113"/>
      <c r="H11" s="113"/>
      <c r="I11" s="113"/>
      <c r="J11" s="53"/>
      <c r="K11" s="53"/>
    </row>
    <row r="12" spans="1:12" ht="29.25" customHeight="1" x14ac:dyDescent="0.25">
      <c r="A12" s="112" t="s">
        <v>15</v>
      </c>
      <c r="B12" s="112"/>
      <c r="C12" s="112"/>
      <c r="D12" s="112"/>
      <c r="E12" s="113"/>
      <c r="F12" s="113"/>
      <c r="G12" s="113"/>
      <c r="H12" s="113"/>
      <c r="I12" s="113"/>
      <c r="J12" s="53"/>
      <c r="K12" s="53"/>
    </row>
    <row r="13" spans="1:12" ht="29.25" customHeight="1" x14ac:dyDescent="0.25">
      <c r="A13" s="112" t="s">
        <v>16</v>
      </c>
      <c r="B13" s="112"/>
      <c r="C13" s="112"/>
      <c r="D13" s="112"/>
      <c r="E13" s="113"/>
      <c r="F13" s="113"/>
      <c r="G13" s="113"/>
      <c r="H13" s="113"/>
      <c r="I13" s="113"/>
      <c r="J13" s="53"/>
      <c r="K13" s="53"/>
    </row>
    <row r="14" spans="1:12" ht="31.5" customHeight="1" x14ac:dyDescent="0.25">
      <c r="A14" s="112" t="s">
        <v>17</v>
      </c>
      <c r="B14" s="112"/>
      <c r="C14" s="112"/>
      <c r="D14" s="112"/>
      <c r="E14" s="113"/>
      <c r="F14" s="113"/>
      <c r="G14" s="113"/>
      <c r="H14" s="113"/>
      <c r="I14" s="113"/>
      <c r="J14" s="53"/>
      <c r="K14" s="53"/>
    </row>
    <row r="15" spans="1:12" x14ac:dyDescent="0.25">
      <c r="E15" s="53"/>
      <c r="F15" s="53"/>
      <c r="G15" s="53"/>
      <c r="H15" s="53"/>
      <c r="I15" s="53"/>
      <c r="J15" s="53"/>
      <c r="K15" s="53"/>
    </row>
    <row r="16" spans="1:12" x14ac:dyDescent="0.25">
      <c r="E16" s="53"/>
      <c r="F16" s="53"/>
      <c r="G16" s="53"/>
      <c r="H16" s="53"/>
      <c r="I16" s="53"/>
      <c r="J16" s="53"/>
      <c r="K16" s="53"/>
    </row>
    <row r="17" spans="1:11" ht="25.5" customHeight="1" x14ac:dyDescent="0.25">
      <c r="A17" s="119" t="s">
        <v>18</v>
      </c>
      <c r="B17" s="119"/>
      <c r="C17" s="119"/>
      <c r="D17" s="119"/>
      <c r="E17" s="120"/>
      <c r="F17" s="120"/>
      <c r="G17" s="120"/>
      <c r="H17" s="120"/>
      <c r="I17" s="120"/>
      <c r="J17" s="54"/>
      <c r="K17" s="54"/>
    </row>
    <row r="18" spans="1:11" ht="25.5" customHeight="1" x14ac:dyDescent="0.25">
      <c r="A18" s="119" t="s">
        <v>19</v>
      </c>
      <c r="B18" s="119"/>
      <c r="C18" s="119"/>
      <c r="D18" s="119"/>
      <c r="E18" s="121"/>
      <c r="F18" s="121"/>
      <c r="G18" s="121"/>
      <c r="H18" s="121"/>
      <c r="I18" s="121"/>
      <c r="J18" s="121"/>
      <c r="K18" s="121"/>
    </row>
  </sheetData>
  <sheetProtection password="DC1A" sheet="1" objects="1" scenarios="1" selectLockedCells="1"/>
  <mergeCells count="22">
    <mergeCell ref="A17:D17"/>
    <mergeCell ref="A18:D18"/>
    <mergeCell ref="E17:I17"/>
    <mergeCell ref="E18:K18"/>
    <mergeCell ref="A12:D12"/>
    <mergeCell ref="E12:I12"/>
    <mergeCell ref="A13:D13"/>
    <mergeCell ref="A14:D14"/>
    <mergeCell ref="E13:I13"/>
    <mergeCell ref="E14:I14"/>
    <mergeCell ref="E8:I8"/>
    <mergeCell ref="E9:I9"/>
    <mergeCell ref="A10:D10"/>
    <mergeCell ref="E10:I10"/>
    <mergeCell ref="A11:D11"/>
    <mergeCell ref="E11:I11"/>
    <mergeCell ref="A2:L2"/>
    <mergeCell ref="A4:L4"/>
    <mergeCell ref="A6:D6"/>
    <mergeCell ref="E6:I6"/>
    <mergeCell ref="A7:D7"/>
    <mergeCell ref="E7:I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0"/>
  <sheetViews>
    <sheetView tabSelected="1" topLeftCell="A15" workbookViewId="0">
      <selection activeCell="F21" sqref="F21"/>
    </sheetView>
  </sheetViews>
  <sheetFormatPr defaultColWidth="9.140625" defaultRowHeight="15" x14ac:dyDescent="0.25"/>
  <cols>
    <col min="1" max="1" width="7.28515625" style="30" customWidth="1"/>
    <col min="2" max="2" width="45.28515625" style="64" customWidth="1"/>
    <col min="3" max="3" width="21" style="62" customWidth="1"/>
    <col min="4" max="4" width="18.28515625" style="30" customWidth="1"/>
    <col min="5" max="5" width="15.140625" style="64" customWidth="1"/>
    <col min="6" max="6" width="16.140625" style="64" customWidth="1"/>
    <col min="7" max="7" width="21.42578125" style="64" hidden="1" customWidth="1"/>
    <col min="8" max="8" width="24.140625" style="64" customWidth="1"/>
    <col min="9" max="9" width="20.140625" style="30" customWidth="1"/>
    <col min="10" max="16384" width="9.140625" style="30"/>
  </cols>
  <sheetData>
    <row r="1" spans="1:10" x14ac:dyDescent="0.25">
      <c r="A1" s="56" t="str">
        <f>Sheet1!A2</f>
        <v>RFX. No. 5002004037 NIT-457</v>
      </c>
      <c r="B1" s="63"/>
      <c r="C1" s="61"/>
    </row>
    <row r="2" spans="1:10" ht="30.95" customHeight="1" x14ac:dyDescent="0.25">
      <c r="A2" s="122" t="str">
        <f>Sheet1!B3</f>
        <v>Diversion of 400kV D/C Koderma- Bokaro line location no.255 with pile foundation</v>
      </c>
      <c r="B2" s="122"/>
      <c r="C2" s="122"/>
      <c r="D2" s="122"/>
      <c r="E2" s="122"/>
      <c r="F2" s="122"/>
      <c r="G2" s="122"/>
      <c r="H2" s="77"/>
    </row>
    <row r="3" spans="1:10" x14ac:dyDescent="0.25">
      <c r="F3" s="65" t="s">
        <v>59</v>
      </c>
      <c r="J3" s="48"/>
    </row>
    <row r="4" spans="1:10" ht="36" customHeight="1" x14ac:dyDescent="0.25">
      <c r="A4" s="125" t="s">
        <v>11</v>
      </c>
      <c r="B4" s="126"/>
      <c r="C4" s="129">
        <f>Details!E6</f>
        <v>0</v>
      </c>
      <c r="D4" s="130"/>
      <c r="E4" s="66" t="s">
        <v>20</v>
      </c>
      <c r="F4" s="65"/>
      <c r="G4" s="48"/>
      <c r="H4" s="30"/>
    </row>
    <row r="5" spans="1:10" ht="33" customHeight="1" x14ac:dyDescent="0.25">
      <c r="A5" s="125" t="s">
        <v>12</v>
      </c>
      <c r="B5" s="126"/>
      <c r="C5" s="129">
        <f>Details!E7</f>
        <v>0</v>
      </c>
      <c r="D5" s="130"/>
      <c r="E5" s="78" t="s">
        <v>21</v>
      </c>
      <c r="F5" s="78"/>
      <c r="G5" s="50"/>
      <c r="H5" s="30"/>
    </row>
    <row r="6" spans="1:10" ht="31.5" customHeight="1" x14ac:dyDescent="0.25">
      <c r="A6" s="127"/>
      <c r="B6" s="128"/>
      <c r="C6" s="129">
        <f>Details!E8</f>
        <v>0</v>
      </c>
      <c r="D6" s="130"/>
      <c r="E6" s="124" t="s">
        <v>22</v>
      </c>
      <c r="F6" s="124"/>
      <c r="G6" s="50"/>
      <c r="H6" s="30"/>
    </row>
    <row r="7" spans="1:10" ht="28.5" customHeight="1" x14ac:dyDescent="0.25">
      <c r="A7" s="125"/>
      <c r="B7" s="126"/>
      <c r="C7" s="129">
        <f>Details!E9</f>
        <v>0</v>
      </c>
      <c r="D7" s="130"/>
      <c r="E7" s="124" t="s">
        <v>23</v>
      </c>
      <c r="F7" s="124"/>
      <c r="G7" s="55"/>
      <c r="H7" s="30"/>
    </row>
    <row r="9" spans="1:10" s="72" customFormat="1" ht="47.45" customHeight="1" x14ac:dyDescent="0.25">
      <c r="A9" s="70" t="s">
        <v>71</v>
      </c>
      <c r="B9" s="70" t="s">
        <v>72</v>
      </c>
      <c r="C9" s="70" t="s">
        <v>73</v>
      </c>
      <c r="D9" s="70" t="s">
        <v>74</v>
      </c>
      <c r="E9" s="71" t="s">
        <v>75</v>
      </c>
      <c r="F9" s="70" t="s">
        <v>76</v>
      </c>
      <c r="G9" s="70" t="s">
        <v>70</v>
      </c>
    </row>
    <row r="10" spans="1:10" s="72" customFormat="1" ht="47.45" customHeight="1" x14ac:dyDescent="0.25">
      <c r="A10" s="70">
        <v>1</v>
      </c>
      <c r="B10" s="73" t="s">
        <v>77</v>
      </c>
      <c r="C10" s="70" t="s">
        <v>78</v>
      </c>
      <c r="D10" s="91">
        <v>240</v>
      </c>
      <c r="E10" s="74">
        <f>7738.55/1.18</f>
        <v>6558.0932203389839</v>
      </c>
      <c r="F10" s="92">
        <f>E10*D10</f>
        <v>1573942.3728813562</v>
      </c>
      <c r="G10" s="75" t="s">
        <v>79</v>
      </c>
    </row>
    <row r="11" spans="1:10" s="72" customFormat="1" ht="47.45" customHeight="1" x14ac:dyDescent="0.25">
      <c r="A11" s="70">
        <v>2</v>
      </c>
      <c r="B11" s="73" t="s">
        <v>80</v>
      </c>
      <c r="C11" s="70" t="s">
        <v>81</v>
      </c>
      <c r="D11" s="91">
        <v>3.88</v>
      </c>
      <c r="E11" s="76">
        <v>462</v>
      </c>
      <c r="F11" s="92">
        <f t="shared" ref="F11:F19" si="0">E11*D11</f>
        <v>1792.56</v>
      </c>
      <c r="G11" s="71" t="s">
        <v>82</v>
      </c>
    </row>
    <row r="12" spans="1:10" s="72" customFormat="1" ht="47.45" customHeight="1" x14ac:dyDescent="0.25">
      <c r="A12" s="70">
        <v>3</v>
      </c>
      <c r="B12" s="73" t="s">
        <v>83</v>
      </c>
      <c r="C12" s="70" t="s">
        <v>81</v>
      </c>
      <c r="D12" s="91">
        <v>2</v>
      </c>
      <c r="E12" s="76">
        <v>307</v>
      </c>
      <c r="F12" s="92">
        <f t="shared" si="0"/>
        <v>614</v>
      </c>
      <c r="G12" s="71" t="s">
        <v>82</v>
      </c>
    </row>
    <row r="13" spans="1:10" s="72" customFormat="1" ht="47.45" customHeight="1" x14ac:dyDescent="0.25">
      <c r="A13" s="70">
        <v>4</v>
      </c>
      <c r="B13" s="73" t="s">
        <v>84</v>
      </c>
      <c r="C13" s="70" t="s">
        <v>67</v>
      </c>
      <c r="D13" s="91">
        <v>64.48</v>
      </c>
      <c r="E13" s="76">
        <v>889</v>
      </c>
      <c r="F13" s="92">
        <f t="shared" si="0"/>
        <v>57322.720000000001</v>
      </c>
      <c r="G13" s="71" t="s">
        <v>82</v>
      </c>
    </row>
    <row r="14" spans="1:10" s="72" customFormat="1" ht="47.45" customHeight="1" x14ac:dyDescent="0.25">
      <c r="A14" s="70">
        <v>5</v>
      </c>
      <c r="B14" s="73" t="s">
        <v>85</v>
      </c>
      <c r="C14" s="70" t="s">
        <v>86</v>
      </c>
      <c r="D14" s="91">
        <v>11.566000000000001</v>
      </c>
      <c r="E14" s="76">
        <v>103493</v>
      </c>
      <c r="F14" s="92">
        <f t="shared" si="0"/>
        <v>1197000.0380000002</v>
      </c>
      <c r="G14" s="71" t="s">
        <v>82</v>
      </c>
    </row>
    <row r="15" spans="1:10" s="72" customFormat="1" ht="47.45" customHeight="1" x14ac:dyDescent="0.25">
      <c r="A15" s="70">
        <v>6</v>
      </c>
      <c r="B15" s="73" t="s">
        <v>87</v>
      </c>
      <c r="C15" s="70" t="s">
        <v>81</v>
      </c>
      <c r="D15" s="91">
        <v>37.646000000000001</v>
      </c>
      <c r="E15" s="76">
        <v>13997</v>
      </c>
      <c r="F15" s="92">
        <f t="shared" si="0"/>
        <v>526931.06200000003</v>
      </c>
      <c r="G15" s="71" t="s">
        <v>82</v>
      </c>
    </row>
    <row r="16" spans="1:10" s="72" customFormat="1" ht="47.45" customHeight="1" x14ac:dyDescent="0.25">
      <c r="A16" s="70">
        <v>7</v>
      </c>
      <c r="B16" s="73" t="s">
        <v>88</v>
      </c>
      <c r="C16" s="70" t="s">
        <v>81</v>
      </c>
      <c r="D16" s="91">
        <v>3.5710000000000002</v>
      </c>
      <c r="E16" s="76">
        <v>11708</v>
      </c>
      <c r="F16" s="92">
        <f t="shared" si="0"/>
        <v>41809.268000000004</v>
      </c>
      <c r="G16" s="71" t="s">
        <v>82</v>
      </c>
    </row>
    <row r="17" spans="1:9" s="72" customFormat="1" ht="47.45" customHeight="1" x14ac:dyDescent="0.25">
      <c r="A17" s="70">
        <v>8</v>
      </c>
      <c r="B17" s="73" t="s">
        <v>89</v>
      </c>
      <c r="C17" s="70" t="s">
        <v>90</v>
      </c>
      <c r="D17" s="91">
        <f>16</f>
        <v>16</v>
      </c>
      <c r="E17" s="76">
        <v>15578</v>
      </c>
      <c r="F17" s="92">
        <f t="shared" si="0"/>
        <v>249248</v>
      </c>
      <c r="G17" s="71" t="s">
        <v>82</v>
      </c>
    </row>
    <row r="18" spans="1:9" s="72" customFormat="1" ht="47.45" customHeight="1" x14ac:dyDescent="0.25">
      <c r="A18" s="70">
        <v>9</v>
      </c>
      <c r="B18" s="73" t="s">
        <v>91</v>
      </c>
      <c r="C18" s="70" t="s">
        <v>86</v>
      </c>
      <c r="D18" s="91">
        <v>11.964</v>
      </c>
      <c r="E18" s="76">
        <v>117156</v>
      </c>
      <c r="F18" s="92">
        <f t="shared" si="0"/>
        <v>1401654.3840000001</v>
      </c>
      <c r="G18" s="71" t="s">
        <v>82</v>
      </c>
    </row>
    <row r="19" spans="1:9" s="72" customFormat="1" ht="47.45" customHeight="1" x14ac:dyDescent="0.25">
      <c r="A19" s="70">
        <v>10</v>
      </c>
      <c r="B19" s="73" t="s">
        <v>92</v>
      </c>
      <c r="C19" s="70" t="s">
        <v>90</v>
      </c>
      <c r="D19" s="91">
        <v>16</v>
      </c>
      <c r="E19" s="76">
        <v>3052</v>
      </c>
      <c r="F19" s="92">
        <f t="shared" si="0"/>
        <v>48832</v>
      </c>
      <c r="G19" s="71" t="s">
        <v>82</v>
      </c>
    </row>
    <row r="20" spans="1:9" x14ac:dyDescent="0.25">
      <c r="B20" s="80"/>
      <c r="C20" s="79" t="s">
        <v>68</v>
      </c>
      <c r="E20" s="80"/>
      <c r="F20" s="60">
        <f>SUM(F10:F19)</f>
        <v>5099146.4048813563</v>
      </c>
      <c r="G20" s="81"/>
    </row>
    <row r="21" spans="1:9" x14ac:dyDescent="0.25">
      <c r="B21" s="83"/>
      <c r="C21" s="82" t="s">
        <v>60</v>
      </c>
      <c r="E21" s="83"/>
      <c r="F21" s="93"/>
      <c r="G21" s="84"/>
    </row>
    <row r="22" spans="1:9" ht="15.75" x14ac:dyDescent="0.25">
      <c r="B22" s="86"/>
      <c r="C22" s="85" t="s">
        <v>61</v>
      </c>
      <c r="E22" s="86"/>
      <c r="F22" s="57">
        <f>F20*(1+F21)</f>
        <v>5099146.4048813563</v>
      </c>
      <c r="G22" s="87"/>
    </row>
    <row r="23" spans="1:9" x14ac:dyDescent="0.25">
      <c r="B23" s="89"/>
      <c r="C23" s="88" t="s">
        <v>62</v>
      </c>
      <c r="D23" s="94">
        <v>0.18</v>
      </c>
      <c r="E23" s="67" t="s">
        <v>65</v>
      </c>
      <c r="F23" s="59">
        <f>F22*D23</f>
        <v>917846.35287864413</v>
      </c>
    </row>
    <row r="24" spans="1:9" x14ac:dyDescent="0.25">
      <c r="B24" s="89"/>
      <c r="C24" s="88" t="s">
        <v>63</v>
      </c>
      <c r="E24" s="89"/>
      <c r="F24" s="58">
        <f>F22+F23</f>
        <v>6016992.7577600004</v>
      </c>
      <c r="G24" s="90"/>
    </row>
    <row r="26" spans="1:9" x14ac:dyDescent="0.25">
      <c r="A26" s="56" t="s">
        <v>69</v>
      </c>
      <c r="B26" s="63"/>
      <c r="C26" s="61"/>
      <c r="D26" s="56"/>
      <c r="E26" s="63"/>
      <c r="F26" s="63"/>
      <c r="G26" s="63"/>
      <c r="H26" s="63"/>
      <c r="I26" s="56"/>
    </row>
    <row r="28" spans="1:9" x14ac:dyDescent="0.25">
      <c r="A28" s="30" t="s">
        <v>19</v>
      </c>
      <c r="B28" s="123">
        <f>Details!E18</f>
        <v>0</v>
      </c>
      <c r="C28" s="123"/>
      <c r="D28" s="64" t="s">
        <v>64</v>
      </c>
      <c r="E28" s="68">
        <f>Details!E13</f>
        <v>0</v>
      </c>
      <c r="F28" s="30"/>
      <c r="G28" s="30"/>
      <c r="H28" s="30"/>
    </row>
    <row r="29" spans="1:9" x14ac:dyDescent="0.25">
      <c r="D29" s="64"/>
      <c r="F29" s="30"/>
      <c r="G29" s="30"/>
      <c r="H29" s="30"/>
    </row>
    <row r="30" spans="1:9" x14ac:dyDescent="0.25">
      <c r="A30" s="30" t="s">
        <v>18</v>
      </c>
      <c r="B30" s="123">
        <f>Details!E17</f>
        <v>0</v>
      </c>
      <c r="C30" s="123"/>
      <c r="D30" s="64" t="s">
        <v>24</v>
      </c>
      <c r="E30" s="68">
        <f>Details!E14</f>
        <v>0</v>
      </c>
      <c r="F30" s="30"/>
      <c r="G30" s="30"/>
      <c r="H30" s="30"/>
    </row>
  </sheetData>
  <sheetProtection algorithmName="SHA-512" hashValue="6oPmzacbLddpg4+un1Nj4nv+SY5ovolE9q8DIDFRvl1f9SCFu6KiDTWzzzs+9yASE0sU22reuQw/uqNi6NNQEg==" saltValue="mSg6R/cjgldf3Cl6zSz+nQ==" spinCount="100000" sheet="1" selectLockedCells="1"/>
  <mergeCells count="13">
    <mergeCell ref="A2:G2"/>
    <mergeCell ref="B28:C28"/>
    <mergeCell ref="B30:C30"/>
    <mergeCell ref="E6:F6"/>
    <mergeCell ref="E7:F7"/>
    <mergeCell ref="A4:B4"/>
    <mergeCell ref="A5:B5"/>
    <mergeCell ref="A6:B6"/>
    <mergeCell ref="C4:D4"/>
    <mergeCell ref="C5:D5"/>
    <mergeCell ref="C6:D6"/>
    <mergeCell ref="C7:D7"/>
    <mergeCell ref="A7:B7"/>
  </mergeCells>
  <pageMargins left="0.7" right="0.7" top="0.75" bottom="0.75" header="0.3" footer="0.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workbookViewId="0">
      <selection activeCell="H16" sqref="H16"/>
    </sheetView>
  </sheetViews>
  <sheetFormatPr defaultColWidth="9.140625" defaultRowHeight="15" x14ac:dyDescent="0.25"/>
  <cols>
    <col min="1" max="3" width="9.140625" style="48"/>
    <col min="4" max="4" width="27.28515625" style="48" customWidth="1"/>
    <col min="5" max="6" width="9.140625" style="48"/>
    <col min="7" max="7" width="6.140625" style="48" customWidth="1"/>
    <col min="8" max="8" width="45.42578125" style="48" customWidth="1"/>
    <col min="9" max="16384" width="9.140625" style="48"/>
  </cols>
  <sheetData>
    <row r="1" spans="1:8" ht="19.5" customHeight="1" x14ac:dyDescent="0.25">
      <c r="A1" s="47" t="str">
        <f>Sheet1!A2</f>
        <v>RFX. No. 5002004037 NIT-457</v>
      </c>
      <c r="B1" s="47"/>
      <c r="C1" s="47"/>
    </row>
    <row r="2" spans="1:8" ht="31.5" customHeight="1" x14ac:dyDescent="0.25">
      <c r="A2" s="133" t="str">
        <f>Sheet1!B3</f>
        <v>Diversion of 400kV D/C Koderma- Bokaro line location no.255 with pile foundation</v>
      </c>
      <c r="B2" s="133"/>
      <c r="C2" s="133"/>
      <c r="D2" s="133"/>
      <c r="E2" s="133"/>
      <c r="F2" s="133"/>
      <c r="G2" s="133"/>
      <c r="H2" s="133"/>
    </row>
    <row r="4" spans="1:8" ht="30.75" customHeight="1" x14ac:dyDescent="0.25">
      <c r="A4" s="144" t="s">
        <v>11</v>
      </c>
      <c r="B4" s="144"/>
      <c r="C4" s="131">
        <f>Details!E13</f>
        <v>0</v>
      </c>
      <c r="D4" s="131"/>
      <c r="E4" s="49"/>
      <c r="F4" s="50" t="s">
        <v>20</v>
      </c>
    </row>
    <row r="5" spans="1:8" ht="27.75" customHeight="1" x14ac:dyDescent="0.25">
      <c r="A5" s="144" t="s">
        <v>12</v>
      </c>
      <c r="B5" s="144"/>
      <c r="C5" s="131">
        <f>Details!E7</f>
        <v>0</v>
      </c>
      <c r="D5" s="131"/>
      <c r="E5" s="49"/>
      <c r="F5" s="145" t="s">
        <v>21</v>
      </c>
      <c r="G5" s="145"/>
      <c r="H5" s="145"/>
    </row>
    <row r="6" spans="1:8" ht="32.25" customHeight="1" x14ac:dyDescent="0.25">
      <c r="C6" s="131">
        <f>Details!E8</f>
        <v>0</v>
      </c>
      <c r="D6" s="131"/>
      <c r="E6" s="49"/>
      <c r="F6" s="145" t="s">
        <v>22</v>
      </c>
      <c r="G6" s="145"/>
      <c r="H6" s="145"/>
    </row>
    <row r="7" spans="1:8" ht="30.75" customHeight="1" x14ac:dyDescent="0.25">
      <c r="C7" s="131">
        <f>Details!E9</f>
        <v>0</v>
      </c>
      <c r="D7" s="131"/>
      <c r="E7" s="49"/>
      <c r="F7" s="132" t="s">
        <v>23</v>
      </c>
      <c r="G7" s="132"/>
      <c r="H7" s="132"/>
    </row>
    <row r="8" spans="1:8" ht="15.75" thickBot="1" x14ac:dyDescent="0.3">
      <c r="A8" s="125"/>
      <c r="B8" s="125"/>
      <c r="C8" s="125"/>
      <c r="D8" s="125"/>
      <c r="E8" s="125"/>
      <c r="F8" s="125"/>
      <c r="G8" s="125"/>
      <c r="H8" s="125"/>
    </row>
    <row r="9" spans="1:8" x14ac:dyDescent="0.25">
      <c r="A9" s="134" t="s">
        <v>25</v>
      </c>
      <c r="B9" s="135"/>
      <c r="C9" s="135"/>
      <c r="D9" s="135"/>
      <c r="E9" s="135"/>
      <c r="F9" s="135"/>
      <c r="G9" s="135"/>
      <c r="H9" s="136"/>
    </row>
    <row r="10" spans="1:8" x14ac:dyDescent="0.25">
      <c r="A10" s="137"/>
      <c r="B10" s="138"/>
      <c r="C10" s="138"/>
      <c r="D10" s="138"/>
      <c r="E10" s="138"/>
      <c r="F10" s="138"/>
      <c r="G10" s="138"/>
      <c r="H10" s="139"/>
    </row>
    <row r="11" spans="1:8" x14ac:dyDescent="0.25">
      <c r="A11" s="137"/>
      <c r="B11" s="138"/>
      <c r="C11" s="138"/>
      <c r="D11" s="138"/>
      <c r="E11" s="138"/>
      <c r="F11" s="138"/>
      <c r="G11" s="138"/>
      <c r="H11" s="139"/>
    </row>
    <row r="12" spans="1:8" ht="2.25" customHeight="1" thickBot="1" x14ac:dyDescent="0.3">
      <c r="A12" s="140"/>
      <c r="B12" s="141"/>
      <c r="C12" s="141"/>
      <c r="D12" s="141"/>
      <c r="E12" s="141"/>
      <c r="F12" s="141"/>
      <c r="G12" s="141"/>
      <c r="H12" s="142"/>
    </row>
    <row r="13" spans="1:8" x14ac:dyDescent="0.25">
      <c r="A13" s="147"/>
      <c r="B13" s="147"/>
      <c r="C13" s="147"/>
      <c r="D13" s="147"/>
      <c r="E13" s="147"/>
      <c r="F13" s="147"/>
      <c r="G13" s="147"/>
      <c r="H13" s="147"/>
    </row>
    <row r="14" spans="1:8" ht="30" customHeight="1" x14ac:dyDescent="0.25">
      <c r="A14" s="143" t="s">
        <v>26</v>
      </c>
      <c r="B14" s="143"/>
      <c r="C14" s="143" t="s">
        <v>66</v>
      </c>
      <c r="D14" s="143"/>
      <c r="E14" s="143"/>
      <c r="F14" s="143"/>
      <c r="G14" s="143"/>
      <c r="H14" s="69">
        <f>'Schedule-I'!F22</f>
        <v>5099146.4048813563</v>
      </c>
    </row>
    <row r="15" spans="1:8" ht="31.5" customHeight="1" x14ac:dyDescent="0.25">
      <c r="A15" s="143" t="s">
        <v>27</v>
      </c>
      <c r="B15" s="143"/>
      <c r="C15" s="143" t="s">
        <v>28</v>
      </c>
      <c r="D15" s="143"/>
      <c r="E15" s="143"/>
      <c r="F15" s="143"/>
      <c r="G15" s="143"/>
      <c r="H15" s="46">
        <f>'Schedule-I'!F23</f>
        <v>917846.35287864413</v>
      </c>
    </row>
    <row r="16" spans="1:8" ht="29.25" customHeight="1" x14ac:dyDescent="0.25">
      <c r="A16" s="143" t="s">
        <v>29</v>
      </c>
      <c r="B16" s="143"/>
      <c r="C16" s="143" t="s">
        <v>30</v>
      </c>
      <c r="D16" s="143"/>
      <c r="E16" s="143"/>
      <c r="F16" s="143"/>
      <c r="G16" s="143"/>
      <c r="H16" s="46">
        <f>SUM(H14:H15)</f>
        <v>6016992.7577600004</v>
      </c>
    </row>
    <row r="19" spans="1:8" ht="25.5" customHeight="1" x14ac:dyDescent="0.25">
      <c r="A19" s="48" t="s">
        <v>19</v>
      </c>
      <c r="B19" s="146">
        <f>Details!E2</f>
        <v>0</v>
      </c>
      <c r="C19" s="146"/>
      <c r="D19" s="51"/>
      <c r="E19" s="125" t="s">
        <v>16</v>
      </c>
      <c r="F19" s="125"/>
      <c r="G19" s="146">
        <f>Details!E13</f>
        <v>0</v>
      </c>
      <c r="H19" s="146"/>
    </row>
    <row r="20" spans="1:8" ht="24.75" customHeight="1" x14ac:dyDescent="0.25">
      <c r="A20" s="48" t="s">
        <v>18</v>
      </c>
      <c r="B20" s="146">
        <f>Details!E1</f>
        <v>0</v>
      </c>
      <c r="C20" s="146"/>
      <c r="D20" s="51"/>
      <c r="E20" s="125" t="s">
        <v>24</v>
      </c>
      <c r="F20" s="125"/>
      <c r="G20" s="146">
        <f>Details!E14</f>
        <v>0</v>
      </c>
      <c r="H20" s="146"/>
    </row>
  </sheetData>
  <sheetProtection algorithmName="SHA-512" hashValue="iltWmuqx4idlaxbs5T2Zb88BmOGsBpSXVQJNGhbnPSrogM2uEoAGFLDCX2QY1KP8GxC1wwRBOVK0oIN//7Bcsw==" saltValue="uzrJ3OYnw3wUcCiBdYzh8A==" spinCount="100000" sheet="1" selectLockedCells="1" selectUnlockedCells="1"/>
  <mergeCells count="25">
    <mergeCell ref="B20:C20"/>
    <mergeCell ref="E20:F20"/>
    <mergeCell ref="G20:H20"/>
    <mergeCell ref="A8:H8"/>
    <mergeCell ref="A13:H13"/>
    <mergeCell ref="A15:B15"/>
    <mergeCell ref="C15:G15"/>
    <mergeCell ref="A16:B16"/>
    <mergeCell ref="C16:G16"/>
    <mergeCell ref="B19:C19"/>
    <mergeCell ref="E19:F19"/>
    <mergeCell ref="G19:H19"/>
    <mergeCell ref="C7:D7"/>
    <mergeCell ref="F7:H7"/>
    <mergeCell ref="A2:H2"/>
    <mergeCell ref="A9:H12"/>
    <mergeCell ref="C14:G14"/>
    <mergeCell ref="A14:B14"/>
    <mergeCell ref="A4:B4"/>
    <mergeCell ref="C4:D4"/>
    <mergeCell ref="A5:B5"/>
    <mergeCell ref="C5:D5"/>
    <mergeCell ref="F5:H5"/>
    <mergeCell ref="C6:D6"/>
    <mergeCell ref="F6:H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1"/>
  <sheetViews>
    <sheetView topLeftCell="A29" workbookViewId="0">
      <selection activeCell="D48" sqref="D48:F48"/>
    </sheetView>
  </sheetViews>
  <sheetFormatPr defaultColWidth="9.140625" defaultRowHeight="15" x14ac:dyDescent="0.25"/>
  <cols>
    <col min="1" max="1" width="17.140625" style="30" customWidth="1"/>
    <col min="2" max="2" width="16.5703125" style="30" customWidth="1"/>
    <col min="3" max="3" width="13" style="30" customWidth="1"/>
    <col min="4" max="5" width="9.140625" style="30"/>
    <col min="6" max="6" width="55.28515625" style="30" customWidth="1"/>
    <col min="7" max="16384" width="9.140625" style="30"/>
  </cols>
  <sheetData>
    <row r="1" spans="1:6" ht="16.5" x14ac:dyDescent="0.25">
      <c r="A1" s="12" t="str">
        <f>Sheet1!A2</f>
        <v>RFX. No. 5002004037 NIT-457</v>
      </c>
      <c r="B1" s="12"/>
      <c r="C1" s="13"/>
      <c r="D1" s="13"/>
      <c r="E1" s="13"/>
      <c r="F1" s="14" t="s">
        <v>31</v>
      </c>
    </row>
    <row r="2" spans="1:6" ht="16.5" x14ac:dyDescent="0.25">
      <c r="A2" s="15"/>
      <c r="B2" s="15"/>
      <c r="C2" s="15"/>
      <c r="D2" s="15"/>
      <c r="E2" s="15"/>
      <c r="F2" s="15"/>
    </row>
    <row r="3" spans="1:6" x14ac:dyDescent="0.25">
      <c r="A3" s="149" t="s">
        <v>32</v>
      </c>
      <c r="B3" s="149"/>
      <c r="C3" s="149"/>
      <c r="D3" s="149"/>
      <c r="E3" s="149"/>
      <c r="F3" s="149"/>
    </row>
    <row r="4" spans="1:6" x14ac:dyDescent="0.25">
      <c r="A4" s="16"/>
      <c r="B4" s="16"/>
      <c r="C4" s="16"/>
      <c r="D4" s="16"/>
      <c r="E4" s="16"/>
      <c r="F4" s="16"/>
    </row>
    <row r="5" spans="1:6" ht="16.5" x14ac:dyDescent="0.25">
      <c r="A5" s="17" t="s">
        <v>33</v>
      </c>
      <c r="B5" s="17"/>
      <c r="C5" s="150"/>
      <c r="D5" s="151"/>
      <c r="E5" s="151"/>
      <c r="F5" s="151"/>
    </row>
    <row r="6" spans="1:6" ht="16.5" x14ac:dyDescent="0.25">
      <c r="A6" s="17"/>
      <c r="B6" s="152"/>
      <c r="C6" s="152"/>
      <c r="D6" s="15"/>
      <c r="E6" s="15"/>
      <c r="F6" s="15"/>
    </row>
    <row r="7" spans="1:6" ht="16.5" x14ac:dyDescent="0.25">
      <c r="A7" s="17"/>
      <c r="B7" s="18"/>
      <c r="C7" s="18"/>
      <c r="D7" s="15"/>
      <c r="E7" s="15"/>
      <c r="F7" s="15"/>
    </row>
    <row r="8" spans="1:6" ht="16.5" x14ac:dyDescent="0.25">
      <c r="A8" s="19" t="str">
        <f>'[1]Sch-1'!E6</f>
        <v>To:</v>
      </c>
      <c r="B8" s="20"/>
      <c r="C8" s="15"/>
      <c r="D8" s="15"/>
      <c r="E8" s="15"/>
      <c r="F8" s="21"/>
    </row>
    <row r="9" spans="1:6" ht="16.5" x14ac:dyDescent="0.25">
      <c r="A9" s="19" t="str">
        <f>'[1]Sch-1'!E7</f>
        <v>Contract Services</v>
      </c>
      <c r="B9" s="19"/>
      <c r="C9" s="15"/>
      <c r="D9" s="15"/>
      <c r="E9" s="15"/>
      <c r="F9" s="21"/>
    </row>
    <row r="10" spans="1:6" ht="16.5" x14ac:dyDescent="0.25">
      <c r="A10" s="19" t="str">
        <f>'[1]Sch-1'!E8</f>
        <v>Power Grid Corporation of India Ltd.,</v>
      </c>
      <c r="B10" s="19"/>
      <c r="C10" s="15"/>
      <c r="D10" s="15"/>
      <c r="E10" s="15"/>
      <c r="F10" s="21"/>
    </row>
    <row r="11" spans="1:6" ht="16.5" x14ac:dyDescent="0.25">
      <c r="A11" s="19" t="str">
        <f>'[1]Sch-1'!E9</f>
        <v>Eastern Region Transmission System-I</v>
      </c>
      <c r="B11" s="19"/>
      <c r="C11" s="15"/>
      <c r="D11" s="15"/>
      <c r="E11" s="15"/>
      <c r="F11" s="21"/>
    </row>
    <row r="12" spans="1:6" ht="16.5" x14ac:dyDescent="0.25">
      <c r="A12" s="19" t="str">
        <f>'[1]Sch-1'!E10</f>
        <v>Vidyut Board Colony Shastri Nagar</v>
      </c>
      <c r="B12" s="19"/>
      <c r="C12" s="15"/>
      <c r="D12" s="15"/>
      <c r="E12" s="15"/>
      <c r="F12" s="21"/>
    </row>
    <row r="13" spans="1:6" ht="16.5" x14ac:dyDescent="0.25">
      <c r="A13" s="19" t="str">
        <f>'[1]Sch-1'!E11</f>
        <v>Patna 800023</v>
      </c>
      <c r="B13" s="19"/>
      <c r="C13" s="15"/>
      <c r="D13" s="15"/>
      <c r="E13" s="15"/>
      <c r="F13" s="21"/>
    </row>
    <row r="14" spans="1:6" ht="16.5" x14ac:dyDescent="0.25">
      <c r="A14" s="17"/>
      <c r="B14" s="17"/>
      <c r="C14" s="15"/>
      <c r="D14" s="15"/>
      <c r="E14" s="15"/>
      <c r="F14" s="21"/>
    </row>
    <row r="15" spans="1:6" ht="38.25" customHeight="1" x14ac:dyDescent="0.25">
      <c r="A15" s="22" t="s">
        <v>34</v>
      </c>
      <c r="B15" s="23"/>
      <c r="C15" s="153" t="str">
        <f>Sheet1!B3</f>
        <v>Diversion of 400kV D/C Koderma- Bokaro line location no.255 with pile foundation</v>
      </c>
      <c r="D15" s="153"/>
      <c r="E15" s="153"/>
      <c r="F15" s="153"/>
    </row>
    <row r="16" spans="1:6" ht="16.5" x14ac:dyDescent="0.25">
      <c r="A16" s="15" t="s">
        <v>35</v>
      </c>
      <c r="B16" s="15"/>
      <c r="C16" s="21"/>
      <c r="D16" s="21"/>
      <c r="E16" s="21"/>
      <c r="F16" s="21"/>
    </row>
    <row r="17" spans="1:6" ht="15.75" x14ac:dyDescent="0.25">
      <c r="A17" s="23"/>
      <c r="B17" s="154" t="str">
        <f>Z17 &amp;AB17 &amp; AC17 &amp; AA17</f>
        <v/>
      </c>
      <c r="C17" s="154"/>
      <c r="D17" s="154"/>
      <c r="E17" s="154"/>
      <c r="F17" s="154"/>
    </row>
    <row r="18" spans="1:6" ht="16.5" x14ac:dyDescent="0.25">
      <c r="A18" s="44">
        <v>1</v>
      </c>
      <c r="B18" s="148" t="s">
        <v>36</v>
      </c>
      <c r="C18" s="148"/>
      <c r="D18" s="148"/>
      <c r="E18" s="148"/>
      <c r="F18" s="148"/>
    </row>
    <row r="19" spans="1:6" ht="16.5" x14ac:dyDescent="0.25">
      <c r="A19" s="44">
        <v>2</v>
      </c>
      <c r="B19" s="155" t="s">
        <v>37</v>
      </c>
      <c r="C19" s="155"/>
      <c r="D19" s="155"/>
      <c r="E19" s="155"/>
      <c r="F19" s="155"/>
    </row>
    <row r="20" spans="1:6" ht="16.5" x14ac:dyDescent="0.25">
      <c r="A20" s="44">
        <v>2.1</v>
      </c>
      <c r="B20" s="154" t="s">
        <v>38</v>
      </c>
      <c r="C20" s="154"/>
      <c r="D20" s="154"/>
      <c r="E20" s="154"/>
      <c r="F20" s="154"/>
    </row>
    <row r="21" spans="1:6" ht="16.5" x14ac:dyDescent="0.25">
      <c r="A21" s="15"/>
      <c r="B21" s="24" t="s">
        <v>55</v>
      </c>
      <c r="C21" s="22"/>
      <c r="D21" s="156" t="s">
        <v>56</v>
      </c>
      <c r="E21" s="157"/>
      <c r="F21" s="157"/>
    </row>
    <row r="22" spans="1:6" ht="1.5" customHeight="1" x14ac:dyDescent="0.25">
      <c r="A22" s="15"/>
      <c r="B22" s="24"/>
      <c r="C22" s="22"/>
      <c r="D22" s="158"/>
      <c r="E22" s="159"/>
      <c r="F22" s="159"/>
    </row>
    <row r="23" spans="1:6" ht="16.5" hidden="1" x14ac:dyDescent="0.25">
      <c r="A23" s="15"/>
      <c r="B23" s="24"/>
      <c r="C23" s="22"/>
      <c r="D23" s="25"/>
      <c r="E23" s="22"/>
      <c r="F23" s="26"/>
    </row>
    <row r="24" spans="1:6" ht="16.5" hidden="1" x14ac:dyDescent="0.25">
      <c r="A24" s="15"/>
      <c r="B24" s="24"/>
      <c r="C24" s="22"/>
      <c r="D24" s="25"/>
      <c r="E24" s="22"/>
      <c r="F24" s="26"/>
    </row>
    <row r="25" spans="1:6" ht="16.5" hidden="1" x14ac:dyDescent="0.25">
      <c r="A25" s="15"/>
      <c r="B25" s="24"/>
      <c r="C25" s="22"/>
      <c r="D25" s="25"/>
      <c r="E25" s="22"/>
      <c r="F25" s="26"/>
    </row>
    <row r="26" spans="1:6" ht="16.5" hidden="1" x14ac:dyDescent="0.25">
      <c r="A26" s="15"/>
      <c r="B26" s="24"/>
      <c r="C26" s="22"/>
      <c r="D26" s="25"/>
      <c r="E26" s="22"/>
      <c r="F26" s="26"/>
    </row>
    <row r="27" spans="1:6" ht="83.25" customHeight="1" x14ac:dyDescent="0.25">
      <c r="A27" s="27">
        <v>2.2000000000000002</v>
      </c>
      <c r="B27" s="154" t="s">
        <v>57</v>
      </c>
      <c r="C27" s="154"/>
      <c r="D27" s="154"/>
      <c r="E27" s="154"/>
      <c r="F27" s="154"/>
    </row>
    <row r="28" spans="1:6" ht="63" hidden="1" customHeight="1" x14ac:dyDescent="0.25">
      <c r="A28" s="27"/>
      <c r="B28" s="154"/>
      <c r="C28" s="154"/>
      <c r="D28" s="154"/>
      <c r="E28" s="154"/>
      <c r="F28" s="154"/>
    </row>
    <row r="29" spans="1:6" ht="118.5" customHeight="1" x14ac:dyDescent="0.25">
      <c r="A29" s="27">
        <v>2.2999999999999998</v>
      </c>
      <c r="B29" s="154" t="s">
        <v>39</v>
      </c>
      <c r="C29" s="154"/>
      <c r="D29" s="154"/>
      <c r="E29" s="154"/>
      <c r="F29" s="154"/>
    </row>
    <row r="30" spans="1:6" ht="68.25" customHeight="1" x14ac:dyDescent="0.25">
      <c r="A30" s="27">
        <v>2.4</v>
      </c>
      <c r="B30" s="154" t="s">
        <v>40</v>
      </c>
      <c r="C30" s="154"/>
      <c r="D30" s="154"/>
      <c r="E30" s="154"/>
      <c r="F30" s="154"/>
    </row>
    <row r="31" spans="1:6" ht="67.5" customHeight="1" x14ac:dyDescent="0.25">
      <c r="A31" s="23">
        <v>3</v>
      </c>
      <c r="B31" s="154" t="s">
        <v>41</v>
      </c>
      <c r="C31" s="154"/>
      <c r="D31" s="154"/>
      <c r="E31" s="154"/>
      <c r="F31" s="154"/>
    </row>
    <row r="32" spans="1:6" ht="57.75" hidden="1" customHeight="1" x14ac:dyDescent="0.25">
      <c r="A32" s="27"/>
      <c r="B32" s="154"/>
      <c r="C32" s="154"/>
      <c r="D32" s="154"/>
      <c r="E32" s="154"/>
      <c r="F32" s="154"/>
    </row>
    <row r="33" spans="1:6" ht="85.5" hidden="1" customHeight="1" x14ac:dyDescent="0.25">
      <c r="A33" s="27"/>
      <c r="B33" s="154"/>
      <c r="C33" s="154"/>
      <c r="D33" s="154"/>
      <c r="E33" s="154"/>
      <c r="F33" s="154"/>
    </row>
    <row r="34" spans="1:6" ht="0.75" customHeight="1" x14ac:dyDescent="0.25">
      <c r="A34" s="27"/>
      <c r="B34" s="154"/>
      <c r="C34" s="154"/>
      <c r="D34" s="154"/>
      <c r="E34" s="154"/>
      <c r="F34" s="154"/>
    </row>
    <row r="35" spans="1:6" ht="35.25" customHeight="1" x14ac:dyDescent="0.25">
      <c r="A35" s="27">
        <v>3.1</v>
      </c>
      <c r="B35" s="154" t="s">
        <v>58</v>
      </c>
      <c r="C35" s="154"/>
      <c r="D35" s="154"/>
      <c r="E35" s="154"/>
      <c r="F35" s="154"/>
    </row>
    <row r="36" spans="1:6" ht="94.5" customHeight="1" x14ac:dyDescent="0.25">
      <c r="A36" s="23">
        <v>4</v>
      </c>
      <c r="B36" s="154" t="s">
        <v>42</v>
      </c>
      <c r="C36" s="154"/>
      <c r="D36" s="154"/>
      <c r="E36" s="154"/>
      <c r="F36" s="154"/>
    </row>
    <row r="37" spans="1:6" ht="16.5" x14ac:dyDescent="0.25">
      <c r="A37" s="15"/>
      <c r="B37" s="28"/>
      <c r="C37" s="28"/>
      <c r="D37" s="28"/>
      <c r="E37" s="29"/>
      <c r="F37" s="29"/>
    </row>
    <row r="38" spans="1:6" ht="16.5" x14ac:dyDescent="0.25">
      <c r="A38" s="15"/>
      <c r="B38" s="28" t="s">
        <v>43</v>
      </c>
      <c r="D38" s="31"/>
      <c r="E38" s="31"/>
      <c r="F38" s="31"/>
    </row>
    <row r="39" spans="1:6" ht="16.5" x14ac:dyDescent="0.25">
      <c r="A39" s="15"/>
      <c r="B39" s="32"/>
      <c r="C39" s="31"/>
      <c r="D39" s="31"/>
      <c r="E39" s="28"/>
      <c r="F39" s="33" t="s">
        <v>44</v>
      </c>
    </row>
    <row r="40" spans="1:6" ht="16.5" x14ac:dyDescent="0.25">
      <c r="A40" s="15"/>
      <c r="B40" s="32"/>
      <c r="C40" s="31"/>
      <c r="D40" s="28"/>
      <c r="E40" s="28"/>
      <c r="F40" s="33" t="str">
        <f>"For and on behalf of " &amp; '[1]Sch-1'!B8</f>
        <v xml:space="preserve">For and on behalf of </v>
      </c>
    </row>
    <row r="41" spans="1:6" ht="16.5" x14ac:dyDescent="0.25">
      <c r="A41" s="34"/>
      <c r="B41" s="34"/>
      <c r="C41" s="35"/>
      <c r="D41" s="34"/>
      <c r="E41" s="36"/>
      <c r="F41" s="17"/>
    </row>
    <row r="42" spans="1:6" ht="30" customHeight="1" x14ac:dyDescent="0.25">
      <c r="A42" s="37" t="s">
        <v>45</v>
      </c>
      <c r="B42" s="161">
        <f>Details!E18</f>
        <v>0</v>
      </c>
      <c r="C42" s="161"/>
      <c r="D42" s="34"/>
      <c r="E42" s="36" t="s">
        <v>46</v>
      </c>
      <c r="F42" s="45">
        <f>Details!E13</f>
        <v>0</v>
      </c>
    </row>
    <row r="43" spans="1:6" ht="33.75" customHeight="1" x14ac:dyDescent="0.25">
      <c r="A43" s="37" t="s">
        <v>47</v>
      </c>
      <c r="B43" s="166">
        <f>Details!E17</f>
        <v>0</v>
      </c>
      <c r="C43" s="166"/>
      <c r="D43" s="34"/>
      <c r="E43" s="36" t="s">
        <v>48</v>
      </c>
      <c r="F43" s="45">
        <f>Details!E14</f>
        <v>0</v>
      </c>
    </row>
    <row r="44" spans="1:6" ht="16.5" x14ac:dyDescent="0.25">
      <c r="A44" s="15"/>
      <c r="B44" s="15"/>
      <c r="C44" s="15"/>
      <c r="D44" s="34"/>
      <c r="E44" s="36"/>
      <c r="F44" s="15"/>
    </row>
    <row r="45" spans="1:6" ht="16.5" x14ac:dyDescent="0.25">
      <c r="A45" s="38" t="s">
        <v>49</v>
      </c>
      <c r="B45" s="39"/>
      <c r="C45" s="40"/>
      <c r="D45" s="28"/>
      <c r="E45" s="33"/>
      <c r="F45" s="28"/>
    </row>
    <row r="46" spans="1:6" ht="27" customHeight="1" x14ac:dyDescent="0.25">
      <c r="A46" s="162" t="s">
        <v>50</v>
      </c>
      <c r="B46" s="162"/>
      <c r="C46" s="162"/>
      <c r="D46" s="164"/>
      <c r="E46" s="164"/>
      <c r="F46" s="164"/>
    </row>
    <row r="47" spans="1:6" ht="27.75" customHeight="1" x14ac:dyDescent="0.25">
      <c r="A47" s="163"/>
      <c r="B47" s="163"/>
      <c r="C47" s="163"/>
      <c r="D47" s="164"/>
      <c r="E47" s="164"/>
      <c r="F47" s="164"/>
    </row>
    <row r="48" spans="1:6" ht="27" customHeight="1" x14ac:dyDescent="0.25">
      <c r="A48" s="160"/>
      <c r="B48" s="160"/>
      <c r="C48" s="160"/>
      <c r="D48" s="164"/>
      <c r="E48" s="164"/>
      <c r="F48" s="164"/>
    </row>
    <row r="49" spans="1:6" ht="27.75" customHeight="1" x14ac:dyDescent="0.25">
      <c r="A49" s="165" t="s">
        <v>51</v>
      </c>
      <c r="B49" s="165"/>
      <c r="C49" s="165"/>
      <c r="D49" s="164"/>
      <c r="E49" s="164"/>
      <c r="F49" s="164"/>
    </row>
    <row r="50" spans="1:6" ht="29.25" customHeight="1" x14ac:dyDescent="0.25">
      <c r="A50" s="165" t="s">
        <v>52</v>
      </c>
      <c r="B50" s="165"/>
      <c r="C50" s="165"/>
      <c r="D50" s="164"/>
      <c r="E50" s="164"/>
      <c r="F50" s="164"/>
    </row>
    <row r="51" spans="1:6" ht="32.25" customHeight="1" x14ac:dyDescent="0.25">
      <c r="A51" s="165" t="s">
        <v>53</v>
      </c>
      <c r="B51" s="165"/>
      <c r="C51" s="165"/>
      <c r="D51" s="164"/>
      <c r="E51" s="164"/>
      <c r="F51" s="164"/>
    </row>
    <row r="52" spans="1:6" ht="27.75" customHeight="1" x14ac:dyDescent="0.25">
      <c r="A52" s="162" t="s">
        <v>54</v>
      </c>
      <c r="B52" s="162"/>
      <c r="C52" s="162"/>
      <c r="D52" s="164"/>
      <c r="E52" s="164"/>
      <c r="F52" s="164"/>
    </row>
    <row r="53" spans="1:6" ht="33" customHeight="1" x14ac:dyDescent="0.25">
      <c r="A53" s="163"/>
      <c r="B53" s="163"/>
      <c r="C53" s="163"/>
      <c r="D53" s="164"/>
      <c r="E53" s="164"/>
      <c r="F53" s="164"/>
    </row>
    <row r="54" spans="1:6" ht="33.75" customHeight="1" x14ac:dyDescent="0.25">
      <c r="A54" s="160"/>
      <c r="B54" s="160"/>
      <c r="C54" s="160"/>
      <c r="D54" s="52"/>
      <c r="E54" s="52"/>
      <c r="F54" s="52"/>
    </row>
    <row r="55" spans="1:6" ht="16.5" x14ac:dyDescent="0.25">
      <c r="A55" s="38"/>
      <c r="B55" s="38"/>
      <c r="C55" s="38"/>
      <c r="D55" s="41"/>
      <c r="E55" s="41"/>
      <c r="F55" s="41"/>
    </row>
    <row r="56" spans="1:6" ht="16.5" x14ac:dyDescent="0.25">
      <c r="A56" s="42"/>
      <c r="B56" s="17"/>
      <c r="C56" s="15"/>
      <c r="D56" s="15"/>
      <c r="E56" s="15"/>
      <c r="F56" s="43"/>
    </row>
    <row r="57" spans="1:6" ht="16.5" x14ac:dyDescent="0.25">
      <c r="A57" s="42"/>
      <c r="B57" s="17"/>
      <c r="C57" s="15"/>
      <c r="D57" s="15"/>
      <c r="E57" s="15"/>
      <c r="F57" s="43"/>
    </row>
    <row r="58" spans="1:6" ht="16.5" x14ac:dyDescent="0.25">
      <c r="A58" s="42"/>
      <c r="B58" s="17"/>
      <c r="C58" s="15"/>
      <c r="D58" s="15"/>
      <c r="E58" s="15"/>
      <c r="F58" s="43"/>
    </row>
    <row r="59" spans="1:6" ht="16.5" x14ac:dyDescent="0.25">
      <c r="A59" s="17"/>
      <c r="B59" s="17"/>
      <c r="C59" s="15"/>
      <c r="D59" s="15"/>
      <c r="E59" s="15"/>
      <c r="F59" s="43"/>
    </row>
    <row r="60" spans="1:6" ht="16.5" x14ac:dyDescent="0.25">
      <c r="A60" s="17"/>
      <c r="B60" s="17"/>
      <c r="C60" s="15"/>
      <c r="D60" s="15"/>
      <c r="E60" s="15"/>
      <c r="F60" s="43"/>
    </row>
    <row r="61" spans="1:6" ht="16.5" x14ac:dyDescent="0.25">
      <c r="A61" s="17"/>
      <c r="B61" s="17"/>
      <c r="C61" s="15"/>
      <c r="D61" s="15"/>
      <c r="E61" s="15"/>
      <c r="F61" s="43"/>
    </row>
  </sheetData>
  <sheetProtection password="DC1A" sheet="1" objects="1" scenarios="1" selectLockedCells="1"/>
  <mergeCells count="39">
    <mergeCell ref="B43:C43"/>
    <mergeCell ref="D46:F46"/>
    <mergeCell ref="D47:F47"/>
    <mergeCell ref="D48:F48"/>
    <mergeCell ref="D49:F49"/>
    <mergeCell ref="A54:C54"/>
    <mergeCell ref="B35:F35"/>
    <mergeCell ref="B36:F36"/>
    <mergeCell ref="B42:C42"/>
    <mergeCell ref="A46:C46"/>
    <mergeCell ref="A47:C47"/>
    <mergeCell ref="A48:C48"/>
    <mergeCell ref="D50:F50"/>
    <mergeCell ref="D51:F51"/>
    <mergeCell ref="D52:F52"/>
    <mergeCell ref="D53:F53"/>
    <mergeCell ref="A49:C49"/>
    <mergeCell ref="A50:C50"/>
    <mergeCell ref="A51:C51"/>
    <mergeCell ref="A52:C52"/>
    <mergeCell ref="A53:C53"/>
    <mergeCell ref="B34:F34"/>
    <mergeCell ref="B19:F19"/>
    <mergeCell ref="B20:F20"/>
    <mergeCell ref="D21:F21"/>
    <mergeCell ref="D22:F22"/>
    <mergeCell ref="B27:F27"/>
    <mergeCell ref="B28:F28"/>
    <mergeCell ref="B29:F29"/>
    <mergeCell ref="B30:F30"/>
    <mergeCell ref="B31:F31"/>
    <mergeCell ref="B32:F32"/>
    <mergeCell ref="B33:F33"/>
    <mergeCell ref="B18:F18"/>
    <mergeCell ref="A3:F3"/>
    <mergeCell ref="C5:F5"/>
    <mergeCell ref="B6:C6"/>
    <mergeCell ref="C15:F15"/>
    <mergeCell ref="B17:F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Basic</vt:lpstr>
      <vt:lpstr>Details</vt:lpstr>
      <vt:lpstr>Schedule-I</vt:lpstr>
      <vt:lpstr>Summary</vt:lpstr>
      <vt:lpstr>Bid form 2nd envelope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2024-11-27T06:05:25Z</dcterms:modified>
</cp:coreProperties>
</file>