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796" documentId="13_ncr:1_{05D489F9-3B87-4DB4-A599-5FAC4C47F5A7}" xr6:coauthVersionLast="36" xr6:coauthVersionMax="47" xr10:uidLastSave="{3AD7ED7D-013F-462A-8699-579BEF95D498}"/>
  <workbookProtection workbookPassword="DC2B" lockStructure="1"/>
  <bookViews>
    <workbookView xWindow="-120" yWindow="-120" windowWidth="29040" windowHeight="15720" tabRatio="799" activeTab="5" xr2:uid="{00000000-000D-0000-FFFF-FFFF00000000}"/>
  </bookViews>
  <sheets>
    <sheet name="Instruction" sheetId="23" r:id="rId1"/>
    <sheet name="BASICS" sheetId="22" r:id="rId2"/>
    <sheet name="Name of Bidder" sheetId="21" r:id="rId3"/>
    <sheet name="Sch-3A  S&amp;I" sheetId="7" r:id="rId4"/>
    <sheet name="Sch5 Taxes" sheetId="14" r:id="rId5"/>
    <sheet name="Sch6 Summary" sheetId="15" r:id="rId6"/>
  </sheets>
  <externalReferences>
    <externalReference r:id="rId7"/>
    <externalReference r:id="rId8"/>
  </externalReferences>
  <definedNames>
    <definedName name="_xlnm.Print_Area" localSheetId="3">'Sch-3A  S&amp;I'!$A$1:$M$74</definedName>
  </definedNames>
  <calcPr calcId="191029"/>
</workbook>
</file>

<file path=xl/calcChain.xml><?xml version="1.0" encoding="utf-8"?>
<calcChain xmlns="http://schemas.openxmlformats.org/spreadsheetml/2006/main">
  <c r="K32" i="7" l="1"/>
  <c r="K33" i="7"/>
  <c r="M34" i="7"/>
  <c r="K35" i="7"/>
  <c r="K36" i="7"/>
  <c r="L36" i="7" s="1"/>
  <c r="K37" i="7"/>
  <c r="M38" i="7"/>
  <c r="K39" i="7"/>
  <c r="K40" i="7"/>
  <c r="K41" i="7"/>
  <c r="K42" i="7"/>
  <c r="K43" i="7"/>
  <c r="L43" i="7" s="1"/>
  <c r="K44" i="7"/>
  <c r="K45" i="7"/>
  <c r="K46" i="7"/>
  <c r="K47" i="7"/>
  <c r="K48" i="7"/>
  <c r="L48" i="7" s="1"/>
  <c r="K49" i="7"/>
  <c r="K50" i="7"/>
  <c r="K51" i="7"/>
  <c r="L51" i="7" s="1"/>
  <c r="K52" i="7"/>
  <c r="L52" i="7" s="1"/>
  <c r="K53" i="7"/>
  <c r="L53" i="7" s="1"/>
  <c r="K54" i="7"/>
  <c r="L54" i="7" s="1"/>
  <c r="K55" i="7"/>
  <c r="L55" i="7" s="1"/>
  <c r="K56" i="7"/>
  <c r="L56" i="7" s="1"/>
  <c r="K57" i="7"/>
  <c r="L57" i="7" s="1"/>
  <c r="K58" i="7"/>
  <c r="L58" i="7" s="1"/>
  <c r="M58" i="7" s="1"/>
  <c r="K59" i="7"/>
  <c r="L59" i="7" s="1"/>
  <c r="K60" i="7"/>
  <c r="L60" i="7" s="1"/>
  <c r="K61" i="7"/>
  <c r="L61" i="7" s="1"/>
  <c r="K62" i="7"/>
  <c r="L62" i="7" s="1"/>
  <c r="K63" i="7"/>
  <c r="L63" i="7" s="1"/>
  <c r="K64" i="7"/>
  <c r="L64" i="7" s="1"/>
  <c r="K65" i="7"/>
  <c r="L65" i="7" s="1"/>
  <c r="M66" i="7"/>
  <c r="K67" i="7"/>
  <c r="K68" i="7"/>
  <c r="K69" i="7"/>
  <c r="L69" i="7" s="1"/>
  <c r="K70" i="7"/>
  <c r="L70" i="7" s="1"/>
  <c r="K71" i="7"/>
  <c r="K72" i="7"/>
  <c r="L72" i="7" s="1"/>
  <c r="K31" i="7"/>
  <c r="L67" i="7" l="1"/>
  <c r="M67" i="7" s="1"/>
  <c r="L71" i="7"/>
  <c r="M71" i="7" s="1"/>
  <c r="L68" i="7"/>
  <c r="M68" i="7" s="1"/>
  <c r="L50" i="7"/>
  <c r="M50" i="7" s="1"/>
  <c r="L46" i="7"/>
  <c r="M46" i="7" s="1"/>
  <c r="L35" i="7"/>
  <c r="M35" i="7" s="1"/>
  <c r="L32" i="7"/>
  <c r="M32" i="7" s="1"/>
  <c r="L49" i="7"/>
  <c r="M49" i="7" s="1"/>
  <c r="L47" i="7"/>
  <c r="M47" i="7" s="1"/>
  <c r="L45" i="7"/>
  <c r="M45" i="7" s="1"/>
  <c r="L44" i="7"/>
  <c r="M44" i="7" s="1"/>
  <c r="L42" i="7"/>
  <c r="M42" i="7" s="1"/>
  <c r="L41" i="7"/>
  <c r="M41" i="7" s="1"/>
  <c r="L40" i="7"/>
  <c r="M40" i="7" s="1"/>
  <c r="L39" i="7"/>
  <c r="M39" i="7" s="1"/>
  <c r="L37" i="7"/>
  <c r="M37" i="7" s="1"/>
  <c r="L33" i="7"/>
  <c r="M33" i="7" s="1"/>
  <c r="M61" i="7"/>
  <c r="M62" i="7"/>
  <c r="M63" i="7"/>
  <c r="M65" i="7"/>
  <c r="M72" i="7"/>
  <c r="M55" i="7"/>
  <c r="M69" i="7" l="1"/>
  <c r="M64" i="7"/>
  <c r="M52" i="7"/>
  <c r="M60" i="7"/>
  <c r="M59" i="7"/>
  <c r="M57" i="7"/>
  <c r="M56" i="7"/>
  <c r="M54" i="7"/>
  <c r="M51" i="7"/>
  <c r="L31" i="7"/>
  <c r="M31" i="7" s="1"/>
  <c r="M70" i="7" l="1"/>
  <c r="M73" i="7" s="1"/>
  <c r="K73" i="7"/>
  <c r="D12" i="15" s="1"/>
  <c r="D13" i="15" s="1"/>
  <c r="A2" i="21"/>
  <c r="A13" i="21"/>
  <c r="A8" i="21"/>
  <c r="A1" i="21"/>
  <c r="L73" i="7" l="1"/>
  <c r="D11" i="14" s="1"/>
  <c r="B4" i="15"/>
  <c r="B5" i="15"/>
  <c r="B6" i="15"/>
  <c r="B7" i="15"/>
  <c r="B5" i="14"/>
  <c r="B6" i="14"/>
  <c r="B7" i="14"/>
  <c r="D12" i="14" l="1"/>
  <c r="D15" i="15" l="1"/>
  <c r="D17" i="15" s="1"/>
</calcChain>
</file>

<file path=xl/sharedStrings.xml><?xml version="1.0" encoding="utf-8"?>
<sst xmlns="http://schemas.openxmlformats.org/spreadsheetml/2006/main" count="278" uniqueCount="174">
  <si>
    <t>Unit</t>
  </si>
  <si>
    <t>पावर ग्रिड कारपोरेशन ऑफ इंडिया लिमिटेड</t>
  </si>
  <si>
    <t>POWER GRID CORPORATION OF INDIA LTD.</t>
  </si>
  <si>
    <t>WRTS-II,RHQ,VADODARA</t>
  </si>
  <si>
    <t>(SCHEDULE OF RATES AND PRICES)</t>
  </si>
  <si>
    <t>Bidder’s Name and Address (Sole Bidder) :</t>
  </si>
  <si>
    <t>To:</t>
  </si>
  <si>
    <t>Name        :</t>
  </si>
  <si>
    <t>Contract Services</t>
  </si>
  <si>
    <t>Address    :</t>
  </si>
  <si>
    <t>Power Grid Corporation of India Ltd.,</t>
  </si>
  <si>
    <t>Western Region Transmission syatem -II</t>
  </si>
  <si>
    <t xml:space="preserve">Plot No. 54, Near Riya revati resort , </t>
  </si>
  <si>
    <t>Sama - savli road, vadodara-390008</t>
  </si>
  <si>
    <t>Sl. No.</t>
  </si>
  <si>
    <t>Service Code</t>
  </si>
  <si>
    <t>SAC</t>
  </si>
  <si>
    <t>Total Tax GST @ 18%</t>
  </si>
  <si>
    <t>Total Erection Charges incl. GST</t>
  </si>
  <si>
    <t>(Service Accounting Codes)</t>
  </si>
  <si>
    <t>Rate of GST applicable 
( in %)</t>
  </si>
  <si>
    <t>Whether SAC in column ‘3’ is confirmed. If not  indicate applicable the SAC #</t>
  </si>
  <si>
    <t>Date:</t>
  </si>
  <si>
    <t>Place:</t>
  </si>
  <si>
    <t xml:space="preserve">Schedule-6 </t>
  </si>
  <si>
    <t xml:space="preserve">Name </t>
  </si>
  <si>
    <t>Address</t>
  </si>
  <si>
    <t>Description</t>
  </si>
  <si>
    <t>Total Price (INR)</t>
  </si>
  <si>
    <t>Service/Installation Charges</t>
  </si>
  <si>
    <t>a.</t>
  </si>
  <si>
    <t>Total of Service/Installation Charge 
(ITEMS TAB: Item 01  for BID PRICE SUMMARY Statement )</t>
  </si>
  <si>
    <t>Total GST against Service/Installation Charge
(ITEMS TAB: Item 02  for BID PRICE SUMMARY Statement )</t>
  </si>
  <si>
    <t xml:space="preserve">Grand Total </t>
  </si>
  <si>
    <t xml:space="preserve">Date : </t>
  </si>
  <si>
    <t>Printed Name   :</t>
  </si>
  <si>
    <t>Place :</t>
  </si>
  <si>
    <t>Designation   :</t>
  </si>
  <si>
    <t>Grand Summary</t>
  </si>
  <si>
    <t>(SUMMARY OF TAXES &amp; DUTIES)</t>
  </si>
  <si>
    <t>Item Nos.</t>
  </si>
  <si>
    <t>Total Price
 (in ₹)</t>
  </si>
  <si>
    <t>TOTAL GST on Services</t>
  </si>
  <si>
    <r>
      <t xml:space="preserve">Total GST on Supply &amp; Installation Services  (indentified in Schedule-3A) </t>
    </r>
    <r>
      <rPr>
        <sz val="10"/>
        <rFont val="Bookman Old Style"/>
        <family val="1"/>
      </rPr>
      <t xml:space="preserve"> which are not included in the Installationas per the provision of the Bidding Documents, as applicable</t>
    </r>
  </si>
  <si>
    <t xml:space="preserve">Schedule-2 </t>
  </si>
  <si>
    <t>(i)</t>
  </si>
  <si>
    <t>(ii)</t>
  </si>
  <si>
    <t>I</t>
  </si>
  <si>
    <t>TOTAL SCHEDULE NO.-3A</t>
  </si>
  <si>
    <t>Name of Package:  Construction of Residential Quarters Type B1 &amp; B2 AT NAVSARI</t>
  </si>
  <si>
    <t xml:space="preserve">BILL OF QUANTITIES FOR Construction of Residential Quarters , Guest House and Community Center including parking shed, concrete roads, Drains and Culverts, water supply &amp; Sewerage system at Navsari S/s </t>
  </si>
  <si>
    <t>Total Erection Charges Excl. GST</t>
  </si>
  <si>
    <t>While filling up the worksheets following may please be observed :</t>
  </si>
  <si>
    <t>Fill up only green shaded cells.</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</si>
  <si>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</si>
  <si>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</si>
  <si>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</si>
  <si>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</si>
  <si>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</si>
  <si>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</si>
  <si>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</si>
  <si>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</si>
  <si>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</si>
  <si>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</si>
  <si>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</si>
  <si>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</si>
  <si>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</si>
  <si>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</si>
  <si>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</si>
  <si>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</si>
  <si>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</si>
  <si>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</si>
  <si>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Sole Bidder and /or Joint Venture.</t>
  </si>
  <si>
    <t>Fill up date in dd-mmm-yyyy format from drop down menu.</t>
  </si>
  <si>
    <t>Click for Sch-1 given at the right top of the worksheet to go to Sch-1.</t>
  </si>
  <si>
    <t>Sch -1 : (Abstract Of Cost)</t>
  </si>
  <si>
    <t xml:space="preserve">Summary of all the Schedules  shall be displayed automatically. </t>
  </si>
  <si>
    <t>No cell is required to be filled in by the bidder in this worksheet.</t>
  </si>
  <si>
    <t>Sch-2 (Schedule  Items for Civil Works for FOR CONSTRUCTION OF TL STORE (50m x 10 m)  FOR BANASKANTHA SUBSTATION  ) :</t>
  </si>
  <si>
    <r>
      <t>Schedule Items:</t>
    </r>
    <r>
      <rPr>
        <sz val="12"/>
        <rFont val="Book Antiqua"/>
        <family val="1"/>
      </rPr>
      <t xml:space="preserve"> only % above/below DSR-2014 is to be filled up.</t>
    </r>
  </si>
  <si>
    <t>Total amount shall get calculated automatically.</t>
  </si>
  <si>
    <t>Sch-3 (Non-Schedule  Items for FOR CONSTRUCTION OF TL STORE (50m x 10 m)  FOR BANASKANTHA SUBSTATION ) :</t>
  </si>
  <si>
    <r>
      <rPr>
        <b/>
        <sz val="12"/>
        <rFont val="Book Antiqua"/>
        <family val="1"/>
      </rPr>
      <t>Non-Schedule Items</t>
    </r>
    <r>
      <rPr>
        <sz val="12"/>
        <rFont val="Book Antiqua"/>
        <family val="1"/>
      </rPr>
      <t>: Fill up unit rates for all the items in numeric values greater than 0 (zero). If unit rate is left blank, the corresponding item shall be deemed to be included in the total price.</t>
    </r>
  </si>
  <si>
    <t>The rate quoted shall be inclusive of the Service Tax.</t>
  </si>
  <si>
    <t>Sch-4 (Schedule  Items for CONSTRUCTION OF OPEN STORE YARD OF SIZE  (110m x 40) m  for BANASKANTHA SUBSTATION  ) :</t>
  </si>
  <si>
    <t>Sch-5 (Non-Schedule  Items for CONSTRUCTION OF OPEN STORE YARD OF SIZE  (110m x 40) m  for BANASKANTHA SUBSTATION ) :</t>
  </si>
  <si>
    <t>Sch-6 ( INTERNAL ELECTRIFICATION WORKS OF 50x10 STORE  SHED FOR BANASKANTHA SUBSTATION  ) :</t>
  </si>
  <si>
    <t>Fill up unit rates for all the items in numeric values greater than 0 (zero). If unit rate is left blank, the corresponding item shall be deemed to be included in the total price.</t>
  </si>
  <si>
    <r>
      <t>Bid from 2</t>
    </r>
    <r>
      <rPr>
        <b/>
        <vertAlign val="superscript"/>
        <sz val="12"/>
        <color indexed="12"/>
        <rFont val="Book Antiqua"/>
        <family val="1"/>
      </rPr>
      <t>nd</t>
    </r>
    <r>
      <rPr>
        <b/>
        <sz val="12"/>
        <color indexed="12"/>
        <rFont val="Book Antiqua"/>
        <family val="1"/>
      </rPr>
      <t xml:space="preserve"> Envelope :</t>
    </r>
  </si>
  <si>
    <t>Fill up ref. no. as bidder's ref no. of this letter.</t>
  </si>
  <si>
    <t xml:space="preserve">This letter shall consider the net price as per Sch-3 . </t>
  </si>
  <si>
    <t xml:space="preserve">Fill up names &amp; Designation of the representatives of other JV partner(s) if the bidder is JV (Joint Venture) . </t>
  </si>
  <si>
    <t>Fill up additional information as required.</t>
  </si>
  <si>
    <t>* * *</t>
  </si>
  <si>
    <t>Happy Bidding !</t>
  </si>
  <si>
    <t>Name of Package :</t>
  </si>
  <si>
    <t>Package No          :</t>
  </si>
  <si>
    <t>Specification No. :</t>
  </si>
  <si>
    <t>Completion Period</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</si>
  <si>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</si>
  <si>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</si>
  <si>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</si>
  <si>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</si>
  <si>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</si>
  <si>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</si>
  <si>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</si>
  <si>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</si>
  <si>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</si>
  <si>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 xml:space="preserve"> Qty</t>
  </si>
  <si>
    <t xml:space="preserve">GRAND TOTAL </t>
  </si>
  <si>
    <t>BILL OF QUANTITIES FOR Construction of Drain Repairing work at the 400/220 kV Damoh Substation</t>
  </si>
  <si>
    <t>General Instruction to the Bidders for filling up this workbook of Price Schedules for Package  Fire Fighting Pump House &amp; Hydrant System Refurbishment Work under Add Cap Block 2024-29 at Satna SS</t>
  </si>
  <si>
    <t>Fire Fighting Pump House &amp; Hydrant System Refurbishment Work under Add Cap Block 2024-29 at Satna SS</t>
  </si>
  <si>
    <t>12 months</t>
  </si>
  <si>
    <t>Name of Package:  Fire Fighting Pump House &amp; Hydrant System Refurbishment Work under Add Cap Block 2024-29 at Satna SS</t>
  </si>
  <si>
    <t>Installation Charges- Sch 3A: -Fire Fighting Pump House &amp; Hydrant System Refurbishment Work under Add Cap Block 2024-29 at Satna SS</t>
  </si>
  <si>
    <t>i</t>
  </si>
  <si>
    <t>ii</t>
  </si>
  <si>
    <t>iii</t>
  </si>
  <si>
    <t>iv</t>
  </si>
  <si>
    <t>v</t>
  </si>
  <si>
    <t>vi</t>
  </si>
  <si>
    <t>vii</t>
  </si>
  <si>
    <t>B</t>
  </si>
  <si>
    <t>Supply &amp; Installation of Diesel Engine with centrifugal pump suitable for starting diesel engine with supply &amp; installation of electrical panel and DC battery sets (02 nos.) with charging panel for starting Diesel Engine as per POWERGRID approved TS, including civil work, if required</t>
  </si>
  <si>
    <t>Supply, Installation, Testing &amp; Commissioning of Pressure Switch of approved make for HVW Spray Pump, Hydrant Pump, Jockey Pump &amp; Diesel Engine Driven Pump &amp; Deluge Valve including necessary wiring and cut off valve up to central panel and other material as per POWERGRID TS.</t>
  </si>
  <si>
    <t>Supply, Installation, Testing &amp; Commisioning of 300 mm dia flanged end basket strainer with all complete accessories as per POWERGRID approved TS.</t>
  </si>
  <si>
    <t>Supply, Installation, Testing &amp; Commisioning of dual plate non-return valve complete with nuts, bolts &amp; washers</t>
  </si>
  <si>
    <t>80 mm Dia</t>
  </si>
  <si>
    <t>150 mm Dia</t>
  </si>
  <si>
    <t>250 mm Dia</t>
  </si>
  <si>
    <t>Supply, Installation, Testing &amp; Commissioning of Electrical Panel suitable for 415 V, 3 phase, 4 wires, 50 Hz as per POWERGRID approved TS.</t>
  </si>
  <si>
    <t>for HVW spray pump</t>
  </si>
  <si>
    <t>for Hydrant pump</t>
  </si>
  <si>
    <t>AC distribution board</t>
  </si>
  <si>
    <t>DC Distribution Board</t>
  </si>
  <si>
    <t>64 Windows Annunciation Panel for HVW spray pump inside FFPH room</t>
  </si>
  <si>
    <t>Supply &amp; Installation of Gate Valves with flanges, nuts, bolts and washers complete as per IS and POWERGRID approved TS.</t>
  </si>
  <si>
    <t>50 mm Dia</t>
  </si>
  <si>
    <t>100 mm Dia</t>
  </si>
  <si>
    <t>200 mm Dia</t>
  </si>
  <si>
    <t>300 mm Dia</t>
  </si>
  <si>
    <t>Supply &amp; Installation of pressure gauges as per POWERGRID approved TS</t>
  </si>
  <si>
    <t>Supply &amp; Installation of level switches for Water tank as per POWERGRID approved TS</t>
  </si>
  <si>
    <t>Supply &amp; Installation of level switches for Fuel tank as per POWERGRID approved TS</t>
  </si>
  <si>
    <t>Supply &amp; Installation of level gauge for Water tank as per POWERGRID approved TS</t>
  </si>
  <si>
    <t>Supply &amp; Installation of Air Vessel as per POWERGRID approved TS, including civil work, if required</t>
  </si>
  <si>
    <t>Supply, Installation, Testing &amp; Commissioning of 1100V grade PVC aluminium armored cable for electrical panel complete (laying, termination, glanding, lugging, ferulling etc.), body earthing of various equipment, motors, switchgear supplied by the bidder with suitably sized earthing strip/ wire as per site requirement and conditions as per approved TS.</t>
  </si>
  <si>
    <t>Supply &amp; Installation of Local Control Panel for Deluge Valve as per TS</t>
  </si>
  <si>
    <t>Supply &amp; Installation of Solenoid Valves for Deluge Valve as per TS</t>
  </si>
  <si>
    <t>Supply &amp; Installation of Deluge Valve Detection Line Pressurization Tool Piece</t>
  </si>
  <si>
    <t>Supply &amp; Installation of Support Structures</t>
  </si>
  <si>
    <t>Supply &amp; Installation of Earthing Material</t>
  </si>
  <si>
    <t>Supply &amp; Installation of Control Cable from Deluge Valve to FFPH Room</t>
  </si>
  <si>
    <t>Dismantling of old panels, pumps, switchgear, pressure switch, strainer, cables etc.</t>
  </si>
  <si>
    <t>Supply, fabrication, erection, testing &amp; commissioning of 200 mm Dia C-class heavy MS pipe of ISI mark, as per POWERGRID approved TS</t>
  </si>
  <si>
    <t>Supply &amp; Application of Anti Corrosive Treatment of buried pipe by Wrapping &amp; Coating Material, 4 mm thick</t>
  </si>
  <si>
    <t>Supply &amp; Installation of MS fittinggs viz. elbows, tees, flanges, reducers, clamps, supports, fasteners etc.</t>
  </si>
  <si>
    <t>Civil Pedestals for Support of overground pipe along with TMT &amp; ISMC, including PCC</t>
  </si>
  <si>
    <t>Excavation &amp; Backfilling of underground pipe</t>
  </si>
  <si>
    <t>Dismantling of Pneumatic Tank, Strainers, Compressors, old pipes, any other dismantled material &amp; shifting to scrap yard/ stores</t>
  </si>
  <si>
    <t>FFPH Room</t>
  </si>
  <si>
    <t>400 kV Switchyard</t>
  </si>
  <si>
    <t>A</t>
  </si>
  <si>
    <t>EA</t>
  </si>
  <si>
    <t>LS</t>
  </si>
  <si>
    <t>Lot</t>
  </si>
  <si>
    <t>MTR</t>
  </si>
  <si>
    <t>SQ.MTR</t>
  </si>
  <si>
    <t>Unit  Charges Including S&amp;I</t>
  </si>
  <si>
    <t>Total of Supply and Installation</t>
  </si>
  <si>
    <t>Supply &amp; Installation Charges- Fire Fighting Pump House &amp; Hydrant System Refurbishment Work under Add Cap Block 2024-29 at Satna SS</t>
  </si>
  <si>
    <t>Supply &amp; Installation of Deluge Valve as per TS</t>
  </si>
  <si>
    <t>WR2/NT/W-CIVIL/DOM/G01/26/03945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</si>
</sst>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0000000"/>
    <numFmt numFmtId="165" formatCode="#\,##\,##0.00"/>
    <numFmt numFmtId="166" formatCode="0.00%;\-0.00%;;@"/>
    <numFmt numFmtId="167" formatCode="0%;\-0%;;@"/>
    <numFmt numFmtId="168" formatCode="[$₹-4009]\ #,##0.00"/>
    <numFmt numFmtId="169" formatCode="[$-4009]General"/>
    <numFmt numFmtId="170" formatCode="0.0"/>
    <numFmt numFmtId="171" formatCode="[$-409]dd\-mmm\-yy;@"/>
    <numFmt numFmtId="172" formatCode="0.000"/>
  </numFmts>
  <fonts count="42">
    <font>
      <sz val="11"/>
      <color theme="1"/>
      <name val="Calibri"/>
      <family val="2"/>
      <scheme val="minor"/>
    </font>
    <font>
      <sz val="10"/>
      <name val="Bookman Old Style"/>
      <family val="1"/>
    </font>
    <font>
      <b/>
      <sz val="10"/>
      <name val="Bookman Old Style"/>
      <family val="1"/>
    </font>
    <font>
      <b/>
      <sz val="11"/>
      <name val="Bookman Old Style"/>
      <family val="1"/>
    </font>
    <font>
      <sz val="11"/>
      <name val="Bookman Old Style"/>
      <family val="1"/>
    </font>
    <font>
      <sz val="14"/>
      <name val="Bookman Old Style"/>
      <family val="1"/>
    </font>
    <font>
      <sz val="10"/>
      <name val="Arial"/>
      <family val="2"/>
    </font>
    <font>
      <sz val="11"/>
      <name val="Book Antiqua"/>
      <family val="1"/>
    </font>
    <font>
      <b/>
      <sz val="20"/>
      <name val="Bookman Old Style"/>
      <family val="1"/>
    </font>
    <font>
      <b/>
      <sz val="14"/>
      <name val="Bookman Old Style"/>
      <family val="1"/>
    </font>
    <font>
      <b/>
      <sz val="16"/>
      <name val="Book Antiqua"/>
      <family val="1"/>
    </font>
    <font>
      <b/>
      <sz val="14"/>
      <name val="Book Antiqua"/>
      <family val="1"/>
    </font>
    <font>
      <b/>
      <sz val="18"/>
      <name val="Bookman Old Style"/>
      <family val="1"/>
    </font>
    <font>
      <b/>
      <sz val="12"/>
      <name val="Bookman Old Style"/>
      <family val="1"/>
    </font>
    <font>
      <sz val="10"/>
      <name val="Arial"/>
      <family val="2"/>
    </font>
    <font>
      <sz val="10"/>
      <color indexed="8"/>
      <name val="Arial1"/>
      <charset val="134"/>
    </font>
    <font>
      <sz val="11"/>
      <color theme="1"/>
      <name val="Calibri"/>
      <family val="2"/>
      <scheme val="minor"/>
    </font>
    <font>
      <sz val="10"/>
      <color rgb="FF000000"/>
      <name val="Arial1"/>
    </font>
    <font>
      <sz val="10"/>
      <color theme="1"/>
      <name val="Bookman Old Style"/>
      <family val="1"/>
    </font>
    <font>
      <b/>
      <sz val="10"/>
      <color theme="1"/>
      <name val="Bookman Old Style"/>
      <family val="1"/>
    </font>
    <font>
      <b/>
      <sz val="11"/>
      <color theme="1"/>
      <name val="Bookman Old Style"/>
      <family val="1"/>
    </font>
    <font>
      <b/>
      <sz val="10"/>
      <color theme="3" tint="0.39997558519241921"/>
      <name val="Bookman Old Style"/>
      <family val="1"/>
    </font>
    <font>
      <b/>
      <sz val="10"/>
      <color rgb="FFFF0000"/>
      <name val="Bookman Old Style"/>
      <family val="1"/>
    </font>
    <font>
      <b/>
      <sz val="18"/>
      <color theme="1"/>
      <name val="Bookman Old Style"/>
      <family val="1"/>
    </font>
    <font>
      <b/>
      <sz val="14"/>
      <color theme="1"/>
      <name val="Book Antiqua"/>
      <family val="1"/>
    </font>
    <font>
      <b/>
      <sz val="14"/>
      <color indexed="9"/>
      <name val="Book Antiqua"/>
      <family val="1"/>
    </font>
    <font>
      <b/>
      <sz val="14"/>
      <color indexed="12"/>
      <name val="Book Antiqua"/>
      <family val="1"/>
    </font>
    <font>
      <b/>
      <sz val="12"/>
      <name val="Arial"/>
      <family val="2"/>
    </font>
    <font>
      <sz val="12"/>
      <name val="Book Antiqua"/>
      <family val="1"/>
    </font>
    <font>
      <sz val="12"/>
      <name val="Arial"/>
      <family val="2"/>
    </font>
    <font>
      <b/>
      <sz val="11"/>
      <name val="Book Antiqua"/>
      <family val="1"/>
    </font>
    <font>
      <b/>
      <sz val="12"/>
      <name val="Book Antiqua"/>
      <family val="1"/>
    </font>
    <font>
      <b/>
      <sz val="12"/>
      <color indexed="12"/>
      <name val="Book Antiqua"/>
      <family val="1"/>
    </font>
    <font>
      <vertAlign val="superscript"/>
      <sz val="12"/>
      <name val="Book Antiqua"/>
      <family val="1"/>
    </font>
    <font>
      <b/>
      <vertAlign val="superscript"/>
      <sz val="12"/>
      <color indexed="12"/>
      <name val="Book Antiqua"/>
      <family val="1"/>
    </font>
    <font>
      <b/>
      <sz val="10"/>
      <name val="Book Antiqua"/>
      <family val="1"/>
    </font>
    <font>
      <sz val="10"/>
      <name val="Book Antiqua"/>
      <family val="1"/>
    </font>
    <font>
      <b/>
      <sz val="11"/>
      <color indexed="12"/>
      <name val="Book Antiqua"/>
      <family val="1"/>
    </font>
    <font>
      <b/>
      <sz val="11"/>
      <color indexed="9"/>
      <name val="Book Antiqua"/>
      <family val="1"/>
    </font>
    <font>
      <sz val="11"/>
      <name val="Times New Roman"/>
      <family val="1"/>
    </font>
    <font>
      <sz val="16"/>
      <name val="Bookman Old Style"/>
      <family val="1"/>
    </font>
    <font>
      <b/>
      <sz val="16"/>
      <name val="Bookman Old Style"/>
      <family val="1"/>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indexed="12"/>
        <bgColor indexed="64"/>
      </patternFill>
    </fill>
    <fill>
      <patternFill patternType="solid">
        <fgColor indexed="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39" fontId="6" fillId="0" borderId="0" applyFont="0" applyFill="0" applyBorder="0" applyAlignment="0" applyProtection="0"/>
    <xf numFmtId="44" fontId="6" fillId="0" borderId="0" applyFont="0" applyFill="0" applyBorder="0" applyAlignment="0" applyProtection="0"/>
    <xf numFmtId="0" fontId="15" fillId="0" borderId="0" applyBorder="0" applyProtection="0"/>
    <xf numFmtId="169" fontId="17" fillId="0" borderId="0"/>
    <xf numFmtId="0" fontId="6" fillId="0" borderId="0"/>
    <xf numFmtId="0" fontId="6" fillId="0" borderId="0"/>
    <xf numFmtId="0" fontId="7" fillId="0" borderId="0"/>
    <xf numFmtId="0" fontId="14" fillId="0" borderId="0"/>
    <xf numFmtId="0" fontId="16" fillId="0" borderId="0"/>
    <xf numFmtId="0" fontId="6" fillId="0" borderId="0"/>
    <xf numFmtId="0" fontId="36" fillId="0" borderId="0"/>
    <xf numFmtId="0" fontId="6" fillId="0" borderId="0"/>
    <xf numFmtId="0" fontId="16" fillId="0" borderId="0"/>
  </cellStyleXfs>
  <cellXfs count="225">
    <xf numFmtId="0" fontId="0" fillId="0" borderId="0" xfId="0"/>
    <xf numFmtId="0" fontId="4" fillId="0" borderId="1" xfId="0" applyFont="1" applyBorder="1" applyAlignment="1" applyProtection="1">
      <alignment horizontal="center" vertical="center"/>
      <protection hidden="1"/>
    </xf>
    <xf numFmtId="0" fontId="4" fillId="0" borderId="1" xfId="0" applyFont="1" applyBorder="1" applyAlignment="1" applyProtection="1">
      <alignment vertical="center"/>
      <protection hidden="1"/>
    </xf>
    <xf numFmtId="0" fontId="4" fillId="0" borderId="1" xfId="0" applyFont="1" applyBorder="1" applyAlignment="1" applyProtection="1">
      <alignment horizontal="left" vertical="center"/>
      <protection hidden="1"/>
    </xf>
    <xf numFmtId="0" fontId="2" fillId="0" borderId="1" xfId="0" applyFont="1" applyBorder="1" applyAlignment="1" applyProtection="1">
      <alignment horizontal="center" vertical="center" wrapText="1"/>
      <protection hidden="1"/>
    </xf>
    <xf numFmtId="0" fontId="1" fillId="0" borderId="1" xfId="0" applyFont="1" applyBorder="1" applyAlignment="1">
      <alignment vertical="center"/>
    </xf>
    <xf numFmtId="0" fontId="2"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1" fillId="0" borderId="0" xfId="0" applyFont="1"/>
    <xf numFmtId="0" fontId="1" fillId="0" borderId="1" xfId="0" applyFont="1" applyBorder="1" applyAlignment="1">
      <alignment horizontal="center" vertical="center"/>
    </xf>
    <xf numFmtId="0" fontId="6" fillId="0" borderId="1" xfId="10" applyBorder="1"/>
    <xf numFmtId="0" fontId="5" fillId="0" borderId="1" xfId="0" applyFont="1" applyBorder="1" applyAlignment="1">
      <alignment horizontal="center" vertical="top"/>
    </xf>
    <xf numFmtId="0" fontId="1" fillId="0" borderId="1" xfId="0" applyFont="1" applyBorder="1" applyAlignment="1">
      <alignment vertical="top"/>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vertical="center"/>
    </xf>
    <xf numFmtId="2" fontId="1" fillId="0" borderId="0" xfId="0" applyNumberFormat="1" applyFont="1"/>
    <xf numFmtId="165" fontId="4" fillId="2" borderId="1" xfId="0" applyNumberFormat="1" applyFont="1" applyFill="1" applyBorder="1" applyAlignment="1">
      <alignment vertical="center"/>
    </xf>
    <xf numFmtId="0" fontId="9"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5" xfId="0" applyFont="1" applyBorder="1" applyAlignment="1">
      <alignment vertical="center" wrapText="1"/>
    </xf>
    <xf numFmtId="0" fontId="5" fillId="0" borderId="6" xfId="0" applyFont="1" applyBorder="1" applyAlignment="1">
      <alignment horizontal="center" vertical="center"/>
    </xf>
    <xf numFmtId="0" fontId="1" fillId="0" borderId="7" xfId="0" applyFont="1" applyBorder="1"/>
    <xf numFmtId="15" fontId="1" fillId="0" borderId="0" xfId="0" applyNumberFormat="1" applyFont="1" applyAlignment="1">
      <alignment horizontal="left"/>
    </xf>
    <xf numFmtId="0" fontId="1" fillId="0" borderId="0" xfId="0" applyFont="1" applyAlignment="1">
      <alignment horizontal="right" vertical="center"/>
    </xf>
    <xf numFmtId="0" fontId="5" fillId="0" borderId="8" xfId="0" applyFont="1" applyBorder="1" applyAlignment="1">
      <alignment horizontal="center" vertical="center"/>
    </xf>
    <xf numFmtId="0" fontId="1" fillId="0" borderId="9" xfId="0" applyFont="1" applyBorder="1" applyAlignment="1">
      <alignment horizontal="right" vertical="center"/>
    </xf>
    <xf numFmtId="0" fontId="5"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0" fontId="1" fillId="0" borderId="1" xfId="0" applyFont="1" applyBorder="1" applyAlignment="1" applyProtection="1">
      <alignment horizontal="left" vertical="center"/>
      <protection hidden="1"/>
    </xf>
    <xf numFmtId="166" fontId="1" fillId="0" borderId="1" xfId="0" applyNumberFormat="1" applyFont="1" applyBorder="1" applyAlignment="1">
      <alignment horizontal="center" vertical="center" wrapText="1"/>
    </xf>
    <xf numFmtId="0" fontId="2" fillId="0" borderId="1" xfId="0" applyFont="1" applyBorder="1" applyAlignment="1">
      <alignment horizontal="right" vertical="center"/>
    </xf>
    <xf numFmtId="0" fontId="18" fillId="0" borderId="0" xfId="0" applyFont="1" applyAlignment="1">
      <alignment horizontal="center" vertical="center"/>
    </xf>
    <xf numFmtId="49" fontId="1" fillId="0" borderId="0" xfId="0" applyNumberFormat="1" applyFont="1" applyAlignment="1">
      <alignment horizontal="center" vertical="center" wrapText="1"/>
    </xf>
    <xf numFmtId="166" fontId="18" fillId="0" borderId="0" xfId="0" applyNumberFormat="1" applyFont="1" applyAlignment="1">
      <alignment horizontal="center" vertical="center"/>
    </xf>
    <xf numFmtId="0" fontId="1" fillId="0" borderId="0" xfId="0" applyFont="1" applyAlignment="1">
      <alignment horizontal="center" vertical="center"/>
    </xf>
    <xf numFmtId="166" fontId="1" fillId="0" borderId="0" xfId="0" applyNumberFormat="1" applyFont="1" applyAlignment="1">
      <alignment horizontal="center" vertical="center"/>
    </xf>
    <xf numFmtId="0" fontId="1" fillId="0" borderId="0" xfId="0" applyFont="1" applyAlignment="1">
      <alignment horizontal="center"/>
    </xf>
    <xf numFmtId="168" fontId="2" fillId="0" borderId="1" xfId="0" applyNumberFormat="1" applyFont="1" applyBorder="1" applyAlignment="1">
      <alignment vertical="center"/>
    </xf>
    <xf numFmtId="0" fontId="1" fillId="0" borderId="2" xfId="0" applyFont="1" applyBorder="1" applyAlignment="1">
      <alignment horizontal="center" vertical="center"/>
    </xf>
    <xf numFmtId="0" fontId="6" fillId="0" borderId="1" xfId="10" applyBorder="1" applyAlignment="1">
      <alignment horizontal="left"/>
    </xf>
    <xf numFmtId="0" fontId="1" fillId="0" borderId="2" xfId="0" applyFont="1" applyBorder="1" applyAlignment="1">
      <alignment horizontal="center" vertical="top"/>
    </xf>
    <xf numFmtId="0" fontId="1" fillId="0" borderId="1" xfId="0" applyFont="1" applyBorder="1" applyAlignment="1">
      <alignment horizontal="center" vertical="top"/>
    </xf>
    <xf numFmtId="0" fontId="1" fillId="0" borderId="10" xfId="0" applyFont="1" applyBorder="1" applyAlignment="1">
      <alignment vertical="top"/>
    </xf>
    <xf numFmtId="0" fontId="20" fillId="0" borderId="1" xfId="0" applyFont="1" applyBorder="1" applyAlignment="1">
      <alignment horizontal="center" vertical="center" wrapText="1"/>
    </xf>
    <xf numFmtId="0" fontId="4" fillId="0" borderId="0" xfId="0" applyFont="1"/>
    <xf numFmtId="0" fontId="20" fillId="0" borderId="1" xfId="0" applyFont="1" applyBorder="1" applyAlignment="1">
      <alignment horizontal="center" vertical="center"/>
    </xf>
    <xf numFmtId="0" fontId="1" fillId="0" borderId="1" xfId="0" applyFont="1" applyBorder="1" applyAlignment="1">
      <alignment vertical="top" wrapText="1"/>
    </xf>
    <xf numFmtId="2" fontId="20" fillId="0" borderId="1" xfId="0" applyNumberFormat="1" applyFont="1" applyBorder="1" applyAlignment="1">
      <alignment horizontal="right"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vertical="center"/>
    </xf>
    <xf numFmtId="0" fontId="19" fillId="0" borderId="1" xfId="0" applyFont="1" applyBorder="1" applyAlignment="1" applyProtection="1">
      <alignment horizontal="center" vertical="center" wrapText="1"/>
      <protection hidden="1"/>
    </xf>
    <xf numFmtId="49" fontId="1" fillId="0" borderId="7" xfId="0" applyNumberFormat="1" applyFont="1" applyBorder="1" applyAlignment="1">
      <alignment vertical="center"/>
    </xf>
    <xf numFmtId="0" fontId="18" fillId="0" borderId="0" xfId="0" applyFont="1" applyAlignment="1">
      <alignment horizontal="left" vertical="center"/>
    </xf>
    <xf numFmtId="49" fontId="18" fillId="0" borderId="0" xfId="0" applyNumberFormat="1" applyFont="1" applyAlignment="1">
      <alignment horizontal="left" vertical="center"/>
    </xf>
    <xf numFmtId="168" fontId="13" fillId="0" borderId="1" xfId="0" applyNumberFormat="1" applyFont="1" applyBorder="1" applyAlignment="1">
      <alignment vertical="center"/>
    </xf>
    <xf numFmtId="2" fontId="1" fillId="0" borderId="1" xfId="0" applyNumberFormat="1" applyFont="1" applyBorder="1" applyAlignment="1">
      <alignment horizontal="center" vertical="center"/>
    </xf>
    <xf numFmtId="2" fontId="1" fillId="0" borderId="11" xfId="0" applyNumberFormat="1" applyFont="1" applyBorder="1" applyAlignment="1">
      <alignment horizontal="center" vertical="center"/>
    </xf>
    <xf numFmtId="0" fontId="1" fillId="3" borderId="11" xfId="0" applyFont="1" applyFill="1" applyBorder="1" applyAlignment="1" applyProtection="1">
      <alignment horizontal="center" vertical="center"/>
      <protection locked="0" hidden="1"/>
    </xf>
    <xf numFmtId="10" fontId="18" fillId="3" borderId="11" xfId="0" applyNumberFormat="1" applyFont="1" applyFill="1" applyBorder="1" applyAlignment="1" applyProtection="1">
      <alignment horizontal="center" vertical="center" wrapText="1"/>
      <protection locked="0" hidden="1"/>
    </xf>
    <xf numFmtId="167" fontId="18" fillId="0" borderId="1" xfId="0" applyNumberFormat="1" applyFont="1" applyBorder="1" applyAlignment="1">
      <alignment horizontal="center" vertical="center"/>
    </xf>
    <xf numFmtId="0" fontId="18" fillId="0" borderId="11" xfId="0" applyFont="1" applyBorder="1" applyAlignment="1">
      <alignment horizontal="center" vertical="center"/>
    </xf>
    <xf numFmtId="164" fontId="1" fillId="0" borderId="0" xfId="0" applyNumberFormat="1" applyFont="1"/>
    <xf numFmtId="0" fontId="21" fillId="0" borderId="1" xfId="0" applyFont="1" applyBorder="1" applyAlignment="1" applyProtection="1">
      <alignment horizontal="center" vertical="center" wrapText="1"/>
      <protection hidden="1"/>
    </xf>
    <xf numFmtId="0" fontId="21" fillId="0" borderId="1" xfId="0" applyFont="1" applyBorder="1" applyAlignment="1">
      <alignment horizontal="center" vertical="center" wrapText="1"/>
    </xf>
    <xf numFmtId="168" fontId="18" fillId="0" borderId="0" xfId="0" applyNumberFormat="1" applyFont="1" applyAlignment="1">
      <alignment horizontal="center" vertical="center"/>
    </xf>
    <xf numFmtId="0" fontId="0" fillId="0" borderId="1" xfId="0" applyBorder="1"/>
    <xf numFmtId="2" fontId="18" fillId="0" borderId="0" xfId="0" applyNumberFormat="1" applyFont="1" applyAlignment="1">
      <alignment horizontal="center" vertical="center"/>
    </xf>
    <xf numFmtId="0" fontId="1" fillId="0" borderId="3"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hidden="1"/>
    </xf>
    <xf numFmtId="0" fontId="26" fillId="0" borderId="0" xfId="7" applyFont="1" applyAlignment="1" applyProtection="1">
      <alignment horizontal="center" vertical="center" wrapText="1"/>
      <protection hidden="1"/>
    </xf>
    <xf numFmtId="0" fontId="27" fillId="0" borderId="0" xfId="7" applyFont="1" applyProtection="1">
      <protection hidden="1"/>
    </xf>
    <xf numFmtId="0" fontId="7" fillId="0" borderId="0" xfId="7" applyProtection="1">
      <protection hidden="1"/>
    </xf>
    <xf numFmtId="0" fontId="7" fillId="0" borderId="0" xfId="7" applyAlignment="1" applyProtection="1">
      <alignment vertical="top"/>
      <protection hidden="1"/>
    </xf>
    <xf numFmtId="0" fontId="28" fillId="0" borderId="0" xfId="7" applyFont="1" applyAlignment="1" applyProtection="1">
      <alignment vertical="top"/>
      <protection hidden="1"/>
    </xf>
    <xf numFmtId="0" fontId="28" fillId="0" borderId="0" xfId="7" applyFont="1" applyAlignment="1" applyProtection="1">
      <alignment vertical="center"/>
      <protection hidden="1"/>
    </xf>
    <xf numFmtId="0" fontId="29" fillId="0" borderId="0" xfId="7" applyFont="1" applyProtection="1">
      <protection hidden="1"/>
    </xf>
    <xf numFmtId="0" fontId="30" fillId="0" borderId="0" xfId="7" applyFont="1" applyAlignment="1" applyProtection="1">
      <alignment horizontal="center" vertical="top"/>
      <protection hidden="1"/>
    </xf>
    <xf numFmtId="0" fontId="28" fillId="0" borderId="0" xfId="7" applyFont="1" applyAlignment="1" applyProtection="1">
      <alignment horizontal="justify" vertical="center"/>
      <protection hidden="1"/>
    </xf>
    <xf numFmtId="0" fontId="29" fillId="0" borderId="0" xfId="7" applyFont="1" applyAlignment="1" applyProtection="1">
      <alignment vertical="top" wrapText="1"/>
      <protection hidden="1"/>
    </xf>
    <xf numFmtId="170" fontId="31" fillId="0" borderId="0" xfId="7" quotePrefix="1" applyNumberFormat="1" applyFont="1" applyAlignment="1" applyProtection="1">
      <alignment horizontal="left" vertical="top" wrapText="1" indent="1"/>
      <protection hidden="1"/>
    </xf>
    <xf numFmtId="0" fontId="28" fillId="0" borderId="0" xfId="7" applyFont="1" applyAlignment="1" applyProtection="1">
      <alignment horizontal="justify" vertical="top"/>
      <protection hidden="1"/>
    </xf>
    <xf numFmtId="0" fontId="32" fillId="0" borderId="0" xfId="7" applyFont="1" applyAlignment="1" applyProtection="1">
      <alignment horizontal="justify" vertical="center"/>
      <protection hidden="1"/>
    </xf>
    <xf numFmtId="0" fontId="28" fillId="0" borderId="0" xfId="7" applyFont="1" applyAlignment="1" applyProtection="1">
      <alignment horizontal="right" vertical="top" wrapText="1"/>
      <protection hidden="1"/>
    </xf>
    <xf numFmtId="0" fontId="28" fillId="0" borderId="0" xfId="7" applyFont="1" applyAlignment="1" applyProtection="1">
      <alignment horizontal="center" vertical="top" wrapText="1"/>
      <protection hidden="1"/>
    </xf>
    <xf numFmtId="0" fontId="31" fillId="0" borderId="0" xfId="7" applyFont="1" applyAlignment="1" applyProtection="1">
      <alignment horizontal="left" vertical="top"/>
      <protection hidden="1"/>
    </xf>
    <xf numFmtId="170" fontId="31" fillId="0" borderId="0" xfId="7" quotePrefix="1" applyNumberFormat="1" applyFont="1" applyAlignment="1" applyProtection="1">
      <alignment horizontal="left" vertical="top" wrapText="1"/>
      <protection hidden="1"/>
    </xf>
    <xf numFmtId="0" fontId="28" fillId="0" borderId="0" xfId="7" applyFont="1" applyProtection="1">
      <protection hidden="1"/>
    </xf>
    <xf numFmtId="0" fontId="32" fillId="0" borderId="0" xfId="7" applyFont="1" applyAlignment="1" applyProtection="1">
      <alignment horizontal="center" vertical="top"/>
      <protection hidden="1"/>
    </xf>
    <xf numFmtId="0" fontId="28" fillId="0" borderId="0" xfId="7" applyFont="1" applyAlignment="1" applyProtection="1">
      <alignment horizontal="justify"/>
      <protection hidden="1"/>
    </xf>
    <xf numFmtId="0" fontId="31" fillId="0" borderId="1" xfId="0" applyFont="1" applyBorder="1" applyAlignment="1" applyProtection="1">
      <alignment vertical="center"/>
      <protection hidden="1"/>
    </xf>
    <xf numFmtId="0" fontId="28" fillId="0" borderId="1" xfId="0" applyFont="1" applyBorder="1" applyAlignment="1" applyProtection="1">
      <alignment vertical="center"/>
      <protection hidden="1"/>
    </xf>
    <xf numFmtId="0" fontId="30" fillId="0" borderId="0" xfId="11" applyFont="1" applyAlignment="1" applyProtection="1">
      <alignment horizontal="center" vertical="center"/>
      <protection hidden="1"/>
    </xf>
    <xf numFmtId="0" fontId="7" fillId="0" borderId="0" xfId="11" applyFont="1" applyAlignment="1" applyProtection="1">
      <alignment horizontal="justify" vertical="center"/>
      <protection hidden="1"/>
    </xf>
    <xf numFmtId="0" fontId="7" fillId="0" borderId="0" xfId="11" applyFont="1" applyAlignment="1" applyProtection="1">
      <alignment vertical="center"/>
      <protection hidden="1"/>
    </xf>
    <xf numFmtId="0" fontId="7" fillId="0" borderId="2" xfId="11" applyFont="1" applyBorder="1" applyAlignment="1" applyProtection="1">
      <alignment vertical="center" wrapText="1"/>
      <protection hidden="1"/>
    </xf>
    <xf numFmtId="0" fontId="7" fillId="0" borderId="3" xfId="11" applyFont="1" applyBorder="1" applyAlignment="1" applyProtection="1">
      <alignment vertical="center" wrapText="1"/>
      <protection hidden="1"/>
    </xf>
    <xf numFmtId="0" fontId="28" fillId="6" borderId="1" xfId="11" applyFont="1" applyFill="1" applyBorder="1" applyAlignment="1" applyProtection="1">
      <alignment horizontal="left" vertical="center"/>
      <protection locked="0"/>
    </xf>
    <xf numFmtId="0" fontId="7" fillId="0" borderId="0" xfId="11" applyFont="1" applyAlignment="1" applyProtection="1">
      <alignment vertical="center" wrapText="1"/>
      <protection hidden="1"/>
    </xf>
    <xf numFmtId="0" fontId="7" fillId="0" borderId="0" xfId="11" applyFont="1" applyAlignment="1" applyProtection="1">
      <alignment horizontal="center" vertical="center"/>
      <protection hidden="1"/>
    </xf>
    <xf numFmtId="0" fontId="7" fillId="0" borderId="17" xfId="11" applyFont="1" applyBorder="1" applyAlignment="1" applyProtection="1">
      <alignment vertical="center"/>
      <protection hidden="1"/>
    </xf>
    <xf numFmtId="0" fontId="7" fillId="0" borderId="18" xfId="11" applyFont="1" applyBorder="1" applyAlignment="1" applyProtection="1">
      <alignment vertical="center"/>
      <protection hidden="1"/>
    </xf>
    <xf numFmtId="0" fontId="7" fillId="6" borderId="19" xfId="11" applyFont="1" applyFill="1" applyBorder="1" applyAlignment="1" applyProtection="1">
      <alignment vertical="center" wrapText="1"/>
      <protection locked="0"/>
    </xf>
    <xf numFmtId="0" fontId="7" fillId="0" borderId="20" xfId="11" applyFont="1" applyBorder="1" applyAlignment="1" applyProtection="1">
      <alignment vertical="center" wrapText="1"/>
      <protection hidden="1"/>
    </xf>
    <xf numFmtId="0" fontId="7" fillId="0" borderId="21" xfId="11" applyFont="1" applyBorder="1" applyAlignment="1" applyProtection="1">
      <alignment vertical="center"/>
      <protection hidden="1"/>
    </xf>
    <xf numFmtId="0" fontId="7" fillId="0" borderId="22" xfId="11" applyFont="1" applyBorder="1" applyAlignment="1" applyProtection="1">
      <alignment vertical="center"/>
      <protection hidden="1"/>
    </xf>
    <xf numFmtId="0" fontId="7" fillId="0" borderId="23" xfId="11" applyFont="1" applyBorder="1" applyAlignment="1" applyProtection="1">
      <alignment vertical="center"/>
      <protection hidden="1"/>
    </xf>
    <xf numFmtId="0" fontId="7" fillId="0" borderId="8" xfId="11" applyFont="1" applyBorder="1" applyAlignment="1" applyProtection="1">
      <alignment vertical="center"/>
      <protection hidden="1"/>
    </xf>
    <xf numFmtId="0" fontId="7" fillId="0" borderId="13" xfId="11" applyFont="1" applyBorder="1" applyAlignment="1" applyProtection="1">
      <alignment vertical="center"/>
      <protection hidden="1"/>
    </xf>
    <xf numFmtId="0" fontId="7" fillId="0" borderId="20" xfId="11" applyFont="1" applyBorder="1" applyAlignment="1" applyProtection="1">
      <alignment vertical="center"/>
      <protection hidden="1"/>
    </xf>
    <xf numFmtId="0" fontId="7" fillId="0" borderId="2" xfId="11" applyFont="1" applyBorder="1" applyAlignment="1" applyProtection="1">
      <alignment horizontal="left" vertical="center"/>
      <protection hidden="1"/>
    </xf>
    <xf numFmtId="0" fontId="7" fillId="0" borderId="3" xfId="11" applyFont="1" applyBorder="1" applyAlignment="1" applyProtection="1">
      <alignment horizontal="left" vertical="center"/>
      <protection hidden="1"/>
    </xf>
    <xf numFmtId="49" fontId="7" fillId="6" borderId="19" xfId="11" applyNumberFormat="1" applyFont="1" applyFill="1" applyBorder="1" applyAlignment="1" applyProtection="1">
      <alignment vertical="center" wrapText="1"/>
      <protection locked="0"/>
    </xf>
    <xf numFmtId="0" fontId="7" fillId="0" borderId="0" xfId="11" applyFont="1" applyAlignment="1" applyProtection="1">
      <alignment horizontal="left" vertical="center"/>
      <protection hidden="1"/>
    </xf>
    <xf numFmtId="15" fontId="7" fillId="6" borderId="19" xfId="11" applyNumberFormat="1" applyFont="1" applyFill="1" applyBorder="1" applyAlignment="1" applyProtection="1">
      <alignment vertical="center" wrapText="1"/>
      <protection locked="0"/>
    </xf>
    <xf numFmtId="0" fontId="39" fillId="4" borderId="1" xfId="0" applyFont="1" applyFill="1" applyBorder="1" applyAlignment="1">
      <alignment horizontal="center" vertical="center" wrapText="1"/>
    </xf>
    <xf numFmtId="0" fontId="1" fillId="0" borderId="3" xfId="0" applyFont="1" applyBorder="1" applyAlignment="1" applyProtection="1">
      <alignment horizontal="center" vertical="center"/>
      <protection hidden="1"/>
    </xf>
    <xf numFmtId="0" fontId="2" fillId="0" borderId="3" xfId="0" applyFont="1" applyBorder="1" applyAlignment="1" applyProtection="1">
      <alignment horizontal="center" vertical="center" wrapText="1"/>
      <protection hidden="1"/>
    </xf>
    <xf numFmtId="172" fontId="0" fillId="4" borderId="1" xfId="0" applyNumberFormat="1" applyFill="1" applyBorder="1" applyAlignment="1">
      <alignment horizontal="center" vertical="center"/>
    </xf>
    <xf numFmtId="0" fontId="0" fillId="0" borderId="24" xfId="0" applyBorder="1" applyAlignment="1">
      <alignment vertical="top" wrapText="1"/>
    </xf>
    <xf numFmtId="49" fontId="40" fillId="0" borderId="1" xfId="0" applyNumberFormat="1" applyFont="1" applyBorder="1" applyAlignment="1">
      <alignment horizontal="center" vertical="center" wrapText="1"/>
    </xf>
    <xf numFmtId="0" fontId="40" fillId="0" borderId="1" xfId="0" applyFont="1" applyBorder="1" applyAlignment="1">
      <alignment horizontal="center" vertical="center"/>
    </xf>
    <xf numFmtId="0" fontId="41" fillId="0" borderId="3" xfId="0" applyFont="1" applyBorder="1" applyAlignment="1">
      <alignment horizontal="left" vertical="center" wrapText="1"/>
    </xf>
    <xf numFmtId="0" fontId="41" fillId="0" borderId="3" xfId="0" applyFont="1" applyBorder="1" applyAlignment="1">
      <alignment horizontal="center" vertical="center" wrapText="1"/>
    </xf>
    <xf numFmtId="0" fontId="0" fillId="0" borderId="24" xfId="0" applyBorder="1" applyAlignment="1">
      <alignment horizontal="center" vertical="center" wrapText="1"/>
    </xf>
    <xf numFmtId="1" fontId="0" fillId="0" borderId="24" xfId="0" applyNumberFormat="1" applyBorder="1" applyAlignment="1">
      <alignment horizontal="center" vertical="center" wrapText="1"/>
    </xf>
    <xf numFmtId="3" fontId="0" fillId="3" borderId="24" xfId="0" applyNumberFormat="1" applyFill="1" applyBorder="1" applyAlignment="1" applyProtection="1">
      <alignment vertical="top" wrapText="1"/>
      <protection locked="0"/>
    </xf>
    <xf numFmtId="0" fontId="0" fillId="3" borderId="24" xfId="0" applyFill="1" applyBorder="1" applyAlignment="1" applyProtection="1">
      <alignment vertical="top" wrapText="1"/>
      <protection locked="0"/>
    </xf>
    <xf numFmtId="0" fontId="2" fillId="0" borderId="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protection locked="0" hidden="1"/>
    </xf>
    <xf numFmtId="167" fontId="18" fillId="0" borderId="1" xfId="0" applyNumberFormat="1" applyFont="1" applyFill="1" applyBorder="1" applyAlignment="1">
      <alignment horizontal="center" vertical="center"/>
    </xf>
    <xf numFmtId="10" fontId="18" fillId="0" borderId="11" xfId="0" applyNumberFormat="1" applyFont="1" applyFill="1" applyBorder="1" applyAlignment="1" applyProtection="1">
      <alignment horizontal="center" vertical="center" wrapText="1"/>
      <protection locked="0" hidden="1"/>
    </xf>
    <xf numFmtId="0" fontId="32" fillId="0" borderId="0" xfId="7" applyFont="1" applyAlignment="1" applyProtection="1">
      <alignment horizontal="left" vertical="top" wrapText="1"/>
      <protection hidden="1"/>
    </xf>
    <xf numFmtId="0" fontId="25" fillId="5" borderId="0" xfId="7" applyFont="1" applyFill="1" applyAlignment="1" applyProtection="1">
      <alignment horizontal="center" vertical="center" wrapText="1"/>
      <protection hidden="1"/>
    </xf>
    <xf numFmtId="0" fontId="32" fillId="0" borderId="0" xfId="7" applyFont="1" applyAlignment="1" applyProtection="1">
      <alignment horizontal="left" vertical="top"/>
      <protection hidden="1"/>
    </xf>
    <xf numFmtId="0" fontId="32" fillId="0" borderId="16" xfId="7" applyFont="1" applyBorder="1" applyAlignment="1" applyProtection="1">
      <alignment horizontal="center" vertical="center"/>
      <protection hidden="1"/>
    </xf>
    <xf numFmtId="0" fontId="11" fillId="0" borderId="0" xfId="7" applyFont="1" applyAlignment="1" applyProtection="1">
      <alignment horizontal="center" vertical="top"/>
      <protection hidden="1"/>
    </xf>
    <xf numFmtId="0" fontId="11" fillId="0" borderId="15" xfId="7" applyFont="1" applyBorder="1" applyAlignment="1" applyProtection="1">
      <alignment horizontal="center" vertical="top"/>
      <protection hidden="1"/>
    </xf>
    <xf numFmtId="0" fontId="35" fillId="0" borderId="1" xfId="0" applyFont="1" applyBorder="1" applyAlignment="1" applyProtection="1">
      <alignment horizontal="justify" vertical="center" wrapText="1"/>
      <protection hidden="1"/>
    </xf>
    <xf numFmtId="0" fontId="35" fillId="0" borderId="1" xfId="0" applyFont="1" applyBorder="1" applyAlignment="1" applyProtection="1">
      <alignment horizontal="justify" vertical="center"/>
      <protection hidden="1"/>
    </xf>
    <xf numFmtId="0" fontId="28" fillId="0" borderId="2" xfId="0" applyFont="1" applyBorder="1" applyAlignment="1" applyProtection="1">
      <alignment horizontal="center" vertical="center"/>
      <protection hidden="1"/>
    </xf>
    <xf numFmtId="0" fontId="28" fillId="0" borderId="12" xfId="0" applyFont="1" applyBorder="1" applyAlignment="1" applyProtection="1">
      <alignment horizontal="center" vertical="center"/>
      <protection hidden="1"/>
    </xf>
    <xf numFmtId="0" fontId="28" fillId="0" borderId="3" xfId="0" applyFont="1" applyBorder="1" applyAlignment="1" applyProtection="1">
      <alignment horizontal="center" vertical="center"/>
      <protection hidden="1"/>
    </xf>
    <xf numFmtId="171" fontId="28" fillId="0" borderId="2" xfId="0" applyNumberFormat="1" applyFont="1" applyBorder="1" applyAlignment="1" applyProtection="1">
      <alignment horizontal="center" vertical="center"/>
      <protection hidden="1"/>
    </xf>
    <xf numFmtId="171" fontId="28" fillId="0" borderId="12" xfId="0" applyNumberFormat="1" applyFont="1" applyBorder="1" applyAlignment="1" applyProtection="1">
      <alignment horizontal="center" vertical="center"/>
      <protection hidden="1"/>
    </xf>
    <xf numFmtId="171" fontId="28" fillId="0" borderId="3" xfId="0" applyNumberFormat="1" applyFont="1" applyBorder="1" applyAlignment="1" applyProtection="1">
      <alignment horizontal="center" vertical="center"/>
      <protection hidden="1"/>
    </xf>
    <xf numFmtId="1" fontId="28" fillId="0" borderId="2" xfId="0" applyNumberFormat="1" applyFont="1" applyBorder="1" applyAlignment="1" applyProtection="1">
      <alignment horizontal="center" vertical="center"/>
      <protection hidden="1"/>
    </xf>
    <xf numFmtId="1" fontId="28" fillId="0" borderId="12" xfId="0" applyNumberFormat="1" applyFont="1" applyBorder="1" applyAlignment="1" applyProtection="1">
      <alignment horizontal="center" vertical="center"/>
      <protection hidden="1"/>
    </xf>
    <xf numFmtId="1" fontId="28" fillId="0" borderId="3" xfId="0" applyNumberFormat="1" applyFont="1" applyBorder="1" applyAlignment="1" applyProtection="1">
      <alignment horizontal="center" vertical="center"/>
      <protection hidden="1"/>
    </xf>
    <xf numFmtId="0" fontId="30" fillId="0" borderId="12" xfId="11" applyFont="1" applyBorder="1" applyAlignment="1" applyProtection="1">
      <alignment horizontal="center" vertical="center" wrapText="1"/>
      <protection hidden="1"/>
    </xf>
    <xf numFmtId="0" fontId="38" fillId="5" borderId="0" xfId="11" applyFont="1" applyFill="1" applyAlignment="1" applyProtection="1">
      <alignment horizontal="center" vertical="center"/>
      <protection hidden="1"/>
    </xf>
    <xf numFmtId="0" fontId="6" fillId="4" borderId="0" xfId="10" applyFill="1"/>
    <xf numFmtId="0" fontId="37" fillId="0" borderId="9" xfId="11" applyFont="1" applyBorder="1" applyAlignment="1" applyProtection="1">
      <alignment horizontal="left" vertical="center" wrapText="1"/>
      <protection hidden="1"/>
    </xf>
    <xf numFmtId="0" fontId="1" fillId="0" borderId="1"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1" fillId="0" borderId="1" xfId="0" applyFont="1" applyBorder="1" applyAlignment="1">
      <alignment horizontal="left" vertical="center"/>
    </xf>
    <xf numFmtId="0" fontId="1" fillId="0" borderId="12"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2" fillId="0" borderId="2" xfId="0" applyFont="1" applyBorder="1" applyAlignment="1">
      <alignment horizontal="center" vertical="center"/>
    </xf>
    <xf numFmtId="0" fontId="22" fillId="0" borderId="12" xfId="0" applyFont="1" applyBorder="1" applyAlignment="1">
      <alignment horizontal="center" vertical="center"/>
    </xf>
    <xf numFmtId="0" fontId="22" fillId="0" borderId="3"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1" fillId="0" borderId="2" xfId="0" applyFont="1" applyBorder="1" applyAlignment="1" applyProtection="1">
      <alignment horizontal="center" vertical="center" wrapText="1"/>
      <protection hidden="1"/>
    </xf>
    <xf numFmtId="0" fontId="1" fillId="3" borderId="2" xfId="0" applyFont="1" applyFill="1" applyBorder="1" applyAlignment="1" applyProtection="1">
      <alignment horizontal="center" vertical="center"/>
      <protection locked="0" hidden="1"/>
    </xf>
    <xf numFmtId="0" fontId="1" fillId="3" borderId="12" xfId="0" applyFont="1" applyFill="1" applyBorder="1" applyAlignment="1" applyProtection="1">
      <alignment horizontal="center" vertical="center"/>
      <protection locked="0" hidden="1"/>
    </xf>
    <xf numFmtId="0" fontId="1" fillId="0" borderId="2"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0" fontId="19" fillId="0" borderId="4" xfId="0" applyFont="1" applyBorder="1" applyAlignment="1" applyProtection="1">
      <alignment horizontal="center" vertical="center" wrapText="1"/>
      <protection hidden="1"/>
    </xf>
    <xf numFmtId="0" fontId="19" fillId="0" borderId="14" xfId="0" applyFont="1" applyBorder="1" applyAlignment="1" applyProtection="1">
      <alignment horizontal="center" vertical="center" wrapText="1"/>
      <protection hidden="1"/>
    </xf>
    <xf numFmtId="0" fontId="19" fillId="0" borderId="8" xfId="0" applyFont="1" applyBorder="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0" fontId="4" fillId="3" borderId="2" xfId="0" applyFont="1" applyFill="1" applyBorder="1" applyAlignment="1" applyProtection="1">
      <alignment horizontal="center" vertical="center"/>
      <protection locked="0" hidden="1"/>
    </xf>
    <xf numFmtId="0" fontId="4" fillId="3" borderId="12" xfId="0" applyFont="1" applyFill="1" applyBorder="1" applyAlignment="1" applyProtection="1">
      <alignment horizontal="center" vertical="center"/>
      <protection locked="0" hidden="1"/>
    </xf>
    <xf numFmtId="0" fontId="4" fillId="3" borderId="3" xfId="0" applyFont="1" applyFill="1" applyBorder="1" applyAlignment="1" applyProtection="1">
      <alignment horizontal="center" vertical="center"/>
      <protection locked="0" hidden="1"/>
    </xf>
    <xf numFmtId="2"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0" fontId="1" fillId="0" borderId="3" xfId="0" applyFont="1" applyBorder="1" applyAlignment="1">
      <alignment vertical="center"/>
    </xf>
    <xf numFmtId="0" fontId="1" fillId="0" borderId="1" xfId="0" applyFont="1" applyBorder="1" applyAlignment="1">
      <alignment vertical="center"/>
    </xf>
    <xf numFmtId="0" fontId="23"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1" xfId="0" applyFont="1" applyBorder="1" applyAlignment="1">
      <alignment vertical="center"/>
    </xf>
    <xf numFmtId="0" fontId="20"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hidden="1"/>
    </xf>
    <xf numFmtId="0" fontId="12" fillId="0" borderId="1" xfId="0" applyFont="1" applyBorder="1" applyAlignment="1">
      <alignment horizontal="center" vertical="center" wrapText="1"/>
    </xf>
    <xf numFmtId="0" fontId="1" fillId="0" borderId="1" xfId="0" applyFont="1" applyBorder="1" applyAlignment="1">
      <alignment vertical="top"/>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2" fillId="0" borderId="1" xfId="0" applyFont="1" applyBorder="1" applyAlignment="1">
      <alignment horizontal="justify" vertical="center" wrapText="1"/>
    </xf>
    <xf numFmtId="0" fontId="1" fillId="0" borderId="1" xfId="0" applyFont="1" applyBorder="1" applyAlignment="1">
      <alignment horizontal="justify"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0" fillId="0" borderId="11" xfId="0" applyFill="1" applyBorder="1" applyAlignment="1" applyProtection="1">
      <alignment horizontal="center" vertical="center"/>
      <protection locked="0"/>
    </xf>
  </cellXfs>
  <cellStyles count="14">
    <cellStyle name="Comma 2" xfId="1" xr:uid="{00000000-0005-0000-0000-000000000000}"/>
    <cellStyle name="Currency 2" xfId="2" xr:uid="{00000000-0005-0000-0000-000001000000}"/>
    <cellStyle name="Excel Built-in Normal" xfId="3" xr:uid="{00000000-0005-0000-0000-000002000000}"/>
    <cellStyle name="Excel Built-in Normal 1" xfId="4" xr:uid="{00000000-0005-0000-0000-000003000000}"/>
    <cellStyle name="Normal" xfId="0" builtinId="0"/>
    <cellStyle name="Normal 2" xfId="5" xr:uid="{00000000-0005-0000-0000-000005000000}"/>
    <cellStyle name="Normal 2 2" xfId="12" xr:uid="{93886B9C-6F0C-4F39-BCC3-9BD70F291E87}"/>
    <cellStyle name="Normal 2 3" xfId="13" xr:uid="{2631C8F1-3ABA-4474-A387-0BA522D77A30}"/>
    <cellStyle name="Normal 3" xfId="6" xr:uid="{00000000-0005-0000-0000-000006000000}"/>
    <cellStyle name="Normal 4" xfId="7" xr:uid="{00000000-0005-0000-0000-000007000000}"/>
    <cellStyle name="Normal 5" xfId="8" xr:uid="{00000000-0005-0000-0000-000008000000}"/>
    <cellStyle name="Normal 5 2" xfId="9" xr:uid="{00000000-0005-0000-0000-000009000000}"/>
    <cellStyle name="Normal_Attacments TW 04" xfId="11" xr:uid="{1578723B-2BEC-4037-B575-C3D9E264FDFA}"/>
    <cellStyle name="Normal_Entertainment Form" xfId="10" xr:uid="{00000000-0005-0000-0000-00000A000000}"/>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wr2_powergrid_in\Documents\WR-II%20RHQ\Engineering\7%20PROJECTS\Pirana%20Kamod\Replacement%20of%20Main%20Gate%20SY%20gate%20etc\BOQ%20in%20SRM%20Form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2k8\Common\CIVIL\D\ENGG-CIVIL\ENGG%20CIVIL\7%20PROJECTS\90%20Radhnesda\2.0%20Residential%20Quarters\Final%20BOQ%20Rachanesda%20Qtrs%20SRM%20Bidding%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Instructions"/>
      <sheetName val="BASICS"/>
      <sheetName val="Name of Bidder"/>
      <sheetName val="Sch-3A"/>
      <sheetName val="Sch5 Taxes"/>
      <sheetName val="Sch6 Summary"/>
    </sheetNames>
    <sheetDataSet>
      <sheetData sheetId="0">
        <row r="1">
          <cell r="A1" t="str">
            <v>Name of Package :</v>
          </cell>
        </row>
      </sheetData>
      <sheetData sheetId="1" refreshError="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
      <sheetName val="Names of Bidder"/>
      <sheetName val="Sch-3A DSR civil Qtr"/>
      <sheetName val="Sch-3B Non-Sch civil Qtr"/>
      <sheetName val="Sch - 3C Qtr Elect Sch"/>
      <sheetName val="Sch - 3D Qtr Elect NS"/>
      <sheetName val="Sch - 3E CC Elect Sch"/>
      <sheetName val="Sch-3F CC Elect NS"/>
      <sheetName val="Sch-5 Taxes and duties"/>
      <sheetName val="Sch-6 GRAND SUMMARY"/>
      <sheetName val="Sheet7"/>
      <sheetName val="Bid Form "/>
      <sheetName val="Sheet5"/>
    </sheetNames>
    <sheetDataSet>
      <sheetData sheetId="0" refreshError="1"/>
      <sheetData sheetId="1" refreshError="1">
        <row r="9">
          <cell r="C9" t="str">
            <v>…….. …… ………. ……….</v>
          </cell>
        </row>
        <row r="10">
          <cell r="C10" t="str">
            <v>…….. …… ………. ……….</v>
          </cell>
        </row>
        <row r="11">
          <cell r="C11" t="str">
            <v>…….. …… ……….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2A234-D52B-4858-A5B2-3A49438CA9E3}">
  <dimension ref="A1:K134"/>
  <sheetViews>
    <sheetView workbookViewId="0">
      <selection activeCell="C53" sqref="C53"/>
    </sheetView>
  </sheetViews>
  <sheetFormatPr defaultRowHeight="16.5"/>
  <cols>
    <col min="1" max="1" width="9.140625" style="82"/>
    <col min="2" max="2" width="9.140625" style="83"/>
    <col min="3" max="3" width="83" style="83" customWidth="1"/>
    <col min="4" max="4" width="75.5703125" style="82" customWidth="1"/>
    <col min="5" max="16384" width="9.140625" style="81"/>
  </cols>
  <sheetData>
    <row r="1" spans="1:11" ht="96.75" customHeight="1">
      <c r="A1" s="142" t="s">
        <v>111</v>
      </c>
      <c r="B1" s="142"/>
      <c r="C1" s="142"/>
      <c r="D1" s="79"/>
      <c r="E1" s="80"/>
      <c r="F1" s="80"/>
      <c r="G1" s="80"/>
      <c r="H1" s="80"/>
      <c r="I1" s="80"/>
      <c r="J1" s="80"/>
      <c r="K1" s="80"/>
    </row>
    <row r="2" spans="1:11" ht="18" customHeight="1">
      <c r="D2" s="84"/>
      <c r="E2" s="85"/>
      <c r="F2" s="85"/>
      <c r="G2" s="85"/>
      <c r="H2" s="85"/>
      <c r="I2" s="85"/>
      <c r="J2" s="85"/>
      <c r="K2" s="85"/>
    </row>
    <row r="3" spans="1:11" ht="18" customHeight="1">
      <c r="A3" s="86" t="s">
        <v>47</v>
      </c>
      <c r="B3" s="83" t="s">
        <v>52</v>
      </c>
      <c r="D3" s="87"/>
      <c r="E3" s="88"/>
      <c r="F3" s="88"/>
      <c r="G3" s="88"/>
      <c r="H3" s="88"/>
      <c r="I3" s="88"/>
      <c r="J3" s="88"/>
      <c r="K3" s="88"/>
    </row>
    <row r="4" spans="1:11" ht="18" customHeight="1">
      <c r="B4" s="89" t="s">
        <v>45</v>
      </c>
      <c r="C4" s="90" t="s">
        <v>53</v>
      </c>
      <c r="D4" s="87"/>
      <c r="E4" s="88"/>
      <c r="F4" s="88"/>
      <c r="G4" s="88"/>
      <c r="H4" s="88"/>
      <c r="I4" s="88"/>
      <c r="J4" s="88"/>
      <c r="K4" s="88"/>
    </row>
    <row r="5" spans="1:11" ht="38.1" customHeight="1">
      <c r="B5" s="89" t="s">
        <v>46</v>
      </c>
      <c r="C5" s="90" t="s">
        <v>54</v>
      </c>
      <c r="D5" s="87"/>
      <c r="E5" s="88"/>
      <c r="F5" s="88"/>
      <c r="G5" s="88"/>
      <c r="H5" s="88"/>
      <c r="I5" s="88"/>
      <c r="J5" s="88"/>
      <c r="K5" s="88"/>
    </row>
    <row r="6" spans="1:11" ht="18" customHeight="1">
      <c r="B6" s="89" t="s">
        <v>55</v>
      </c>
      <c r="C6" s="90" t="s">
        <v>56</v>
      </c>
      <c r="D6" s="87"/>
      <c r="E6" s="88"/>
      <c r="F6" s="88"/>
      <c r="G6" s="88"/>
      <c r="H6" s="88"/>
      <c r="I6" s="88"/>
      <c r="J6" s="88"/>
      <c r="K6" s="88"/>
    </row>
    <row r="7" spans="1:11" ht="18" customHeight="1">
      <c r="B7" s="89" t="s">
        <v>57</v>
      </c>
      <c r="C7" s="90" t="s">
        <v>58</v>
      </c>
      <c r="D7" s="87"/>
      <c r="E7" s="88"/>
      <c r="F7" s="88"/>
      <c r="G7" s="88"/>
      <c r="H7" s="88"/>
      <c r="I7" s="88"/>
      <c r="J7" s="88"/>
      <c r="K7" s="88"/>
    </row>
    <row r="8" spans="1:11" ht="18" customHeight="1">
      <c r="B8" s="89" t="s">
        <v>59</v>
      </c>
      <c r="C8" s="90" t="s">
        <v>60</v>
      </c>
      <c r="D8" s="87"/>
      <c r="E8" s="88"/>
      <c r="F8" s="88"/>
      <c r="G8" s="88"/>
      <c r="H8" s="88"/>
      <c r="I8" s="88"/>
      <c r="J8" s="88"/>
      <c r="K8" s="88"/>
    </row>
    <row r="9" spans="1:11" ht="18" customHeight="1">
      <c r="B9" s="89" t="s">
        <v>61</v>
      </c>
      <c r="C9" s="90" t="s">
        <v>62</v>
      </c>
      <c r="D9" s="87"/>
      <c r="E9" s="88"/>
      <c r="F9" s="88"/>
      <c r="G9" s="88"/>
      <c r="H9" s="88"/>
      <c r="I9" s="88"/>
      <c r="J9" s="88"/>
      <c r="K9" s="88"/>
    </row>
    <row r="10" spans="1:11" ht="18" customHeight="1">
      <c r="B10" s="89"/>
      <c r="C10" s="90"/>
      <c r="D10" s="87"/>
      <c r="E10" s="88"/>
      <c r="F10" s="88"/>
      <c r="G10" s="88"/>
      <c r="H10" s="88"/>
      <c r="I10" s="88"/>
      <c r="J10" s="88"/>
      <c r="K10" s="88"/>
    </row>
    <row r="11" spans="1:11" ht="18" hidden="1" customHeight="1">
      <c r="A11" s="86" t="s">
        <v>63</v>
      </c>
      <c r="B11" s="83" t="s">
        <v>64</v>
      </c>
      <c r="D11" s="87"/>
      <c r="E11" s="88"/>
      <c r="F11" s="88"/>
      <c r="G11" s="88"/>
      <c r="H11" s="88"/>
      <c r="I11" s="88"/>
      <c r="J11" s="88"/>
      <c r="K11" s="88"/>
    </row>
    <row r="12" spans="1:11" ht="18" hidden="1" customHeight="1">
      <c r="B12" s="143" t="s">
        <v>65</v>
      </c>
      <c r="C12" s="143"/>
      <c r="D12" s="91"/>
      <c r="E12" s="88"/>
      <c r="F12" s="88"/>
      <c r="G12" s="88"/>
      <c r="H12" s="88"/>
      <c r="I12" s="88"/>
      <c r="J12" s="88"/>
      <c r="K12" s="88"/>
    </row>
    <row r="13" spans="1:11" ht="18" hidden="1" customHeight="1">
      <c r="B13" s="92"/>
      <c r="C13" s="90" t="s">
        <v>66</v>
      </c>
      <c r="D13" s="87"/>
      <c r="E13" s="88"/>
      <c r="F13" s="88"/>
      <c r="G13" s="88"/>
      <c r="H13" s="88"/>
      <c r="I13" s="88"/>
      <c r="J13" s="88"/>
      <c r="K13" s="88"/>
    </row>
    <row r="14" spans="1:11" ht="18" hidden="1" customHeight="1">
      <c r="B14" s="143" t="s">
        <v>67</v>
      </c>
      <c r="C14" s="143"/>
      <c r="D14" s="91"/>
      <c r="E14" s="88"/>
      <c r="F14" s="88"/>
      <c r="G14" s="88"/>
      <c r="H14" s="88"/>
      <c r="I14" s="88"/>
      <c r="J14" s="88"/>
      <c r="K14" s="88"/>
    </row>
    <row r="15" spans="1:11" ht="38.1" hidden="1" customHeight="1">
      <c r="B15" s="93" t="s">
        <v>68</v>
      </c>
      <c r="C15" s="90" t="s">
        <v>69</v>
      </c>
      <c r="D15" s="87"/>
      <c r="E15" s="88"/>
      <c r="F15" s="88"/>
      <c r="G15" s="88"/>
      <c r="H15" s="88"/>
      <c r="I15" s="88"/>
      <c r="J15" s="88"/>
      <c r="K15" s="88"/>
    </row>
    <row r="16" spans="1:11" ht="24.75" hidden="1" customHeight="1">
      <c r="B16" s="93" t="s">
        <v>68</v>
      </c>
      <c r="C16" s="90" t="s">
        <v>70</v>
      </c>
      <c r="D16" s="87"/>
      <c r="E16" s="88"/>
      <c r="F16" s="88"/>
      <c r="G16" s="88"/>
      <c r="H16" s="88"/>
      <c r="I16" s="88"/>
      <c r="J16" s="88"/>
      <c r="K16" s="88"/>
    </row>
    <row r="17" spans="2:11" ht="42" hidden="1" customHeight="1">
      <c r="B17" s="93" t="s">
        <v>68</v>
      </c>
      <c r="C17" s="90" t="s">
        <v>71</v>
      </c>
      <c r="D17" s="87"/>
      <c r="E17" s="88"/>
      <c r="F17" s="88"/>
      <c r="G17" s="88"/>
      <c r="H17" s="88"/>
      <c r="I17" s="88"/>
      <c r="J17" s="88"/>
      <c r="K17" s="88"/>
    </row>
    <row r="18" spans="2:11" ht="18" hidden="1" customHeight="1">
      <c r="B18" s="93" t="s">
        <v>68</v>
      </c>
      <c r="C18" s="90" t="s">
        <v>72</v>
      </c>
      <c r="D18" s="87"/>
      <c r="E18" s="88"/>
      <c r="F18" s="88"/>
      <c r="G18" s="88"/>
      <c r="H18" s="88"/>
      <c r="I18" s="88"/>
      <c r="J18" s="88"/>
      <c r="K18" s="88"/>
    </row>
    <row r="19" spans="2:11" ht="18" hidden="1" customHeight="1">
      <c r="B19" s="93" t="s">
        <v>68</v>
      </c>
      <c r="C19" s="90" t="s">
        <v>73</v>
      </c>
      <c r="D19" s="87"/>
      <c r="E19" s="88"/>
      <c r="F19" s="88"/>
      <c r="G19" s="88"/>
      <c r="H19" s="88"/>
      <c r="I19" s="88"/>
      <c r="J19" s="88"/>
      <c r="K19" s="88"/>
    </row>
    <row r="20" spans="2:11" ht="18" hidden="1" customHeight="1">
      <c r="B20" s="93" t="s">
        <v>68</v>
      </c>
      <c r="C20" s="90" t="s">
        <v>74</v>
      </c>
      <c r="D20" s="87"/>
      <c r="E20" s="88"/>
      <c r="F20" s="88"/>
      <c r="G20" s="88"/>
      <c r="H20" s="88"/>
      <c r="I20" s="88"/>
      <c r="J20" s="88"/>
      <c r="K20" s="88"/>
    </row>
    <row r="21" spans="2:11" ht="18" hidden="1" customHeight="1">
      <c r="B21" s="143" t="s">
        <v>75</v>
      </c>
      <c r="C21" s="143"/>
      <c r="D21" s="87"/>
      <c r="E21" s="88"/>
      <c r="F21" s="88"/>
      <c r="G21" s="88"/>
      <c r="H21" s="88"/>
      <c r="I21" s="88"/>
      <c r="J21" s="88"/>
      <c r="K21" s="88"/>
    </row>
    <row r="22" spans="2:11" ht="18" hidden="1" customHeight="1">
      <c r="B22" s="93" t="s">
        <v>68</v>
      </c>
      <c r="C22" s="90" t="s">
        <v>76</v>
      </c>
      <c r="D22" s="87"/>
      <c r="E22" s="88"/>
      <c r="F22" s="88"/>
      <c r="G22" s="88"/>
      <c r="H22" s="88"/>
      <c r="I22" s="88"/>
      <c r="J22" s="88"/>
      <c r="K22" s="88"/>
    </row>
    <row r="23" spans="2:11" ht="18" hidden="1" customHeight="1">
      <c r="B23" s="93" t="s">
        <v>68</v>
      </c>
      <c r="C23" s="90" t="s">
        <v>77</v>
      </c>
      <c r="D23" s="87"/>
      <c r="E23" s="88"/>
      <c r="F23" s="88"/>
      <c r="G23" s="88"/>
      <c r="H23" s="88"/>
      <c r="I23" s="88"/>
      <c r="J23" s="88"/>
      <c r="K23" s="88"/>
    </row>
    <row r="24" spans="2:11" ht="45.75" hidden="1" customHeight="1">
      <c r="B24" s="141" t="s">
        <v>78</v>
      </c>
      <c r="C24" s="141"/>
      <c r="D24" s="87"/>
      <c r="E24" s="88"/>
      <c r="F24" s="88"/>
      <c r="G24" s="88"/>
      <c r="H24" s="88"/>
      <c r="I24" s="88"/>
      <c r="J24" s="88"/>
      <c r="K24" s="88"/>
    </row>
    <row r="25" spans="2:11" ht="18" hidden="1" customHeight="1">
      <c r="B25" s="93" t="s">
        <v>68</v>
      </c>
      <c r="C25" s="94" t="s">
        <v>79</v>
      </c>
      <c r="D25" s="87"/>
      <c r="E25" s="88"/>
      <c r="F25" s="88"/>
      <c r="G25" s="88"/>
      <c r="H25" s="88"/>
      <c r="I25" s="88"/>
      <c r="J25" s="88"/>
      <c r="K25" s="88"/>
    </row>
    <row r="26" spans="2:11" ht="18" hidden="1" customHeight="1">
      <c r="B26" s="93" t="s">
        <v>68</v>
      </c>
      <c r="C26" s="90" t="s">
        <v>80</v>
      </c>
      <c r="D26" s="87"/>
      <c r="E26" s="88"/>
      <c r="F26" s="88"/>
      <c r="G26" s="88"/>
      <c r="H26" s="88"/>
      <c r="I26" s="88"/>
      <c r="J26" s="88"/>
      <c r="K26" s="88"/>
    </row>
    <row r="27" spans="2:11" ht="35.25" hidden="1" customHeight="1">
      <c r="B27" s="141" t="s">
        <v>81</v>
      </c>
      <c r="C27" s="141"/>
      <c r="D27" s="87"/>
      <c r="E27" s="88"/>
      <c r="F27" s="88"/>
      <c r="G27" s="88"/>
      <c r="H27" s="88"/>
      <c r="I27" s="88"/>
      <c r="J27" s="88"/>
      <c r="K27" s="88"/>
    </row>
    <row r="28" spans="2:11" ht="18" hidden="1" customHeight="1">
      <c r="B28" s="93" t="s">
        <v>68</v>
      </c>
      <c r="C28" s="90" t="s">
        <v>82</v>
      </c>
      <c r="D28" s="87"/>
      <c r="E28" s="88"/>
      <c r="F28" s="88"/>
      <c r="G28" s="88"/>
      <c r="H28" s="88"/>
      <c r="I28" s="88"/>
      <c r="J28" s="88"/>
      <c r="K28" s="88"/>
    </row>
    <row r="29" spans="2:11" ht="18" hidden="1" customHeight="1">
      <c r="B29" s="93" t="s">
        <v>68</v>
      </c>
      <c r="C29" s="90" t="s">
        <v>80</v>
      </c>
      <c r="D29" s="87"/>
      <c r="E29" s="88"/>
      <c r="F29" s="88"/>
      <c r="G29" s="88"/>
      <c r="H29" s="88"/>
      <c r="I29" s="88"/>
      <c r="J29" s="88"/>
      <c r="K29" s="88"/>
    </row>
    <row r="30" spans="2:11" ht="18" hidden="1" customHeight="1">
      <c r="B30" s="93" t="s">
        <v>68</v>
      </c>
      <c r="C30" s="90" t="s">
        <v>83</v>
      </c>
      <c r="D30" s="87"/>
      <c r="E30" s="88"/>
      <c r="F30" s="88"/>
      <c r="G30" s="88"/>
      <c r="H30" s="88"/>
      <c r="I30" s="88"/>
      <c r="J30" s="88"/>
      <c r="K30" s="88"/>
    </row>
    <row r="31" spans="2:11" ht="42" hidden="1" customHeight="1">
      <c r="B31" s="141" t="s">
        <v>84</v>
      </c>
      <c r="C31" s="141"/>
      <c r="D31" s="87"/>
      <c r="E31" s="88"/>
      <c r="F31" s="88"/>
      <c r="G31" s="88"/>
      <c r="H31" s="88"/>
      <c r="I31" s="88"/>
      <c r="J31" s="88"/>
      <c r="K31" s="88"/>
    </row>
    <row r="32" spans="2:11" ht="18" hidden="1" customHeight="1">
      <c r="B32" s="93" t="s">
        <v>68</v>
      </c>
      <c r="C32" s="94" t="s">
        <v>79</v>
      </c>
      <c r="D32" s="87"/>
      <c r="E32" s="88"/>
      <c r="F32" s="88"/>
      <c r="G32" s="88"/>
      <c r="H32" s="88"/>
      <c r="I32" s="88"/>
      <c r="J32" s="88"/>
      <c r="K32" s="88"/>
    </row>
    <row r="33" spans="1:11" ht="18" hidden="1" customHeight="1">
      <c r="B33" s="93" t="s">
        <v>68</v>
      </c>
      <c r="C33" s="90" t="s">
        <v>80</v>
      </c>
      <c r="D33" s="87"/>
      <c r="E33" s="88"/>
      <c r="F33" s="88"/>
      <c r="G33" s="88"/>
      <c r="H33" s="88"/>
      <c r="I33" s="88"/>
      <c r="J33" s="88"/>
      <c r="K33" s="88"/>
    </row>
    <row r="34" spans="1:11" ht="30.75" hidden="1" customHeight="1">
      <c r="B34" s="141" t="s">
        <v>85</v>
      </c>
      <c r="C34" s="141"/>
      <c r="D34" s="87"/>
      <c r="E34" s="88"/>
      <c r="F34" s="88"/>
      <c r="G34" s="88"/>
      <c r="H34" s="88"/>
      <c r="I34" s="88"/>
      <c r="J34" s="88"/>
      <c r="K34" s="88"/>
    </row>
    <row r="35" spans="1:11" ht="18" hidden="1" customHeight="1">
      <c r="B35" s="93" t="s">
        <v>68</v>
      </c>
      <c r="C35" s="90" t="s">
        <v>82</v>
      </c>
      <c r="D35" s="87"/>
      <c r="E35" s="88"/>
      <c r="F35" s="88"/>
      <c r="G35" s="88"/>
      <c r="H35" s="88"/>
      <c r="I35" s="88"/>
      <c r="J35" s="88"/>
      <c r="K35" s="88"/>
    </row>
    <row r="36" spans="1:11" ht="18" hidden="1" customHeight="1">
      <c r="B36" s="93" t="s">
        <v>68</v>
      </c>
      <c r="C36" s="90" t="s">
        <v>80</v>
      </c>
      <c r="D36" s="87"/>
      <c r="E36" s="88"/>
      <c r="F36" s="88"/>
      <c r="G36" s="88"/>
      <c r="H36" s="88"/>
      <c r="I36" s="88"/>
      <c r="J36" s="88"/>
      <c r="K36" s="88"/>
    </row>
    <row r="37" spans="1:11" ht="18" hidden="1" customHeight="1">
      <c r="B37" s="93" t="s">
        <v>68</v>
      </c>
      <c r="C37" s="90" t="s">
        <v>83</v>
      </c>
      <c r="D37" s="87"/>
      <c r="E37" s="88"/>
      <c r="F37" s="88"/>
      <c r="G37" s="88"/>
      <c r="H37" s="88"/>
      <c r="I37" s="88"/>
      <c r="J37" s="88"/>
      <c r="K37" s="88"/>
    </row>
    <row r="38" spans="1:11" ht="35.25" hidden="1" customHeight="1">
      <c r="B38" s="141" t="s">
        <v>86</v>
      </c>
      <c r="C38" s="141"/>
      <c r="D38" s="87"/>
      <c r="E38" s="88"/>
      <c r="F38" s="88"/>
      <c r="G38" s="88"/>
      <c r="H38" s="88"/>
      <c r="I38" s="88"/>
      <c r="J38" s="88"/>
      <c r="K38" s="88"/>
    </row>
    <row r="39" spans="1:11" ht="18" hidden="1" customHeight="1">
      <c r="B39" s="93" t="s">
        <v>68</v>
      </c>
      <c r="C39" s="90" t="s">
        <v>87</v>
      </c>
      <c r="D39" s="87"/>
      <c r="E39" s="88"/>
      <c r="F39" s="88"/>
      <c r="G39" s="88"/>
      <c r="H39" s="88"/>
      <c r="I39" s="88"/>
      <c r="J39" s="88"/>
      <c r="K39" s="88"/>
    </row>
    <row r="40" spans="1:11" ht="18" hidden="1" customHeight="1">
      <c r="B40" s="93" t="s">
        <v>68</v>
      </c>
      <c r="C40" s="90" t="s">
        <v>80</v>
      </c>
      <c r="D40" s="87"/>
      <c r="E40" s="88"/>
      <c r="F40" s="88"/>
      <c r="G40" s="88"/>
      <c r="H40" s="88"/>
      <c r="I40" s="88"/>
      <c r="J40" s="88"/>
      <c r="K40" s="88"/>
    </row>
    <row r="41" spans="1:11" ht="18" hidden="1" customHeight="1">
      <c r="B41" s="93" t="s">
        <v>68</v>
      </c>
      <c r="C41" s="90" t="s">
        <v>83</v>
      </c>
      <c r="D41" s="87"/>
      <c r="E41" s="88"/>
      <c r="F41" s="88"/>
      <c r="G41" s="88"/>
      <c r="H41" s="88"/>
      <c r="I41" s="88"/>
      <c r="J41" s="88"/>
      <c r="K41" s="88"/>
    </row>
    <row r="42" spans="1:11" ht="18" hidden="1" customHeight="1">
      <c r="B42" s="93"/>
      <c r="C42" s="90"/>
      <c r="D42" s="87"/>
      <c r="E42" s="88"/>
      <c r="F42" s="88"/>
      <c r="G42" s="88"/>
      <c r="H42" s="88"/>
      <c r="I42" s="88"/>
      <c r="J42" s="88"/>
      <c r="K42" s="88"/>
    </row>
    <row r="43" spans="1:11" ht="18" hidden="1" customHeight="1">
      <c r="B43" s="143" t="s">
        <v>88</v>
      </c>
      <c r="C43" s="143"/>
      <c r="D43" s="87"/>
      <c r="E43" s="88"/>
      <c r="F43" s="88"/>
      <c r="G43" s="88"/>
      <c r="H43" s="88"/>
      <c r="I43" s="88"/>
      <c r="J43" s="88"/>
      <c r="K43" s="88"/>
    </row>
    <row r="44" spans="1:11" hidden="1">
      <c r="B44" s="93" t="s">
        <v>68</v>
      </c>
      <c r="C44" s="90" t="s">
        <v>89</v>
      </c>
      <c r="D44" s="87"/>
      <c r="E44" s="88"/>
      <c r="F44" s="88"/>
      <c r="G44" s="88"/>
      <c r="H44" s="88"/>
      <c r="I44" s="88"/>
      <c r="J44" s="88"/>
      <c r="K44" s="88"/>
    </row>
    <row r="45" spans="1:11" ht="18" hidden="1" customHeight="1">
      <c r="B45" s="93" t="s">
        <v>68</v>
      </c>
      <c r="C45" s="90" t="s">
        <v>90</v>
      </c>
      <c r="D45" s="87"/>
      <c r="E45" s="88"/>
      <c r="F45" s="88"/>
      <c r="G45" s="88"/>
      <c r="H45" s="88"/>
      <c r="I45" s="88"/>
      <c r="J45" s="88"/>
      <c r="K45" s="88"/>
    </row>
    <row r="46" spans="1:11" ht="36" hidden="1" customHeight="1">
      <c r="B46" s="93" t="s">
        <v>68</v>
      </c>
      <c r="C46" s="90" t="s">
        <v>91</v>
      </c>
    </row>
    <row r="47" spans="1:11" ht="18" hidden="1" customHeight="1">
      <c r="B47" s="93" t="s">
        <v>68</v>
      </c>
      <c r="C47" s="90" t="s">
        <v>92</v>
      </c>
      <c r="D47" s="95"/>
    </row>
    <row r="48" spans="1:11" ht="18" hidden="1" customHeight="1">
      <c r="A48" s="83"/>
      <c r="C48" s="96"/>
      <c r="D48" s="95"/>
    </row>
    <row r="49" spans="1:3" ht="36" customHeight="1">
      <c r="A49" s="145"/>
      <c r="B49" s="145"/>
      <c r="C49" s="145"/>
    </row>
    <row r="50" spans="1:3" ht="18" customHeight="1">
      <c r="A50" s="146" t="s">
        <v>93</v>
      </c>
      <c r="B50" s="146"/>
      <c r="C50" s="146"/>
    </row>
    <row r="51" spans="1:3" ht="18" customHeight="1">
      <c r="A51" s="144" t="s">
        <v>94</v>
      </c>
      <c r="B51" s="144"/>
      <c r="C51" s="144"/>
    </row>
    <row r="52" spans="1:3" ht="18" customHeight="1">
      <c r="B52" s="97"/>
      <c r="C52" s="97"/>
    </row>
    <row r="53" spans="1:3" ht="18" customHeight="1">
      <c r="C53" s="98"/>
    </row>
    <row r="54" spans="1:3" ht="18" customHeight="1">
      <c r="C54" s="96"/>
    </row>
    <row r="55" spans="1:3" ht="18" customHeight="1">
      <c r="C55" s="98"/>
    </row>
    <row r="56" spans="1:3" ht="18" customHeight="1">
      <c r="B56" s="96"/>
      <c r="C56" s="96"/>
    </row>
    <row r="57" spans="1:3" ht="18" customHeight="1">
      <c r="B57" s="96"/>
      <c r="C57" s="96"/>
    </row>
    <row r="58" spans="1:3" ht="18" customHeight="1">
      <c r="B58" s="96"/>
      <c r="C58" s="96"/>
    </row>
    <row r="59" spans="1:3" ht="18" customHeight="1">
      <c r="B59" s="96"/>
      <c r="C59" s="96"/>
    </row>
    <row r="60" spans="1:3" ht="18" customHeight="1">
      <c r="B60" s="96"/>
      <c r="C60" s="96"/>
    </row>
    <row r="61" spans="1:3" ht="18" customHeight="1">
      <c r="B61" s="96"/>
      <c r="C61" s="96"/>
    </row>
    <row r="62" spans="1:3" ht="18" customHeight="1"/>
    <row r="63" spans="1:3" ht="18" customHeight="1"/>
    <row r="64" spans="1: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sheetData>
  <sheetProtection password="DC2B" sheet="1" objects="1" scenarios="1"/>
  <mergeCells count="13">
    <mergeCell ref="A51:C51"/>
    <mergeCell ref="B31:C31"/>
    <mergeCell ref="B34:C34"/>
    <mergeCell ref="B38:C38"/>
    <mergeCell ref="B43:C43"/>
    <mergeCell ref="A49:C49"/>
    <mergeCell ref="A50:C50"/>
    <mergeCell ref="B27:C27"/>
    <mergeCell ref="A1:C1"/>
    <mergeCell ref="B12:C12"/>
    <mergeCell ref="B14:C14"/>
    <mergeCell ref="B21:C21"/>
    <mergeCell ref="B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3DDF-D9C7-43E5-AF31-9BAA60B8A432}">
  <dimension ref="A1:H5"/>
  <sheetViews>
    <sheetView workbookViewId="0">
      <selection activeCell="K5" sqref="K5"/>
    </sheetView>
  </sheetViews>
  <sheetFormatPr defaultRowHeight="15"/>
  <cols>
    <col min="1" max="1" width="27.5703125" customWidth="1"/>
    <col min="2" max="2" width="14.85546875" customWidth="1"/>
    <col min="3" max="3" width="13.140625" customWidth="1"/>
  </cols>
  <sheetData>
    <row r="1" spans="1:8" ht="40.5" customHeight="1">
      <c r="A1" s="99" t="s">
        <v>95</v>
      </c>
      <c r="B1" s="147" t="s">
        <v>112</v>
      </c>
      <c r="C1" s="148"/>
      <c r="D1" s="148"/>
      <c r="E1" s="148"/>
      <c r="F1" s="148"/>
      <c r="G1" s="148"/>
      <c r="H1" s="148"/>
    </row>
    <row r="2" spans="1:8" ht="50.25" customHeight="1">
      <c r="A2" s="99" t="s">
        <v>96</v>
      </c>
      <c r="B2" s="149" t="s">
        <v>173</v>
      </c>
      <c r="C2" s="150"/>
      <c r="D2" s="150"/>
      <c r="E2" s="150"/>
      <c r="F2" s="150"/>
      <c r="G2" s="150"/>
      <c r="H2" s="151"/>
    </row>
    <row r="3" spans="1:8" ht="42.75" customHeight="1">
      <c r="A3" s="99" t="s">
        <v>97</v>
      </c>
      <c r="B3" s="149">
        <v>5002005271</v>
      </c>
      <c r="C3" s="150"/>
      <c r="D3" s="150"/>
      <c r="E3" s="150"/>
      <c r="F3" s="150"/>
      <c r="G3" s="150"/>
      <c r="H3" s="151"/>
    </row>
    <row r="4" spans="1:8" ht="39" customHeight="1">
      <c r="A4" s="100"/>
      <c r="B4" s="152"/>
      <c r="C4" s="153"/>
      <c r="D4" s="153"/>
      <c r="E4" s="153"/>
      <c r="F4" s="153"/>
      <c r="G4" s="153"/>
      <c r="H4" s="154"/>
    </row>
    <row r="5" spans="1:8" ht="51.75" customHeight="1">
      <c r="A5" s="99" t="s">
        <v>98</v>
      </c>
      <c r="B5" s="155" t="s">
        <v>113</v>
      </c>
      <c r="C5" s="156"/>
      <c r="D5" s="156"/>
      <c r="E5" s="156"/>
      <c r="F5" s="156"/>
      <c r="G5" s="156"/>
      <c r="H5" s="157"/>
    </row>
  </sheetData>
  <sheetProtection password="DC2B" sheet="1" objects="1" scenarios="1"/>
  <mergeCells count="5">
    <mergeCell ref="B1:H1"/>
    <mergeCell ref="B2:H2"/>
    <mergeCell ref="B3:H3"/>
    <mergeCell ref="B4:H4"/>
    <mergeCell ref="B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00FD-C637-445A-A7D9-16DA2813F9E2}">
  <dimension ref="A1:C22"/>
  <sheetViews>
    <sheetView workbookViewId="0">
      <selection activeCell="A2" sqref="A2:C2"/>
    </sheetView>
  </sheetViews>
  <sheetFormatPr defaultRowHeight="15"/>
  <cols>
    <col min="1" max="1" width="33" customWidth="1"/>
    <col min="2" max="2" width="11.7109375" customWidth="1"/>
    <col min="3" max="3" width="58.85546875" customWidth="1"/>
  </cols>
  <sheetData>
    <row r="1" spans="1:3">
      <c r="A1" s="161" t="str">
        <f>+[1]BASIC!A1</f>
        <v>Name of Package :</v>
      </c>
      <c r="B1" s="161"/>
      <c r="C1" s="161"/>
    </row>
    <row r="2" spans="1:3" ht="27" customHeight="1">
      <c r="A2" s="158" t="str">
        <f>BASICS!B1</f>
        <v>Fire Fighting Pump House &amp; Hydrant System Refurbishment Work under Add Cap Block 2024-29 at Satna SS</v>
      </c>
      <c r="B2" s="158"/>
      <c r="C2" s="158"/>
    </row>
    <row r="3" spans="1:3">
      <c r="A3" s="101"/>
      <c r="B3" s="101"/>
      <c r="C3" s="101"/>
    </row>
    <row r="4" spans="1:3">
      <c r="A4" s="159" t="s">
        <v>99</v>
      </c>
      <c r="B4" s="159"/>
      <c r="C4" s="159"/>
    </row>
    <row r="5" spans="1:3" ht="16.5">
      <c r="A5" s="102"/>
      <c r="B5" s="102"/>
      <c r="C5" s="103"/>
    </row>
    <row r="6" spans="1:3" ht="33">
      <c r="A6" s="104" t="s">
        <v>100</v>
      </c>
      <c r="B6" s="105"/>
      <c r="C6" s="106" t="s">
        <v>101</v>
      </c>
    </row>
    <row r="7" spans="1:3" ht="16.5">
      <c r="A7" s="107"/>
      <c r="B7" s="107"/>
      <c r="C7" s="108"/>
    </row>
    <row r="8" spans="1:3" ht="16.5">
      <c r="A8" s="109" t="str">
        <f>IF(C6="Individual Firm","Name of Sole Bidder [Individual Firm]",IF(C6="Licensee of a Manufacturer","Name of Bidder [Licensee]",IF(C6="Representative of a Manufacturer","Name of Bidder [Authorised Representative]","Name of Lead Partner")))</f>
        <v>Name of Sole Bidder [Individual Firm]</v>
      </c>
      <c r="B8" s="110"/>
      <c r="C8" s="111"/>
    </row>
    <row r="9" spans="1:3" ht="33">
      <c r="A9" s="112" t="s">
        <v>102</v>
      </c>
      <c r="B9" s="113"/>
      <c r="C9" s="111" t="s">
        <v>103</v>
      </c>
    </row>
    <row r="10" spans="1:3" ht="16.5">
      <c r="A10" s="114"/>
      <c r="B10" s="115"/>
      <c r="C10" s="111" t="s">
        <v>103</v>
      </c>
    </row>
    <row r="11" spans="1:3" ht="16.5">
      <c r="A11" s="116"/>
      <c r="B11" s="117"/>
      <c r="C11" s="111" t="s">
        <v>103</v>
      </c>
    </row>
    <row r="12" spans="1:3" ht="16.5">
      <c r="A12" s="103"/>
      <c r="B12" s="103"/>
      <c r="C12" s="107"/>
    </row>
    <row r="13" spans="1:3" ht="16.5">
      <c r="A13" s="109" t="str">
        <f>IF(C6="Individual Firm","",IF(C6="Licensee of a Manufacturer","Name of Manufacturer [Licenser]",IF(C6="Representative of a Manufacturer","Name of Manufacturer","Name of Other Partner")))</f>
        <v/>
      </c>
      <c r="B13" s="110"/>
      <c r="C13" s="111" t="s">
        <v>103</v>
      </c>
    </row>
    <row r="14" spans="1:3" ht="16.5">
      <c r="A14" s="118"/>
      <c r="B14" s="113"/>
      <c r="C14" s="111" t="s">
        <v>103</v>
      </c>
    </row>
    <row r="15" spans="1:3" ht="16.5">
      <c r="A15" s="114"/>
      <c r="B15" s="115"/>
      <c r="C15" s="111" t="s">
        <v>103</v>
      </c>
    </row>
    <row r="16" spans="1:3" ht="16.5">
      <c r="A16" s="160"/>
      <c r="B16" s="160"/>
      <c r="C16" s="111" t="s">
        <v>103</v>
      </c>
    </row>
    <row r="17" spans="1:3" ht="16.5">
      <c r="A17" s="103"/>
      <c r="B17" s="103"/>
      <c r="C17" s="107"/>
    </row>
    <row r="18" spans="1:3" ht="16.5">
      <c r="A18" s="119" t="s">
        <v>104</v>
      </c>
      <c r="B18" s="120"/>
      <c r="C18" s="121"/>
    </row>
    <row r="19" spans="1:3" ht="16.5">
      <c r="A19" s="119" t="s">
        <v>105</v>
      </c>
      <c r="B19" s="120"/>
      <c r="C19" s="111"/>
    </row>
    <row r="20" spans="1:3" ht="16.5">
      <c r="A20" s="122"/>
      <c r="B20" s="122"/>
      <c r="C20" s="122"/>
    </row>
    <row r="21" spans="1:3" ht="16.5">
      <c r="A21" s="119" t="s">
        <v>106</v>
      </c>
      <c r="B21" s="120"/>
      <c r="C21" s="123"/>
    </row>
    <row r="22" spans="1:3" ht="16.5">
      <c r="A22" s="119" t="s">
        <v>107</v>
      </c>
      <c r="B22" s="120"/>
      <c r="C22" s="111"/>
    </row>
  </sheetData>
  <mergeCells count="4">
    <mergeCell ref="A2:C2"/>
    <mergeCell ref="A4:C4"/>
    <mergeCell ref="A16:B16"/>
    <mergeCell ref="A1:C1"/>
  </mergeCells>
  <conditionalFormatting sqref="A13:B15 A16">
    <cfRule type="expression" dxfId="1" priority="1" stopIfTrue="1">
      <formula>$D$6= "Individual Firm"</formula>
    </cfRule>
  </conditionalFormatting>
  <conditionalFormatting sqref="C7">
    <cfRule type="expression" dxfId="0" priority="2" stopIfTrue="1">
      <formula>$AA$6=0</formula>
    </cfRule>
  </conditionalFormatting>
  <dataValidations count="1">
    <dataValidation type="list" allowBlank="1" showInputMessage="1" showErrorMessage="1" sqref="C6" xr:uid="{3901014F-993A-4913-9732-1A45AE6CF543}">
      <formula1>$AA$2:$AA$5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32"/>
  <sheetViews>
    <sheetView view="pageBreakPreview" topLeftCell="A13" zoomScale="90" zoomScaleNormal="85" zoomScaleSheetLayoutView="90" workbookViewId="0">
      <pane ySplit="16" topLeftCell="A29" activePane="bottomLeft" state="frozen"/>
      <selection activeCell="A13" sqref="A13"/>
      <selection pane="bottomLeft" activeCell="J32" sqref="J32"/>
    </sheetView>
  </sheetViews>
  <sheetFormatPr defaultRowHeight="15"/>
  <cols>
    <col min="1" max="1" width="9.140625" style="40" customWidth="1"/>
    <col min="2" max="2" width="13" style="40" customWidth="1"/>
    <col min="3" max="3" width="12.28515625" style="40" customWidth="1"/>
    <col min="4" max="4" width="13.28515625" style="40" customWidth="1"/>
    <col min="5" max="5" width="11.7109375" style="40" customWidth="1"/>
    <col min="6" max="6" width="7.7109375" style="40" customWidth="1"/>
    <col min="7" max="7" width="59" style="40" customWidth="1"/>
    <col min="8" max="8" width="8.7109375" style="40" customWidth="1"/>
    <col min="9" max="9" width="20.85546875" style="40" customWidth="1"/>
    <col min="10" max="10" width="12.7109375" style="40" customWidth="1"/>
    <col min="11" max="11" width="23.140625" style="40" customWidth="1"/>
    <col min="12" max="12" width="22.85546875" style="40" bestFit="1" customWidth="1"/>
    <col min="13" max="13" width="18.7109375" style="40" hidden="1" customWidth="1"/>
    <col min="14" max="14" width="10.140625" style="40" customWidth="1"/>
    <col min="15" max="15" width="14.28515625" style="40" customWidth="1"/>
    <col min="16" max="16384" width="9.140625" style="40"/>
  </cols>
  <sheetData>
    <row r="1" spans="1:13" ht="37.15" customHeight="1">
      <c r="A1" s="177" t="s">
        <v>1</v>
      </c>
      <c r="B1" s="178"/>
      <c r="C1" s="178"/>
      <c r="D1" s="178"/>
      <c r="E1" s="178"/>
      <c r="F1" s="178"/>
      <c r="G1" s="178"/>
      <c r="H1" s="178"/>
      <c r="I1" s="178"/>
      <c r="J1" s="178"/>
      <c r="K1" s="178"/>
      <c r="L1" s="179"/>
      <c r="M1" s="9"/>
    </row>
    <row r="2" spans="1:13" ht="36" customHeight="1">
      <c r="A2" s="180" t="s">
        <v>2</v>
      </c>
      <c r="B2" s="181"/>
      <c r="C2" s="181"/>
      <c r="D2" s="181"/>
      <c r="E2" s="181"/>
      <c r="F2" s="181"/>
      <c r="G2" s="181"/>
      <c r="H2" s="181"/>
      <c r="I2" s="181"/>
      <c r="J2" s="181"/>
      <c r="K2" s="181"/>
      <c r="L2" s="182"/>
      <c r="M2" s="9"/>
    </row>
    <row r="3" spans="1:13" ht="44.45" customHeight="1">
      <c r="A3" s="180" t="s">
        <v>3</v>
      </c>
      <c r="B3" s="181"/>
      <c r="C3" s="181"/>
      <c r="D3" s="181"/>
      <c r="E3" s="181"/>
      <c r="F3" s="181"/>
      <c r="G3" s="181"/>
      <c r="H3" s="181"/>
      <c r="I3" s="181"/>
      <c r="J3" s="181"/>
      <c r="K3" s="181"/>
      <c r="L3" s="182"/>
      <c r="M3" s="9"/>
    </row>
    <row r="4" spans="1:13" ht="36.6" customHeight="1">
      <c r="A4" s="183" t="s">
        <v>50</v>
      </c>
      <c r="B4" s="184"/>
      <c r="C4" s="184"/>
      <c r="D4" s="184"/>
      <c r="E4" s="184"/>
      <c r="F4" s="184"/>
      <c r="G4" s="184"/>
      <c r="H4" s="184"/>
      <c r="I4" s="184"/>
      <c r="J4" s="184"/>
      <c r="K4" s="184"/>
      <c r="L4" s="185"/>
      <c r="M4" s="9"/>
    </row>
    <row r="5" spans="1:13" ht="24.6" customHeight="1">
      <c r="A5" s="186" t="s">
        <v>49</v>
      </c>
      <c r="B5" s="170"/>
      <c r="C5" s="170"/>
      <c r="D5" s="170"/>
      <c r="E5" s="170"/>
      <c r="F5" s="170"/>
      <c r="G5" s="170"/>
      <c r="H5" s="170"/>
      <c r="I5" s="170"/>
      <c r="J5" s="170"/>
      <c r="K5" s="170"/>
      <c r="L5" s="171"/>
      <c r="M5" s="36"/>
    </row>
    <row r="6" spans="1:13" ht="37.15" customHeight="1">
      <c r="A6" s="78"/>
      <c r="B6" s="186" t="s">
        <v>4</v>
      </c>
      <c r="C6" s="170"/>
      <c r="D6" s="170"/>
      <c r="E6" s="170"/>
      <c r="F6" s="170"/>
      <c r="G6" s="170"/>
      <c r="H6" s="170"/>
      <c r="I6" s="170"/>
      <c r="J6" s="170"/>
      <c r="K6" s="170"/>
      <c r="L6" s="171"/>
      <c r="M6" s="36"/>
    </row>
    <row r="7" spans="1:13" ht="29.45" customHeight="1">
      <c r="A7" s="189" t="s">
        <v>5</v>
      </c>
      <c r="B7" s="190"/>
      <c r="C7" s="190"/>
      <c r="D7" s="190"/>
      <c r="E7" s="190"/>
      <c r="F7" s="190"/>
      <c r="G7" s="190"/>
      <c r="H7" s="190"/>
      <c r="I7" s="190"/>
      <c r="J7" s="190"/>
      <c r="K7" s="190"/>
      <c r="L7" s="191"/>
      <c r="M7" s="36"/>
    </row>
    <row r="8" spans="1:13" ht="36" customHeight="1">
      <c r="A8" s="189" t="s">
        <v>7</v>
      </c>
      <c r="B8" s="190"/>
      <c r="C8" s="190"/>
      <c r="D8" s="190"/>
      <c r="E8" s="190"/>
      <c r="F8" s="190"/>
      <c r="G8" s="190"/>
      <c r="H8" s="190"/>
      <c r="I8" s="190"/>
      <c r="J8" s="190"/>
      <c r="K8" s="190"/>
      <c r="L8" s="191"/>
      <c r="M8" s="36"/>
    </row>
    <row r="9" spans="1:13" ht="32.450000000000003" customHeight="1">
      <c r="A9" s="189" t="s">
        <v>9</v>
      </c>
      <c r="B9" s="190"/>
      <c r="C9" s="190"/>
      <c r="D9" s="190"/>
      <c r="E9" s="190"/>
      <c r="F9" s="190"/>
      <c r="G9" s="190"/>
      <c r="H9" s="190"/>
      <c r="I9" s="190"/>
      <c r="J9" s="190"/>
      <c r="K9" s="190"/>
      <c r="L9" s="191"/>
      <c r="M9" s="36"/>
    </row>
    <row r="10" spans="1:13" ht="31.15" customHeight="1">
      <c r="A10" s="37"/>
      <c r="B10" s="37"/>
      <c r="C10" s="37"/>
      <c r="D10" s="187"/>
      <c r="E10" s="188"/>
      <c r="F10" s="188"/>
      <c r="G10" s="188"/>
      <c r="H10" s="188"/>
      <c r="I10" s="188"/>
      <c r="J10" s="190"/>
      <c r="K10" s="190"/>
      <c r="L10" s="191"/>
      <c r="M10" s="36"/>
    </row>
    <row r="11" spans="1:13" ht="39" customHeight="1">
      <c r="A11" s="36"/>
      <c r="B11" s="36"/>
      <c r="C11" s="36"/>
      <c r="D11" s="187"/>
      <c r="E11" s="188"/>
      <c r="F11" s="188"/>
      <c r="G11" s="188"/>
      <c r="H11" s="188"/>
      <c r="I11" s="188"/>
      <c r="J11" s="190"/>
      <c r="K11" s="190"/>
      <c r="L11" s="191"/>
      <c r="M11" s="36"/>
    </row>
    <row r="12" spans="1:13" ht="21.6" customHeight="1">
      <c r="A12" s="189"/>
      <c r="B12" s="190"/>
      <c r="C12" s="190"/>
      <c r="D12" s="190"/>
      <c r="E12" s="190"/>
      <c r="F12" s="190"/>
      <c r="G12" s="190"/>
      <c r="H12" s="190"/>
      <c r="I12" s="190"/>
      <c r="J12" s="190"/>
      <c r="K12" s="190"/>
      <c r="L12" s="191"/>
      <c r="M12" s="36"/>
    </row>
    <row r="13" spans="1:13" ht="15" customHeight="1">
      <c r="A13" s="201" t="s">
        <v>1</v>
      </c>
      <c r="B13" s="201"/>
      <c r="C13" s="201"/>
      <c r="D13" s="201"/>
      <c r="E13" s="201"/>
      <c r="F13" s="201"/>
      <c r="G13" s="201"/>
      <c r="H13" s="201"/>
      <c r="I13" s="201"/>
      <c r="J13" s="201"/>
      <c r="K13" s="201"/>
      <c r="L13" s="201"/>
      <c r="M13" s="201"/>
    </row>
    <row r="14" spans="1:13" ht="15" customHeight="1">
      <c r="A14" s="200" t="s">
        <v>2</v>
      </c>
      <c r="B14" s="200"/>
      <c r="C14" s="200"/>
      <c r="D14" s="200"/>
      <c r="E14" s="200"/>
      <c r="F14" s="200"/>
      <c r="G14" s="200"/>
      <c r="H14" s="200"/>
      <c r="I14" s="200"/>
      <c r="J14" s="200"/>
      <c r="K14" s="200"/>
      <c r="L14" s="200"/>
      <c r="M14" s="200"/>
    </row>
    <row r="15" spans="1:13" ht="15" customHeight="1">
      <c r="A15" s="200" t="s">
        <v>3</v>
      </c>
      <c r="B15" s="200"/>
      <c r="C15" s="200"/>
      <c r="D15" s="200"/>
      <c r="E15" s="200"/>
      <c r="F15" s="200"/>
      <c r="G15" s="200"/>
      <c r="H15" s="200"/>
      <c r="I15" s="200"/>
      <c r="J15" s="200"/>
      <c r="K15" s="200"/>
      <c r="L15" s="200"/>
      <c r="M15" s="200"/>
    </row>
    <row r="16" spans="1:13" ht="31.5" customHeight="1">
      <c r="A16" s="199" t="s">
        <v>110</v>
      </c>
      <c r="B16" s="199"/>
      <c r="C16" s="199"/>
      <c r="D16" s="199"/>
      <c r="E16" s="199"/>
      <c r="F16" s="199"/>
      <c r="G16" s="199"/>
      <c r="H16" s="199"/>
      <c r="I16" s="199"/>
      <c r="J16" s="199"/>
      <c r="K16" s="199"/>
      <c r="L16" s="199"/>
      <c r="M16" s="199"/>
    </row>
    <row r="17" spans="1:20" ht="15" customHeight="1">
      <c r="A17" s="162" t="s">
        <v>114</v>
      </c>
      <c r="B17" s="162"/>
      <c r="C17" s="162"/>
      <c r="D17" s="162"/>
      <c r="E17" s="162"/>
      <c r="F17" s="162"/>
      <c r="G17" s="162"/>
      <c r="H17" s="162"/>
      <c r="I17" s="162"/>
      <c r="J17" s="162"/>
      <c r="K17" s="162"/>
      <c r="L17" s="162"/>
      <c r="M17" s="162"/>
    </row>
    <row r="18" spans="1:20" ht="15" customHeight="1">
      <c r="A18" s="162" t="s">
        <v>4</v>
      </c>
      <c r="B18" s="162"/>
      <c r="C18" s="162"/>
      <c r="D18" s="162"/>
      <c r="E18" s="162"/>
      <c r="F18" s="162"/>
      <c r="G18" s="162"/>
      <c r="H18" s="162"/>
      <c r="I18" s="162"/>
      <c r="J18" s="162"/>
      <c r="K18" s="162"/>
      <c r="L18" s="162"/>
      <c r="M18" s="162"/>
    </row>
    <row r="19" spans="1:20" customFormat="1">
      <c r="A19" s="3" t="s">
        <v>5</v>
      </c>
      <c r="B19" s="3"/>
      <c r="C19" s="3"/>
      <c r="D19" s="196"/>
      <c r="E19" s="197"/>
      <c r="F19" s="197"/>
      <c r="G19" s="197"/>
      <c r="H19" s="197"/>
      <c r="I19" s="197"/>
      <c r="J19" s="198"/>
      <c r="K19" s="165"/>
      <c r="L19" s="165"/>
      <c r="M19" s="165"/>
    </row>
    <row r="20" spans="1:20" customFormat="1">
      <c r="A20" s="165" t="s">
        <v>7</v>
      </c>
      <c r="B20" s="165"/>
      <c r="C20" s="165"/>
      <c r="D20" s="196"/>
      <c r="E20" s="197"/>
      <c r="F20" s="197"/>
      <c r="G20" s="197"/>
      <c r="H20" s="197"/>
      <c r="I20" s="197"/>
      <c r="J20" s="198"/>
      <c r="K20" s="165"/>
      <c r="L20" s="165"/>
      <c r="M20" s="165"/>
    </row>
    <row r="21" spans="1:20" customFormat="1">
      <c r="A21" s="165" t="s">
        <v>9</v>
      </c>
      <c r="B21" s="169"/>
      <c r="C21" s="169"/>
      <c r="D21" s="196"/>
      <c r="E21" s="197"/>
      <c r="F21" s="197"/>
      <c r="G21" s="197"/>
      <c r="H21" s="197"/>
      <c r="I21" s="197"/>
      <c r="J21" s="198"/>
      <c r="K21" s="165"/>
      <c r="L21" s="165"/>
      <c r="M21" s="165"/>
    </row>
    <row r="22" spans="1:20" customFormat="1">
      <c r="A22" s="1"/>
      <c r="B22" s="1"/>
      <c r="C22" s="2"/>
      <c r="D22" s="196"/>
      <c r="E22" s="197"/>
      <c r="F22" s="197"/>
      <c r="G22" s="197"/>
      <c r="H22" s="197"/>
      <c r="I22" s="197"/>
      <c r="J22" s="198"/>
      <c r="K22" s="165"/>
      <c r="L22" s="165"/>
      <c r="M22" s="165"/>
    </row>
    <row r="23" spans="1:20" customFormat="1">
      <c r="A23" s="1"/>
      <c r="B23" s="1"/>
      <c r="C23" s="2"/>
      <c r="D23" s="196"/>
      <c r="E23" s="197"/>
      <c r="F23" s="197"/>
      <c r="G23" s="197"/>
      <c r="H23" s="197"/>
      <c r="I23" s="197"/>
      <c r="J23" s="198"/>
      <c r="K23" s="165"/>
      <c r="L23" s="165"/>
      <c r="M23" s="165"/>
    </row>
    <row r="24" spans="1:20" customFormat="1">
      <c r="A24" s="166"/>
      <c r="B24" s="167"/>
      <c r="C24" s="167"/>
      <c r="D24" s="167"/>
      <c r="E24" s="167"/>
      <c r="F24" s="167"/>
      <c r="G24" s="167"/>
      <c r="H24" s="167"/>
      <c r="I24" s="167"/>
      <c r="J24" s="168"/>
      <c r="K24" s="165"/>
      <c r="L24" s="165"/>
      <c r="M24" s="165"/>
    </row>
    <row r="25" spans="1:20" customFormat="1" ht="15" customHeight="1">
      <c r="A25" s="174" t="s">
        <v>115</v>
      </c>
      <c r="B25" s="174"/>
      <c r="C25" s="174"/>
      <c r="D25" s="174"/>
      <c r="E25" s="174"/>
      <c r="F25" s="174"/>
      <c r="G25" s="174"/>
      <c r="H25" s="174"/>
      <c r="I25" s="174"/>
      <c r="J25" s="174"/>
      <c r="K25" s="174"/>
      <c r="L25" s="75"/>
      <c r="M25" s="75"/>
    </row>
    <row r="26" spans="1:20">
      <c r="A26" s="36"/>
      <c r="B26" s="77"/>
      <c r="C26" s="36"/>
      <c r="D26" s="36"/>
      <c r="E26" s="36"/>
      <c r="F26" s="36"/>
      <c r="G26" s="125"/>
      <c r="H26" s="35"/>
      <c r="I26" s="170"/>
      <c r="J26" s="170"/>
      <c r="K26" s="171"/>
      <c r="L26" s="35"/>
      <c r="M26" s="36"/>
    </row>
    <row r="27" spans="1:20" ht="15" customHeight="1">
      <c r="A27" s="163" t="s">
        <v>14</v>
      </c>
      <c r="B27" s="163" t="s">
        <v>15</v>
      </c>
      <c r="C27" s="60" t="s">
        <v>16</v>
      </c>
      <c r="D27" s="163" t="s">
        <v>21</v>
      </c>
      <c r="E27" s="192" t="s">
        <v>20</v>
      </c>
      <c r="F27" s="193"/>
      <c r="G27" s="175" t="s">
        <v>27</v>
      </c>
      <c r="H27" s="163" t="s">
        <v>0</v>
      </c>
      <c r="I27" s="172" t="s">
        <v>108</v>
      </c>
      <c r="J27" s="163" t="s">
        <v>169</v>
      </c>
      <c r="K27" s="163" t="s">
        <v>51</v>
      </c>
      <c r="L27" s="163" t="s">
        <v>17</v>
      </c>
      <c r="M27" s="163" t="s">
        <v>18</v>
      </c>
    </row>
    <row r="28" spans="1:20" ht="58.5" customHeight="1">
      <c r="A28" s="164"/>
      <c r="B28" s="164"/>
      <c r="C28" s="60" t="s">
        <v>19</v>
      </c>
      <c r="D28" s="164"/>
      <c r="E28" s="194"/>
      <c r="F28" s="195"/>
      <c r="G28" s="176"/>
      <c r="H28" s="164"/>
      <c r="I28" s="173"/>
      <c r="J28" s="164"/>
      <c r="K28" s="164"/>
      <c r="L28" s="164"/>
      <c r="M28" s="164"/>
    </row>
    <row r="29" spans="1:20" s="6" customFormat="1" ht="18" customHeight="1">
      <c r="A29" s="4">
        <v>1</v>
      </c>
      <c r="B29" s="4">
        <v>2</v>
      </c>
      <c r="C29" s="4">
        <v>3</v>
      </c>
      <c r="D29" s="4">
        <v>4</v>
      </c>
      <c r="E29" s="4">
        <v>5</v>
      </c>
      <c r="F29" s="4">
        <v>6</v>
      </c>
      <c r="G29" s="126">
        <v>7</v>
      </c>
      <c r="H29" s="4">
        <v>8</v>
      </c>
      <c r="I29" s="72">
        <v>9</v>
      </c>
      <c r="J29" s="4">
        <v>10</v>
      </c>
      <c r="K29" s="4">
        <v>11</v>
      </c>
      <c r="L29" s="4">
        <v>12</v>
      </c>
      <c r="M29" s="4">
        <v>14</v>
      </c>
    </row>
    <row r="30" spans="1:20" ht="51" customHeight="1">
      <c r="A30" s="132" t="s">
        <v>163</v>
      </c>
      <c r="B30" s="129"/>
      <c r="C30" s="129"/>
      <c r="D30" s="130"/>
      <c r="E30" s="130"/>
      <c r="F30" s="130"/>
      <c r="G30" s="131" t="s">
        <v>161</v>
      </c>
      <c r="H30" s="14"/>
      <c r="I30" s="73"/>
      <c r="J30" s="137"/>
      <c r="K30" s="9"/>
      <c r="L30" s="9"/>
      <c r="M30" s="9"/>
    </row>
    <row r="31" spans="1:20" ht="75">
      <c r="A31" s="133">
        <v>1</v>
      </c>
      <c r="B31" s="70"/>
      <c r="C31" s="70"/>
      <c r="D31" s="67"/>
      <c r="E31" s="69">
        <v>0.18</v>
      </c>
      <c r="F31" s="68"/>
      <c r="G31" s="128" t="s">
        <v>124</v>
      </c>
      <c r="H31" s="133" t="s">
        <v>164</v>
      </c>
      <c r="I31" s="134">
        <v>1</v>
      </c>
      <c r="J31" s="135"/>
      <c r="K31" s="65">
        <f>J31*I31</f>
        <v>0</v>
      </c>
      <c r="L31" s="65">
        <f>IF(ISBLANK(F31),E31*K31,F31*K31)</f>
        <v>0</v>
      </c>
      <c r="M31" s="65">
        <f>+L31+K31</f>
        <v>0</v>
      </c>
      <c r="O31" s="76"/>
      <c r="P31" s="76"/>
      <c r="T31" s="76"/>
    </row>
    <row r="32" spans="1:20" ht="75">
      <c r="A32" s="133">
        <v>2</v>
      </c>
      <c r="B32" s="70"/>
      <c r="C32" s="70"/>
      <c r="D32" s="67"/>
      <c r="E32" s="69">
        <v>0.18</v>
      </c>
      <c r="F32" s="68"/>
      <c r="G32" s="128" t="s">
        <v>125</v>
      </c>
      <c r="H32" s="133" t="s">
        <v>164</v>
      </c>
      <c r="I32" s="134">
        <v>27</v>
      </c>
      <c r="J32" s="135"/>
      <c r="K32" s="65">
        <f t="shared" ref="K32:K72" si="0">J32*I32</f>
        <v>0</v>
      </c>
      <c r="L32" s="65">
        <f t="shared" ref="L32:L72" si="1">IF(ISBLANK(F32),E32*K32,F32*K32)</f>
        <v>0</v>
      </c>
      <c r="M32" s="65">
        <f t="shared" ref="M32:M42" si="2">+L32+K32</f>
        <v>0</v>
      </c>
      <c r="O32" s="76"/>
      <c r="P32" s="76"/>
      <c r="T32" s="76"/>
    </row>
    <row r="33" spans="1:20" ht="45">
      <c r="A33" s="133">
        <v>3</v>
      </c>
      <c r="B33" s="70"/>
      <c r="C33" s="70"/>
      <c r="D33" s="67"/>
      <c r="E33" s="69">
        <v>0.18</v>
      </c>
      <c r="F33" s="68"/>
      <c r="G33" s="128" t="s">
        <v>126</v>
      </c>
      <c r="H33" s="133" t="s">
        <v>164</v>
      </c>
      <c r="I33" s="134">
        <v>2</v>
      </c>
      <c r="J33" s="135"/>
      <c r="K33" s="65">
        <f t="shared" si="0"/>
        <v>0</v>
      </c>
      <c r="L33" s="65">
        <f t="shared" si="1"/>
        <v>0</v>
      </c>
      <c r="M33" s="65">
        <f t="shared" ref="M33:M35" si="3">+L33+K33</f>
        <v>0</v>
      </c>
      <c r="O33" s="76"/>
      <c r="P33" s="76"/>
      <c r="T33" s="76"/>
    </row>
    <row r="34" spans="1:20" ht="30">
      <c r="A34" s="133">
        <v>4</v>
      </c>
      <c r="B34" s="70"/>
      <c r="C34" s="70"/>
      <c r="D34" s="138"/>
      <c r="E34" s="139"/>
      <c r="F34" s="140"/>
      <c r="G34" s="128" t="s">
        <v>127</v>
      </c>
      <c r="H34" s="133"/>
      <c r="I34" s="133"/>
      <c r="J34" s="136"/>
      <c r="K34" s="65"/>
      <c r="L34" s="65"/>
      <c r="M34" s="65">
        <f t="shared" si="3"/>
        <v>0</v>
      </c>
      <c r="O34" s="76"/>
      <c r="P34" s="76"/>
      <c r="T34" s="76"/>
    </row>
    <row r="35" spans="1:20">
      <c r="A35" s="133" t="s">
        <v>116</v>
      </c>
      <c r="B35" s="70"/>
      <c r="C35" s="70"/>
      <c r="D35" s="67"/>
      <c r="E35" s="69">
        <v>0.18</v>
      </c>
      <c r="F35" s="68"/>
      <c r="G35" s="128" t="s">
        <v>128</v>
      </c>
      <c r="H35" s="133" t="s">
        <v>164</v>
      </c>
      <c r="I35" s="134">
        <v>2</v>
      </c>
      <c r="J35" s="135"/>
      <c r="K35" s="65">
        <f t="shared" si="0"/>
        <v>0</v>
      </c>
      <c r="L35" s="65">
        <f t="shared" si="1"/>
        <v>0</v>
      </c>
      <c r="M35" s="65">
        <f t="shared" si="3"/>
        <v>0</v>
      </c>
      <c r="O35" s="76"/>
      <c r="P35" s="76"/>
      <c r="T35" s="76"/>
    </row>
    <row r="36" spans="1:20">
      <c r="A36" s="133" t="s">
        <v>117</v>
      </c>
      <c r="B36" s="70"/>
      <c r="C36" s="70"/>
      <c r="D36" s="67"/>
      <c r="E36" s="69">
        <v>0.18</v>
      </c>
      <c r="F36" s="68"/>
      <c r="G36" s="128" t="s">
        <v>129</v>
      </c>
      <c r="H36" s="133" t="s">
        <v>164</v>
      </c>
      <c r="I36" s="134">
        <v>1</v>
      </c>
      <c r="J36" s="135"/>
      <c r="K36" s="65">
        <f t="shared" si="0"/>
        <v>0</v>
      </c>
      <c r="L36" s="65">
        <f t="shared" si="1"/>
        <v>0</v>
      </c>
      <c r="M36" s="66"/>
      <c r="O36" s="76"/>
      <c r="P36" s="76"/>
      <c r="T36" s="76"/>
    </row>
    <row r="37" spans="1:20">
      <c r="A37" s="133" t="s">
        <v>118</v>
      </c>
      <c r="B37" s="70"/>
      <c r="C37" s="70"/>
      <c r="D37" s="67"/>
      <c r="E37" s="69">
        <v>0.18</v>
      </c>
      <c r="F37" s="68"/>
      <c r="G37" s="128" t="s">
        <v>130</v>
      </c>
      <c r="H37" s="133" t="s">
        <v>164</v>
      </c>
      <c r="I37" s="134">
        <v>2</v>
      </c>
      <c r="J37" s="135"/>
      <c r="K37" s="65">
        <f t="shared" si="0"/>
        <v>0</v>
      </c>
      <c r="L37" s="65">
        <f t="shared" si="1"/>
        <v>0</v>
      </c>
      <c r="M37" s="65">
        <f t="shared" ref="M37:M39" si="4">+L37+K37</f>
        <v>0</v>
      </c>
      <c r="O37" s="76"/>
      <c r="P37" s="76"/>
      <c r="T37" s="76"/>
    </row>
    <row r="38" spans="1:20" ht="45">
      <c r="A38" s="133">
        <v>5</v>
      </c>
      <c r="B38" s="70"/>
      <c r="C38" s="70"/>
      <c r="D38" s="138"/>
      <c r="E38" s="139"/>
      <c r="F38" s="140"/>
      <c r="G38" s="128" t="s">
        <v>131</v>
      </c>
      <c r="H38" s="133"/>
      <c r="I38" s="133"/>
      <c r="J38" s="136"/>
      <c r="K38" s="65"/>
      <c r="L38" s="65"/>
      <c r="M38" s="65">
        <f t="shared" si="4"/>
        <v>0</v>
      </c>
      <c r="O38" s="76"/>
      <c r="P38" s="76"/>
      <c r="T38" s="76"/>
    </row>
    <row r="39" spans="1:20">
      <c r="A39" s="133" t="s">
        <v>116</v>
      </c>
      <c r="B39" s="70"/>
      <c r="C39" s="70"/>
      <c r="D39" s="67"/>
      <c r="E39" s="69">
        <v>0.18</v>
      </c>
      <c r="F39" s="68"/>
      <c r="G39" s="128" t="s">
        <v>132</v>
      </c>
      <c r="H39" s="133" t="s">
        <v>164</v>
      </c>
      <c r="I39" s="134">
        <v>1</v>
      </c>
      <c r="J39" s="135"/>
      <c r="K39" s="65">
        <f t="shared" si="0"/>
        <v>0</v>
      </c>
      <c r="L39" s="65">
        <f t="shared" si="1"/>
        <v>0</v>
      </c>
      <c r="M39" s="65">
        <f t="shared" si="4"/>
        <v>0</v>
      </c>
      <c r="O39" s="76"/>
      <c r="P39" s="76"/>
      <c r="T39" s="76"/>
    </row>
    <row r="40" spans="1:20">
      <c r="A40" s="133" t="s">
        <v>117</v>
      </c>
      <c r="B40" s="70"/>
      <c r="C40" s="70"/>
      <c r="D40" s="67"/>
      <c r="E40" s="69">
        <v>0.18</v>
      </c>
      <c r="F40" s="68"/>
      <c r="G40" s="128" t="s">
        <v>133</v>
      </c>
      <c r="H40" s="133" t="s">
        <v>164</v>
      </c>
      <c r="I40" s="134">
        <v>1</v>
      </c>
      <c r="J40" s="135"/>
      <c r="K40" s="65">
        <f t="shared" si="0"/>
        <v>0</v>
      </c>
      <c r="L40" s="65">
        <f t="shared" si="1"/>
        <v>0</v>
      </c>
      <c r="M40" s="65">
        <f t="shared" si="2"/>
        <v>0</v>
      </c>
      <c r="O40" s="76"/>
      <c r="P40" s="76"/>
      <c r="T40" s="76"/>
    </row>
    <row r="41" spans="1:20">
      <c r="A41" s="133" t="s">
        <v>118</v>
      </c>
      <c r="B41" s="70"/>
      <c r="C41" s="70"/>
      <c r="D41" s="67"/>
      <c r="E41" s="69">
        <v>0.18</v>
      </c>
      <c r="F41" s="68"/>
      <c r="G41" s="128" t="s">
        <v>134</v>
      </c>
      <c r="H41" s="133" t="s">
        <v>164</v>
      </c>
      <c r="I41" s="134">
        <v>1</v>
      </c>
      <c r="J41" s="135"/>
      <c r="K41" s="65">
        <f t="shared" si="0"/>
        <v>0</v>
      </c>
      <c r="L41" s="65">
        <f t="shared" si="1"/>
        <v>0</v>
      </c>
      <c r="M41" s="65">
        <f t="shared" si="2"/>
        <v>0</v>
      </c>
      <c r="O41" s="76"/>
      <c r="P41" s="76"/>
      <c r="T41" s="76"/>
    </row>
    <row r="42" spans="1:20">
      <c r="A42" s="133" t="s">
        <v>119</v>
      </c>
      <c r="B42" s="70"/>
      <c r="C42" s="70"/>
      <c r="D42" s="67"/>
      <c r="E42" s="69">
        <v>0.18</v>
      </c>
      <c r="F42" s="68"/>
      <c r="G42" s="128" t="s">
        <v>135</v>
      </c>
      <c r="H42" s="133" t="s">
        <v>164</v>
      </c>
      <c r="I42" s="134">
        <v>1</v>
      </c>
      <c r="J42" s="135"/>
      <c r="K42" s="65">
        <f t="shared" si="0"/>
        <v>0</v>
      </c>
      <c r="L42" s="65">
        <f t="shared" si="1"/>
        <v>0</v>
      </c>
      <c r="M42" s="65">
        <f t="shared" si="2"/>
        <v>0</v>
      </c>
      <c r="O42" s="76"/>
      <c r="P42" s="76"/>
      <c r="T42" s="76"/>
    </row>
    <row r="43" spans="1:20" ht="30">
      <c r="A43" s="133">
        <v>6</v>
      </c>
      <c r="B43" s="70"/>
      <c r="C43" s="70"/>
      <c r="D43" s="67"/>
      <c r="E43" s="69">
        <v>0.18</v>
      </c>
      <c r="F43" s="68"/>
      <c r="G43" s="128" t="s">
        <v>136</v>
      </c>
      <c r="H43" s="133" t="s">
        <v>164</v>
      </c>
      <c r="I43" s="134">
        <v>1</v>
      </c>
      <c r="J43" s="135"/>
      <c r="K43" s="65">
        <f t="shared" si="0"/>
        <v>0</v>
      </c>
      <c r="L43" s="65">
        <f t="shared" si="1"/>
        <v>0</v>
      </c>
      <c r="M43" s="66"/>
      <c r="O43" s="76"/>
      <c r="P43" s="76"/>
      <c r="T43" s="76"/>
    </row>
    <row r="44" spans="1:20" ht="30">
      <c r="A44" s="133">
        <v>7</v>
      </c>
      <c r="B44" s="70"/>
      <c r="C44" s="70"/>
      <c r="D44" s="67"/>
      <c r="E44" s="69">
        <v>0.18</v>
      </c>
      <c r="F44" s="68"/>
      <c r="G44" s="128" t="s">
        <v>137</v>
      </c>
      <c r="H44" s="133"/>
      <c r="I44" s="133"/>
      <c r="J44" s="136"/>
      <c r="K44" s="65">
        <f t="shared" si="0"/>
        <v>0</v>
      </c>
      <c r="L44" s="65">
        <f t="shared" si="1"/>
        <v>0</v>
      </c>
      <c r="M44" s="65">
        <f t="shared" ref="M44:M47" si="5">+L44+K44</f>
        <v>0</v>
      </c>
      <c r="O44" s="76"/>
      <c r="P44" s="76"/>
      <c r="T44" s="76"/>
    </row>
    <row r="45" spans="1:20">
      <c r="A45" s="133" t="s">
        <v>116</v>
      </c>
      <c r="B45" s="70"/>
      <c r="C45" s="70"/>
      <c r="D45" s="67"/>
      <c r="E45" s="69">
        <v>0.18</v>
      </c>
      <c r="F45" s="68"/>
      <c r="G45" s="128" t="s">
        <v>138</v>
      </c>
      <c r="H45" s="133" t="s">
        <v>164</v>
      </c>
      <c r="I45" s="134">
        <v>1</v>
      </c>
      <c r="J45" s="135"/>
      <c r="K45" s="65">
        <f t="shared" si="0"/>
        <v>0</v>
      </c>
      <c r="L45" s="65">
        <f t="shared" si="1"/>
        <v>0</v>
      </c>
      <c r="M45" s="65">
        <f t="shared" si="5"/>
        <v>0</v>
      </c>
      <c r="O45" s="76"/>
      <c r="P45" s="76"/>
      <c r="T45" s="76"/>
    </row>
    <row r="46" spans="1:20">
      <c r="A46" s="133" t="s">
        <v>117</v>
      </c>
      <c r="B46" s="70"/>
      <c r="C46" s="70"/>
      <c r="D46" s="67"/>
      <c r="E46" s="69">
        <v>0.18</v>
      </c>
      <c r="F46" s="68"/>
      <c r="G46" s="128" t="s">
        <v>128</v>
      </c>
      <c r="H46" s="133" t="s">
        <v>164</v>
      </c>
      <c r="I46" s="134">
        <v>6</v>
      </c>
      <c r="J46" s="135"/>
      <c r="K46" s="65">
        <f t="shared" si="0"/>
        <v>0</v>
      </c>
      <c r="L46" s="65">
        <f t="shared" si="1"/>
        <v>0</v>
      </c>
      <c r="M46" s="65">
        <f t="shared" si="5"/>
        <v>0</v>
      </c>
      <c r="O46" s="76"/>
      <c r="P46" s="76"/>
      <c r="T46" s="76"/>
    </row>
    <row r="47" spans="1:20">
      <c r="A47" s="133" t="s">
        <v>118</v>
      </c>
      <c r="B47" s="70"/>
      <c r="C47" s="70"/>
      <c r="D47" s="67"/>
      <c r="E47" s="69">
        <v>0.18</v>
      </c>
      <c r="F47" s="68"/>
      <c r="G47" s="128" t="s">
        <v>139</v>
      </c>
      <c r="H47" s="133" t="s">
        <v>164</v>
      </c>
      <c r="I47" s="134">
        <v>4</v>
      </c>
      <c r="J47" s="135"/>
      <c r="K47" s="65">
        <f t="shared" si="0"/>
        <v>0</v>
      </c>
      <c r="L47" s="65">
        <f t="shared" si="1"/>
        <v>0</v>
      </c>
      <c r="M47" s="65">
        <f t="shared" si="5"/>
        <v>0</v>
      </c>
      <c r="O47" s="76"/>
      <c r="P47" s="76"/>
      <c r="T47" s="76"/>
    </row>
    <row r="48" spans="1:20">
      <c r="A48" s="133" t="s">
        <v>119</v>
      </c>
      <c r="B48" s="70"/>
      <c r="C48" s="70"/>
      <c r="D48" s="67"/>
      <c r="E48" s="69">
        <v>0.18</v>
      </c>
      <c r="F48" s="68"/>
      <c r="G48" s="128" t="s">
        <v>129</v>
      </c>
      <c r="H48" s="133" t="s">
        <v>164</v>
      </c>
      <c r="I48" s="134">
        <v>14</v>
      </c>
      <c r="J48" s="135"/>
      <c r="K48" s="65">
        <f t="shared" si="0"/>
        <v>0</v>
      </c>
      <c r="L48" s="65">
        <f t="shared" si="1"/>
        <v>0</v>
      </c>
      <c r="M48" s="66"/>
      <c r="O48" s="76"/>
      <c r="P48" s="76"/>
      <c r="T48" s="76"/>
    </row>
    <row r="49" spans="1:20">
      <c r="A49" s="133" t="s">
        <v>120</v>
      </c>
      <c r="B49" s="70"/>
      <c r="C49" s="70"/>
      <c r="D49" s="67"/>
      <c r="E49" s="69">
        <v>0.18</v>
      </c>
      <c r="F49" s="68"/>
      <c r="G49" s="128" t="s">
        <v>140</v>
      </c>
      <c r="H49" s="133" t="s">
        <v>164</v>
      </c>
      <c r="I49" s="134">
        <v>4</v>
      </c>
      <c r="J49" s="135"/>
      <c r="K49" s="65">
        <f t="shared" si="0"/>
        <v>0</v>
      </c>
      <c r="L49" s="65">
        <f t="shared" si="1"/>
        <v>0</v>
      </c>
      <c r="M49" s="65">
        <f t="shared" ref="M49:M50" si="6">+L49+K49</f>
        <v>0</v>
      </c>
      <c r="O49" s="76"/>
      <c r="P49" s="76"/>
      <c r="T49" s="76"/>
    </row>
    <row r="50" spans="1:20">
      <c r="A50" s="133" t="s">
        <v>121</v>
      </c>
      <c r="B50" s="70"/>
      <c r="C50" s="70"/>
      <c r="D50" s="67"/>
      <c r="E50" s="69">
        <v>0.18</v>
      </c>
      <c r="F50" s="68"/>
      <c r="G50" s="128" t="s">
        <v>130</v>
      </c>
      <c r="H50" s="133" t="s">
        <v>164</v>
      </c>
      <c r="I50" s="134">
        <v>6</v>
      </c>
      <c r="J50" s="135"/>
      <c r="K50" s="65">
        <f t="shared" si="0"/>
        <v>0</v>
      </c>
      <c r="L50" s="65">
        <f t="shared" si="1"/>
        <v>0</v>
      </c>
      <c r="M50" s="65">
        <f t="shared" si="6"/>
        <v>0</v>
      </c>
      <c r="O50" s="76"/>
      <c r="P50" s="76"/>
      <c r="T50" s="76"/>
    </row>
    <row r="51" spans="1:20">
      <c r="A51" s="133" t="s">
        <v>122</v>
      </c>
      <c r="B51" s="70"/>
      <c r="C51" s="70"/>
      <c r="D51" s="67"/>
      <c r="E51" s="69">
        <v>0.18</v>
      </c>
      <c r="F51" s="68"/>
      <c r="G51" s="128" t="s">
        <v>141</v>
      </c>
      <c r="H51" s="133" t="s">
        <v>164</v>
      </c>
      <c r="I51" s="134">
        <v>6</v>
      </c>
      <c r="J51" s="135"/>
      <c r="K51" s="65">
        <f t="shared" si="0"/>
        <v>0</v>
      </c>
      <c r="L51" s="65">
        <f t="shared" si="1"/>
        <v>0</v>
      </c>
      <c r="M51" s="65">
        <f t="shared" ref="M51" si="7">+L51+K51</f>
        <v>0</v>
      </c>
      <c r="O51" s="76"/>
      <c r="P51" s="76"/>
      <c r="T51" s="76"/>
    </row>
    <row r="52" spans="1:20" ht="30">
      <c r="A52" s="133">
        <v>8</v>
      </c>
      <c r="B52" s="70"/>
      <c r="C52" s="70"/>
      <c r="D52" s="67"/>
      <c r="E52" s="69">
        <v>0.18</v>
      </c>
      <c r="F52" s="68"/>
      <c r="G52" s="128" t="s">
        <v>142</v>
      </c>
      <c r="H52" s="133" t="s">
        <v>164</v>
      </c>
      <c r="I52" s="134">
        <v>23</v>
      </c>
      <c r="J52" s="135"/>
      <c r="K52" s="65">
        <f t="shared" si="0"/>
        <v>0</v>
      </c>
      <c r="L52" s="65">
        <f t="shared" si="1"/>
        <v>0</v>
      </c>
      <c r="M52" s="65">
        <f t="shared" ref="M52" si="8">+L52+K52</f>
        <v>0</v>
      </c>
      <c r="O52" s="76"/>
      <c r="P52" s="76"/>
      <c r="T52" s="76"/>
    </row>
    <row r="53" spans="1:20" ht="30">
      <c r="A53" s="133">
        <v>9</v>
      </c>
      <c r="B53" s="70"/>
      <c r="C53" s="70"/>
      <c r="D53" s="67"/>
      <c r="E53" s="69">
        <v>0.18</v>
      </c>
      <c r="F53" s="68"/>
      <c r="G53" s="128" t="s">
        <v>143</v>
      </c>
      <c r="H53" s="133" t="s">
        <v>164</v>
      </c>
      <c r="I53" s="134">
        <v>2</v>
      </c>
      <c r="J53" s="135"/>
      <c r="K53" s="65">
        <f t="shared" si="0"/>
        <v>0</v>
      </c>
      <c r="L53" s="65">
        <f t="shared" si="1"/>
        <v>0</v>
      </c>
      <c r="M53" s="66"/>
      <c r="O53" s="76"/>
      <c r="P53" s="76"/>
      <c r="T53" s="76"/>
    </row>
    <row r="54" spans="1:20" ht="30">
      <c r="A54" s="133">
        <v>10</v>
      </c>
      <c r="B54" s="70"/>
      <c r="C54" s="70"/>
      <c r="D54" s="67"/>
      <c r="E54" s="69">
        <v>0.18</v>
      </c>
      <c r="F54" s="68"/>
      <c r="G54" s="128" t="s">
        <v>144</v>
      </c>
      <c r="H54" s="133" t="s">
        <v>164</v>
      </c>
      <c r="I54" s="134">
        <v>1</v>
      </c>
      <c r="J54" s="135"/>
      <c r="K54" s="65">
        <f t="shared" si="0"/>
        <v>0</v>
      </c>
      <c r="L54" s="65">
        <f t="shared" si="1"/>
        <v>0</v>
      </c>
      <c r="M54" s="65">
        <f t="shared" ref="M54" si="9">+L54+K54</f>
        <v>0</v>
      </c>
      <c r="O54" s="76"/>
      <c r="P54" s="76"/>
      <c r="T54" s="76"/>
    </row>
    <row r="55" spans="1:20" ht="30">
      <c r="A55" s="133">
        <v>11</v>
      </c>
      <c r="B55" s="70"/>
      <c r="C55" s="70"/>
      <c r="D55" s="67"/>
      <c r="E55" s="69">
        <v>0.18</v>
      </c>
      <c r="F55" s="68"/>
      <c r="G55" s="128" t="s">
        <v>145</v>
      </c>
      <c r="H55" s="133" t="s">
        <v>164</v>
      </c>
      <c r="I55" s="134">
        <v>2</v>
      </c>
      <c r="J55" s="135"/>
      <c r="K55" s="65">
        <f t="shared" si="0"/>
        <v>0</v>
      </c>
      <c r="L55" s="65">
        <f t="shared" si="1"/>
        <v>0</v>
      </c>
      <c r="M55" s="65">
        <f t="shared" ref="M55" si="10">+L55+K55</f>
        <v>0</v>
      </c>
      <c r="O55" s="76"/>
      <c r="P55" s="76"/>
      <c r="T55" s="76"/>
    </row>
    <row r="56" spans="1:20" ht="30">
      <c r="A56" s="133">
        <v>12</v>
      </c>
      <c r="B56" s="70"/>
      <c r="C56" s="70"/>
      <c r="D56" s="67"/>
      <c r="E56" s="69">
        <v>0.18</v>
      </c>
      <c r="F56" s="68"/>
      <c r="G56" s="128" t="s">
        <v>146</v>
      </c>
      <c r="H56" s="133" t="s">
        <v>164</v>
      </c>
      <c r="I56" s="134">
        <v>1</v>
      </c>
      <c r="J56" s="135"/>
      <c r="K56" s="65">
        <f t="shared" si="0"/>
        <v>0</v>
      </c>
      <c r="L56" s="65">
        <f t="shared" si="1"/>
        <v>0</v>
      </c>
      <c r="M56" s="65">
        <f>+L56+K56</f>
        <v>0</v>
      </c>
      <c r="O56" s="76"/>
      <c r="P56" s="76"/>
      <c r="T56" s="76"/>
    </row>
    <row r="57" spans="1:20" ht="48.75" customHeight="1">
      <c r="A57" s="133">
        <v>13</v>
      </c>
      <c r="B57" s="70"/>
      <c r="C57" s="70"/>
      <c r="D57" s="67"/>
      <c r="E57" s="69">
        <v>0.18</v>
      </c>
      <c r="F57" s="68"/>
      <c r="G57" s="128" t="s">
        <v>147</v>
      </c>
      <c r="H57" s="133" t="s">
        <v>165</v>
      </c>
      <c r="I57" s="134">
        <v>1</v>
      </c>
      <c r="J57" s="135"/>
      <c r="K57" s="65">
        <f t="shared" si="0"/>
        <v>0</v>
      </c>
      <c r="L57" s="65">
        <f t="shared" si="1"/>
        <v>0</v>
      </c>
      <c r="M57" s="65">
        <f>+L57+K57</f>
        <v>0</v>
      </c>
      <c r="O57" s="76"/>
      <c r="P57" s="76"/>
      <c r="T57" s="76"/>
    </row>
    <row r="58" spans="1:20" ht="30">
      <c r="A58" s="133">
        <v>14</v>
      </c>
      <c r="B58" s="70"/>
      <c r="C58" s="70"/>
      <c r="D58" s="67"/>
      <c r="E58" s="69">
        <v>0.18</v>
      </c>
      <c r="F58" s="68"/>
      <c r="G58" s="128" t="s">
        <v>148</v>
      </c>
      <c r="H58" s="133" t="s">
        <v>164</v>
      </c>
      <c r="I58" s="134">
        <v>6</v>
      </c>
      <c r="J58" s="135"/>
      <c r="K58" s="65">
        <f t="shared" si="0"/>
        <v>0</v>
      </c>
      <c r="L58" s="65">
        <f t="shared" si="1"/>
        <v>0</v>
      </c>
      <c r="M58" s="66">
        <f>+L58+K58</f>
        <v>0</v>
      </c>
      <c r="O58" s="76"/>
      <c r="P58" s="76"/>
      <c r="T58" s="76"/>
    </row>
    <row r="59" spans="1:20" ht="30">
      <c r="A59" s="133">
        <v>15</v>
      </c>
      <c r="B59" s="70"/>
      <c r="C59" s="70"/>
      <c r="D59" s="67"/>
      <c r="E59" s="69">
        <v>0.18</v>
      </c>
      <c r="F59" s="68"/>
      <c r="G59" s="128" t="s">
        <v>149</v>
      </c>
      <c r="H59" s="133" t="s">
        <v>164</v>
      </c>
      <c r="I59" s="134">
        <v>6</v>
      </c>
      <c r="J59" s="135"/>
      <c r="K59" s="65">
        <f t="shared" si="0"/>
        <v>0</v>
      </c>
      <c r="L59" s="65">
        <f t="shared" si="1"/>
        <v>0</v>
      </c>
      <c r="M59" s="65">
        <f t="shared" ref="M59:M60" si="11">+L59+K59</f>
        <v>0</v>
      </c>
      <c r="O59" s="76"/>
      <c r="P59" s="76"/>
      <c r="T59" s="76"/>
    </row>
    <row r="60" spans="1:20" ht="30">
      <c r="A60" s="133">
        <v>16</v>
      </c>
      <c r="B60" s="70"/>
      <c r="C60" s="70"/>
      <c r="D60" s="67"/>
      <c r="E60" s="69">
        <v>0.18</v>
      </c>
      <c r="F60" s="68"/>
      <c r="G60" s="128" t="s">
        <v>150</v>
      </c>
      <c r="H60" s="133" t="s">
        <v>166</v>
      </c>
      <c r="I60" s="134">
        <v>6</v>
      </c>
      <c r="J60" s="135"/>
      <c r="K60" s="65">
        <f t="shared" si="0"/>
        <v>0</v>
      </c>
      <c r="L60" s="65">
        <f t="shared" si="1"/>
        <v>0</v>
      </c>
      <c r="M60" s="65">
        <f t="shared" si="11"/>
        <v>0</v>
      </c>
      <c r="O60" s="76"/>
      <c r="P60" s="76"/>
      <c r="T60" s="76"/>
    </row>
    <row r="61" spans="1:20">
      <c r="A61" s="133">
        <v>17</v>
      </c>
      <c r="B61" s="70"/>
      <c r="C61" s="70"/>
      <c r="D61" s="67"/>
      <c r="E61" s="69">
        <v>0.18</v>
      </c>
      <c r="F61" s="68"/>
      <c r="G61" s="128" t="s">
        <v>151</v>
      </c>
      <c r="H61" s="133" t="s">
        <v>166</v>
      </c>
      <c r="I61" s="134">
        <v>1</v>
      </c>
      <c r="J61" s="135"/>
      <c r="K61" s="65">
        <f t="shared" si="0"/>
        <v>0</v>
      </c>
      <c r="L61" s="65">
        <f t="shared" si="1"/>
        <v>0</v>
      </c>
      <c r="M61" s="65">
        <f t="shared" ref="M61:M66" si="12">+L61+K61</f>
        <v>0</v>
      </c>
      <c r="O61" s="76"/>
      <c r="P61" s="76"/>
      <c r="T61" s="76"/>
    </row>
    <row r="62" spans="1:20" ht="24" customHeight="1">
      <c r="A62" s="133">
        <v>18</v>
      </c>
      <c r="B62" s="70"/>
      <c r="C62" s="70"/>
      <c r="D62" s="67"/>
      <c r="E62" s="69">
        <v>0.18</v>
      </c>
      <c r="F62" s="68"/>
      <c r="G62" s="128" t="s">
        <v>152</v>
      </c>
      <c r="H62" s="133" t="s">
        <v>166</v>
      </c>
      <c r="I62" s="134">
        <v>1</v>
      </c>
      <c r="J62" s="135"/>
      <c r="K62" s="65">
        <f t="shared" si="0"/>
        <v>0</v>
      </c>
      <c r="L62" s="65">
        <f t="shared" si="1"/>
        <v>0</v>
      </c>
      <c r="M62" s="65">
        <f t="shared" si="12"/>
        <v>0</v>
      </c>
      <c r="O62" s="76"/>
      <c r="P62" s="76"/>
      <c r="T62" s="76"/>
    </row>
    <row r="63" spans="1:20" ht="66" customHeight="1">
      <c r="A63" s="133">
        <v>19</v>
      </c>
      <c r="B63" s="70"/>
      <c r="C63" s="70"/>
      <c r="D63" s="67"/>
      <c r="E63" s="69">
        <v>0.18</v>
      </c>
      <c r="F63" s="68"/>
      <c r="G63" s="128" t="s">
        <v>153</v>
      </c>
      <c r="H63" s="133" t="s">
        <v>166</v>
      </c>
      <c r="I63" s="134">
        <v>1</v>
      </c>
      <c r="J63" s="135"/>
      <c r="K63" s="65">
        <f t="shared" si="0"/>
        <v>0</v>
      </c>
      <c r="L63" s="65">
        <f t="shared" si="1"/>
        <v>0</v>
      </c>
      <c r="M63" s="65">
        <f t="shared" si="12"/>
        <v>0</v>
      </c>
      <c r="O63" s="76"/>
      <c r="P63" s="76"/>
      <c r="T63" s="76"/>
    </row>
    <row r="64" spans="1:20" ht="30">
      <c r="A64" s="133">
        <v>20</v>
      </c>
      <c r="B64" s="70"/>
      <c r="C64" s="70"/>
      <c r="D64" s="67"/>
      <c r="E64" s="69">
        <v>0.18</v>
      </c>
      <c r="F64" s="68"/>
      <c r="G64" s="128" t="s">
        <v>154</v>
      </c>
      <c r="H64" s="133" t="s">
        <v>165</v>
      </c>
      <c r="I64" s="134">
        <v>1</v>
      </c>
      <c r="J64" s="135"/>
      <c r="K64" s="65">
        <f t="shared" si="0"/>
        <v>0</v>
      </c>
      <c r="L64" s="65">
        <f t="shared" si="1"/>
        <v>0</v>
      </c>
      <c r="M64" s="65">
        <f t="shared" si="12"/>
        <v>0</v>
      </c>
      <c r="O64" s="76"/>
      <c r="P64" s="76"/>
      <c r="T64" s="76"/>
    </row>
    <row r="65" spans="1:20" ht="23.25" customHeight="1">
      <c r="A65" s="133">
        <v>21</v>
      </c>
      <c r="B65" s="70"/>
      <c r="C65" s="70"/>
      <c r="D65" s="67"/>
      <c r="E65" s="69">
        <v>0.18</v>
      </c>
      <c r="F65" s="68"/>
      <c r="G65" s="128" t="s">
        <v>172</v>
      </c>
      <c r="H65" s="133" t="s">
        <v>164</v>
      </c>
      <c r="I65" s="134">
        <v>6</v>
      </c>
      <c r="J65" s="135"/>
      <c r="K65" s="65">
        <f t="shared" si="0"/>
        <v>0</v>
      </c>
      <c r="L65" s="65">
        <f t="shared" si="1"/>
        <v>0</v>
      </c>
      <c r="M65" s="65">
        <f t="shared" si="12"/>
        <v>0</v>
      </c>
      <c r="O65" s="76"/>
      <c r="P65" s="76"/>
      <c r="T65" s="76"/>
    </row>
    <row r="66" spans="1:20" ht="20.25">
      <c r="A66" s="132" t="s">
        <v>123</v>
      </c>
      <c r="B66" s="70"/>
      <c r="C66" s="70"/>
      <c r="D66" s="67"/>
      <c r="E66" s="69"/>
      <c r="F66" s="68"/>
      <c r="G66" s="131" t="s">
        <v>162</v>
      </c>
      <c r="H66" s="124"/>
      <c r="I66" s="127"/>
      <c r="J66" s="224"/>
      <c r="K66" s="65"/>
      <c r="L66" s="65"/>
      <c r="M66" s="65">
        <f t="shared" si="12"/>
        <v>0</v>
      </c>
      <c r="O66" s="76"/>
      <c r="P66" s="76"/>
      <c r="T66" s="76"/>
    </row>
    <row r="67" spans="1:20" ht="45">
      <c r="A67" s="128">
        <v>21</v>
      </c>
      <c r="B67" s="70"/>
      <c r="C67" s="70"/>
      <c r="D67" s="67"/>
      <c r="E67" s="69">
        <v>0.18</v>
      </c>
      <c r="F67" s="68"/>
      <c r="G67" s="128" t="s">
        <v>155</v>
      </c>
      <c r="H67" s="133" t="s">
        <v>167</v>
      </c>
      <c r="I67" s="134">
        <v>300</v>
      </c>
      <c r="J67" s="135"/>
      <c r="K67" s="65">
        <f t="shared" si="0"/>
        <v>0</v>
      </c>
      <c r="L67" s="65">
        <f t="shared" si="1"/>
        <v>0</v>
      </c>
      <c r="M67" s="65">
        <f t="shared" ref="M67:M68" si="13">+L67+K67</f>
        <v>0</v>
      </c>
      <c r="O67" s="76"/>
      <c r="P67" s="76"/>
      <c r="T67" s="76"/>
    </row>
    <row r="68" spans="1:20" ht="30">
      <c r="A68" s="128">
        <v>22</v>
      </c>
      <c r="B68" s="70"/>
      <c r="C68" s="70"/>
      <c r="D68" s="67"/>
      <c r="E68" s="69">
        <v>0.18</v>
      </c>
      <c r="F68" s="68"/>
      <c r="G68" s="128" t="s">
        <v>156</v>
      </c>
      <c r="H68" s="133" t="s">
        <v>168</v>
      </c>
      <c r="I68" s="134">
        <v>27</v>
      </c>
      <c r="J68" s="135"/>
      <c r="K68" s="65">
        <f t="shared" si="0"/>
        <v>0</v>
      </c>
      <c r="L68" s="65">
        <f t="shared" si="1"/>
        <v>0</v>
      </c>
      <c r="M68" s="65">
        <f t="shared" si="13"/>
        <v>0</v>
      </c>
      <c r="O68" s="76"/>
      <c r="P68" s="76"/>
      <c r="T68" s="76"/>
    </row>
    <row r="69" spans="1:20" ht="30">
      <c r="A69" s="128">
        <v>23</v>
      </c>
      <c r="B69" s="70"/>
      <c r="C69" s="70"/>
      <c r="D69" s="67"/>
      <c r="E69" s="69">
        <v>0.18</v>
      </c>
      <c r="F69" s="68"/>
      <c r="G69" s="128" t="s">
        <v>157</v>
      </c>
      <c r="H69" s="133" t="s">
        <v>165</v>
      </c>
      <c r="I69" s="134">
        <v>1</v>
      </c>
      <c r="J69" s="135"/>
      <c r="K69" s="65">
        <f t="shared" si="0"/>
        <v>0</v>
      </c>
      <c r="L69" s="65">
        <f t="shared" si="1"/>
        <v>0</v>
      </c>
      <c r="M69" s="65">
        <f>+L69+K69</f>
        <v>0</v>
      </c>
      <c r="O69" s="76"/>
      <c r="P69" s="76"/>
      <c r="T69" s="76"/>
    </row>
    <row r="70" spans="1:20" ht="30">
      <c r="A70" s="128">
        <v>24</v>
      </c>
      <c r="B70" s="70"/>
      <c r="C70" s="70"/>
      <c r="D70" s="67"/>
      <c r="E70" s="69">
        <v>0.18</v>
      </c>
      <c r="F70" s="68"/>
      <c r="G70" s="128" t="s">
        <v>158</v>
      </c>
      <c r="H70" s="133" t="s">
        <v>164</v>
      </c>
      <c r="I70" s="134">
        <v>100</v>
      </c>
      <c r="J70" s="135"/>
      <c r="K70" s="65">
        <f t="shared" si="0"/>
        <v>0</v>
      </c>
      <c r="L70" s="65">
        <f t="shared" si="1"/>
        <v>0</v>
      </c>
      <c r="M70" s="65">
        <f t="shared" ref="M70:M71" si="14">+L70+K70</f>
        <v>0</v>
      </c>
      <c r="O70" s="76"/>
      <c r="P70" s="76"/>
      <c r="T70" s="76"/>
    </row>
    <row r="71" spans="1:20">
      <c r="A71" s="128">
        <v>25</v>
      </c>
      <c r="B71" s="70"/>
      <c r="C71" s="70"/>
      <c r="D71" s="67"/>
      <c r="E71" s="69">
        <v>0.18</v>
      </c>
      <c r="F71" s="68"/>
      <c r="G71" s="128" t="s">
        <v>159</v>
      </c>
      <c r="H71" s="133" t="s">
        <v>165</v>
      </c>
      <c r="I71" s="134">
        <v>1</v>
      </c>
      <c r="J71" s="135"/>
      <c r="K71" s="65">
        <f t="shared" si="0"/>
        <v>0</v>
      </c>
      <c r="L71" s="65">
        <f t="shared" si="1"/>
        <v>0</v>
      </c>
      <c r="M71" s="65">
        <f t="shared" si="14"/>
        <v>0</v>
      </c>
      <c r="O71" s="76"/>
      <c r="P71" s="76"/>
      <c r="T71" s="76"/>
    </row>
    <row r="72" spans="1:20" ht="45">
      <c r="A72" s="128">
        <v>26</v>
      </c>
      <c r="B72" s="70"/>
      <c r="C72" s="70"/>
      <c r="D72" s="67"/>
      <c r="E72" s="69">
        <v>0.18</v>
      </c>
      <c r="F72" s="68"/>
      <c r="G72" s="128" t="s">
        <v>160</v>
      </c>
      <c r="H72" s="133" t="s">
        <v>165</v>
      </c>
      <c r="I72" s="134">
        <v>1</v>
      </c>
      <c r="J72" s="135"/>
      <c r="K72" s="65">
        <f t="shared" si="0"/>
        <v>0</v>
      </c>
      <c r="L72" s="65">
        <f t="shared" si="1"/>
        <v>0</v>
      </c>
      <c r="M72" s="65">
        <f t="shared" ref="M72" si="15">+L72+K72</f>
        <v>0</v>
      </c>
      <c r="O72" s="76"/>
      <c r="P72" s="76"/>
      <c r="T72" s="76"/>
    </row>
    <row r="73" spans="1:20" ht="27.75" customHeight="1">
      <c r="A73" s="128"/>
      <c r="B73" s="34"/>
      <c r="C73" s="34"/>
      <c r="D73" s="34"/>
      <c r="E73" s="38"/>
      <c r="F73" s="34"/>
      <c r="G73" s="33"/>
      <c r="H73" s="33"/>
      <c r="I73" s="9"/>
      <c r="J73" s="39" t="s">
        <v>170</v>
      </c>
      <c r="K73" s="46">
        <f>SUM(K31:K72)</f>
        <v>0</v>
      </c>
      <c r="L73" s="46">
        <f>SUM(L31:L72)</f>
        <v>0</v>
      </c>
      <c r="M73" s="46">
        <f>SUM(M31:M72)</f>
        <v>0</v>
      </c>
      <c r="O73" s="76"/>
    </row>
    <row r="74" spans="1:20">
      <c r="E74" s="42"/>
    </row>
    <row r="75" spans="1:20">
      <c r="E75" s="42"/>
    </row>
    <row r="76" spans="1:20">
      <c r="A76" s="43" t="s">
        <v>22</v>
      </c>
      <c r="E76" s="42"/>
    </row>
    <row r="77" spans="1:20">
      <c r="A77" s="43" t="s">
        <v>23</v>
      </c>
      <c r="E77" s="42"/>
    </row>
    <row r="78" spans="1:20">
      <c r="E78" s="42"/>
      <c r="K78" s="74"/>
      <c r="L78" s="74"/>
    </row>
    <row r="79" spans="1:20">
      <c r="E79" s="42"/>
      <c r="K79" s="74"/>
    </row>
    <row r="80" spans="1:20">
      <c r="A80" s="41"/>
      <c r="B80" s="41"/>
      <c r="C80" s="41"/>
      <c r="D80" s="43"/>
      <c r="E80" s="44"/>
      <c r="F80" s="43"/>
      <c r="G80" s="16"/>
      <c r="H80" s="16"/>
      <c r="I80" s="16"/>
      <c r="J80" s="16"/>
      <c r="K80" s="43"/>
      <c r="L80" s="43"/>
      <c r="M80" s="43"/>
    </row>
    <row r="201" ht="15" customHeight="1"/>
    <row r="204" ht="100.5" customHeight="1"/>
    <row r="209" ht="71.25" customHeight="1"/>
    <row r="222" ht="86.25" customHeight="1"/>
    <row r="225" ht="86.25" customHeight="1"/>
    <row r="232" ht="128.25" customHeight="1"/>
  </sheetData>
  <sheetProtection password="DC2B" sheet="1" objects="1" scenarios="1"/>
  <mergeCells count="51">
    <mergeCell ref="B27:B28"/>
    <mergeCell ref="H27:H28"/>
    <mergeCell ref="D19:J19"/>
    <mergeCell ref="D20:J20"/>
    <mergeCell ref="D21:J21"/>
    <mergeCell ref="D22:J22"/>
    <mergeCell ref="D23:J23"/>
    <mergeCell ref="J8:L8"/>
    <mergeCell ref="J9:L9"/>
    <mergeCell ref="J10:L10"/>
    <mergeCell ref="J11:L11"/>
    <mergeCell ref="E27:F28"/>
    <mergeCell ref="A17:M17"/>
    <mergeCell ref="J12:L12"/>
    <mergeCell ref="A16:M16"/>
    <mergeCell ref="A15:M15"/>
    <mergeCell ref="A12:I12"/>
    <mergeCell ref="A13:M13"/>
    <mergeCell ref="A14:M14"/>
    <mergeCell ref="G27:G28"/>
    <mergeCell ref="L27:L28"/>
    <mergeCell ref="K20:M20"/>
    <mergeCell ref="A20:C20"/>
    <mergeCell ref="A1:L1"/>
    <mergeCell ref="A2:L2"/>
    <mergeCell ref="A3:L3"/>
    <mergeCell ref="A4:L4"/>
    <mergeCell ref="A5:L5"/>
    <mergeCell ref="B6:L6"/>
    <mergeCell ref="D10:I10"/>
    <mergeCell ref="D11:I11"/>
    <mergeCell ref="A7:I7"/>
    <mergeCell ref="A8:I8"/>
    <mergeCell ref="A9:I9"/>
    <mergeCell ref="J7:L7"/>
    <mergeCell ref="A18:M18"/>
    <mergeCell ref="J27:J28"/>
    <mergeCell ref="K19:M19"/>
    <mergeCell ref="A24:J24"/>
    <mergeCell ref="A21:C21"/>
    <mergeCell ref="K23:M23"/>
    <mergeCell ref="I26:K26"/>
    <mergeCell ref="K27:K28"/>
    <mergeCell ref="D27:D28"/>
    <mergeCell ref="I27:I28"/>
    <mergeCell ref="K21:M21"/>
    <mergeCell ref="K22:M22"/>
    <mergeCell ref="A27:A28"/>
    <mergeCell ref="A25:K25"/>
    <mergeCell ref="K24:M24"/>
    <mergeCell ref="M27:M28"/>
  </mergeCells>
  <dataValidations count="2">
    <dataValidation type="decimal" operator="greaterThanOrEqual" allowBlank="1" showInputMessage="1" showErrorMessage="1" prompt="Please GST Rate" sqref="F31:F72" xr:uid="{00000000-0002-0000-0000-000000000000}">
      <formula1>0</formula1>
    </dataValidation>
    <dataValidation allowBlank="1" showInputMessage="1" showErrorMessage="1" prompt="Please Enter SAC Code" sqref="D31:D72" xr:uid="{00000000-0002-0000-0000-000001000000}"/>
  </dataValidations>
  <pageMargins left="0.25" right="0.25" top="0.75" bottom="0.75" header="0.3" footer="0.3"/>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
  <sheetViews>
    <sheetView workbookViewId="0">
      <selection activeCell="D12" sqref="D12"/>
    </sheetView>
  </sheetViews>
  <sheetFormatPr defaultRowHeight="15"/>
  <cols>
    <col min="1" max="1" width="8.5703125" style="45" customWidth="1"/>
    <col min="2" max="2" width="67.7109375" style="8" customWidth="1"/>
    <col min="3" max="3" width="17.85546875" style="8" customWidth="1"/>
    <col min="4" max="4" width="22.5703125" style="8" customWidth="1"/>
    <col min="5" max="16384" width="9.140625" style="8"/>
  </cols>
  <sheetData>
    <row r="1" spans="1:9" ht="36" customHeight="1">
      <c r="A1" s="204" t="s">
        <v>44</v>
      </c>
      <c r="B1" s="205"/>
      <c r="C1" s="205"/>
      <c r="D1" s="206"/>
    </row>
    <row r="2" spans="1:9">
      <c r="A2" s="207" t="s">
        <v>39</v>
      </c>
      <c r="B2" s="207"/>
      <c r="C2" s="207"/>
      <c r="D2" s="207"/>
    </row>
    <row r="3" spans="1:9" hidden="1">
      <c r="A3" s="203"/>
      <c r="B3" s="208"/>
      <c r="C3" s="203" t="s">
        <v>6</v>
      </c>
      <c r="D3" s="203"/>
    </row>
    <row r="4" spans="1:9" hidden="1">
      <c r="A4" s="47" t="s">
        <v>25</v>
      </c>
      <c r="B4" s="48"/>
      <c r="C4" s="202" t="s">
        <v>8</v>
      </c>
      <c r="D4" s="203"/>
    </row>
    <row r="5" spans="1:9" hidden="1">
      <c r="A5" s="47" t="s">
        <v>26</v>
      </c>
      <c r="B5" s="10" t="str">
        <f>'[2]Names of Bidder'!C9</f>
        <v>…….. …… ………. ……….</v>
      </c>
      <c r="C5" s="202" t="s">
        <v>10</v>
      </c>
      <c r="D5" s="203"/>
    </row>
    <row r="6" spans="1:9" hidden="1">
      <c r="A6" s="49"/>
      <c r="B6" s="10" t="str">
        <f>'[2]Names of Bidder'!C10</f>
        <v>…….. …… ………. ……….</v>
      </c>
      <c r="C6" s="202" t="s">
        <v>11</v>
      </c>
      <c r="D6" s="203"/>
    </row>
    <row r="7" spans="1:9" hidden="1">
      <c r="A7" s="49"/>
      <c r="B7" s="10" t="str">
        <f>'[2]Names of Bidder'!C11</f>
        <v>…….. …… ………. ……….</v>
      </c>
      <c r="C7" s="202" t="s">
        <v>12</v>
      </c>
      <c r="D7" s="203"/>
    </row>
    <row r="8" spans="1:9" hidden="1">
      <c r="A8" s="50"/>
      <c r="B8" s="51"/>
      <c r="C8" s="203" t="s">
        <v>13</v>
      </c>
      <c r="D8" s="203"/>
    </row>
    <row r="9" spans="1:9" ht="30">
      <c r="A9" s="52" t="s">
        <v>14</v>
      </c>
      <c r="B9" s="209" t="s">
        <v>40</v>
      </c>
      <c r="C9" s="209"/>
      <c r="D9" s="52" t="s">
        <v>41</v>
      </c>
      <c r="I9" s="53"/>
    </row>
    <row r="10" spans="1:9" ht="33" customHeight="1">
      <c r="A10" s="54">
        <v>1</v>
      </c>
      <c r="B10" s="209" t="s">
        <v>42</v>
      </c>
      <c r="C10" s="209"/>
      <c r="D10" s="55"/>
    </row>
    <row r="11" spans="1:9" ht="43.5" customHeight="1">
      <c r="A11" s="54" t="s">
        <v>30</v>
      </c>
      <c r="B11" s="209" t="s">
        <v>43</v>
      </c>
      <c r="C11" s="209"/>
      <c r="D11" s="56">
        <f>'Sch-3A  S&amp;I'!L73</f>
        <v>0</v>
      </c>
    </row>
    <row r="12" spans="1:9" ht="43.5" customHeight="1">
      <c r="A12" s="54">
        <v>2</v>
      </c>
      <c r="B12" s="209" t="s">
        <v>109</v>
      </c>
      <c r="C12" s="209"/>
      <c r="D12" s="56">
        <f>SUM(D11:D11)</f>
        <v>0</v>
      </c>
    </row>
    <row r="13" spans="1:9">
      <c r="A13" s="57"/>
      <c r="D13" s="27"/>
    </row>
    <row r="14" spans="1:9">
      <c r="A14" s="57"/>
      <c r="D14" s="27"/>
    </row>
    <row r="15" spans="1:9" hidden="1">
      <c r="A15" s="57" t="s">
        <v>34</v>
      </c>
      <c r="B15" s="28" t="e">
        <v>#REF!</v>
      </c>
      <c r="C15" s="43" t="s">
        <v>35</v>
      </c>
      <c r="D15" s="61" t="e">
        <v>#REF!</v>
      </c>
    </row>
    <row r="16" spans="1:9" hidden="1">
      <c r="A16" s="58" t="s">
        <v>36</v>
      </c>
      <c r="B16" s="62" t="e">
        <v>#REF!</v>
      </c>
      <c r="C16" s="59" t="s">
        <v>37</v>
      </c>
      <c r="D16" s="61" t="e">
        <v>#REF!</v>
      </c>
    </row>
  </sheetData>
  <sheetProtection password="DC2B" sheet="1" objects="1" scenarios="1"/>
  <mergeCells count="13">
    <mergeCell ref="B12:C12"/>
    <mergeCell ref="C6:D6"/>
    <mergeCell ref="C7:D7"/>
    <mergeCell ref="C8:D8"/>
    <mergeCell ref="B9:C9"/>
    <mergeCell ref="B10:C10"/>
    <mergeCell ref="B11:C11"/>
    <mergeCell ref="C5:D5"/>
    <mergeCell ref="A1:D1"/>
    <mergeCell ref="A2:D2"/>
    <mergeCell ref="A3:B3"/>
    <mergeCell ref="C3:D3"/>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2"/>
  <sheetViews>
    <sheetView tabSelected="1" zoomScaleNormal="100" workbookViewId="0">
      <selection activeCell="D14" sqref="D14"/>
    </sheetView>
  </sheetViews>
  <sheetFormatPr defaultRowHeight="18.75"/>
  <cols>
    <col min="1" max="1" width="11.5703125" style="32" customWidth="1"/>
    <col min="2" max="2" width="64.42578125" style="8" customWidth="1"/>
    <col min="3" max="3" width="19.7109375" style="8" customWidth="1"/>
    <col min="4" max="4" width="30.28515625" style="8" customWidth="1"/>
    <col min="5" max="5" width="11.5703125" style="8" bestFit="1" customWidth="1"/>
    <col min="6" max="6" width="12.42578125" style="8" bestFit="1" customWidth="1"/>
    <col min="7" max="7" width="9.140625" style="8"/>
    <col min="8" max="8" width="14.42578125" style="8" customWidth="1"/>
    <col min="9" max="9" width="19" style="8" bestFit="1" customWidth="1"/>
    <col min="10" max="16384" width="9.140625" style="8"/>
  </cols>
  <sheetData>
    <row r="1" spans="1:11" ht="26.25">
      <c r="A1" s="211" t="s">
        <v>24</v>
      </c>
      <c r="B1" s="211"/>
      <c r="C1" s="211"/>
      <c r="D1" s="211"/>
      <c r="E1" s="7"/>
      <c r="F1" s="7"/>
      <c r="G1" s="7"/>
      <c r="H1" s="7"/>
      <c r="I1" s="7"/>
      <c r="J1" s="7"/>
      <c r="K1" s="7"/>
    </row>
    <row r="2" spans="1:11" ht="23.25">
      <c r="A2" s="212" t="s">
        <v>38</v>
      </c>
      <c r="B2" s="212"/>
      <c r="C2" s="212"/>
      <c r="D2" s="212"/>
    </row>
    <row r="3" spans="1:11" ht="15">
      <c r="A3" s="203"/>
      <c r="B3" s="203"/>
      <c r="C3" s="203" t="s">
        <v>6</v>
      </c>
      <c r="D3" s="203"/>
    </row>
    <row r="4" spans="1:11" ht="15" hidden="1">
      <c r="A4" s="9" t="s">
        <v>25</v>
      </c>
      <c r="B4" s="10" t="e">
        <f>'[2]Names of Bidder'!C8</f>
        <v>#REF!</v>
      </c>
      <c r="C4" s="5" t="s">
        <v>8</v>
      </c>
      <c r="D4" s="5"/>
    </row>
    <row r="5" spans="1:11" ht="15" hidden="1">
      <c r="A5" s="9" t="s">
        <v>26</v>
      </c>
      <c r="B5" s="10" t="str">
        <f>'[2]Names of Bidder'!C9</f>
        <v>…….. …… ………. ……….</v>
      </c>
      <c r="C5" s="5" t="s">
        <v>10</v>
      </c>
      <c r="D5" s="5"/>
    </row>
    <row r="6" spans="1:11" ht="18" hidden="1">
      <c r="A6" s="11"/>
      <c r="B6" s="10" t="str">
        <f>'[2]Names of Bidder'!C10</f>
        <v>…….. …… ………. ……….</v>
      </c>
      <c r="C6" s="5" t="s">
        <v>11</v>
      </c>
      <c r="D6" s="5"/>
    </row>
    <row r="7" spans="1:11" ht="18" hidden="1">
      <c r="A7" s="11"/>
      <c r="B7" s="10" t="str">
        <f>'[2]Names of Bidder'!C11</f>
        <v>…….. …… ………. ……….</v>
      </c>
      <c r="C7" s="5" t="s">
        <v>12</v>
      </c>
      <c r="D7" s="5"/>
    </row>
    <row r="8" spans="1:11" ht="15" hidden="1">
      <c r="A8" s="213"/>
      <c r="B8" s="213"/>
      <c r="C8" s="5" t="s">
        <v>13</v>
      </c>
      <c r="D8" s="5"/>
    </row>
    <row r="9" spans="1:11" s="15" customFormat="1" ht="33" customHeight="1">
      <c r="A9" s="13" t="s">
        <v>14</v>
      </c>
      <c r="B9" s="210" t="s">
        <v>27</v>
      </c>
      <c r="C9" s="210"/>
      <c r="D9" s="14" t="s">
        <v>28</v>
      </c>
    </row>
    <row r="10" spans="1:11" s="15" customFormat="1" ht="33" customHeight="1">
      <c r="A10" s="13"/>
      <c r="B10" s="219" t="s">
        <v>29</v>
      </c>
      <c r="C10" s="219"/>
      <c r="D10" s="14"/>
    </row>
    <row r="11" spans="1:11" ht="33" customHeight="1">
      <c r="A11" s="17" t="s">
        <v>30</v>
      </c>
      <c r="B11" s="220" t="s">
        <v>48</v>
      </c>
      <c r="C11" s="220"/>
      <c r="D11" s="12"/>
    </row>
    <row r="12" spans="1:11" ht="45" customHeight="1">
      <c r="A12" s="17"/>
      <c r="B12" s="221" t="s">
        <v>171</v>
      </c>
      <c r="C12" s="221"/>
      <c r="D12" s="18">
        <f>'Sch-3A  S&amp;I'!K73</f>
        <v>0</v>
      </c>
      <c r="E12" s="19"/>
    </row>
    <row r="13" spans="1:11" ht="18" customHeight="1">
      <c r="A13" s="17"/>
      <c r="B13" s="222" t="s">
        <v>31</v>
      </c>
      <c r="C13" s="223"/>
      <c r="D13" s="20">
        <f>D12</f>
        <v>0</v>
      </c>
      <c r="E13" s="19"/>
      <c r="I13" s="71"/>
    </row>
    <row r="14" spans="1:11" ht="36" customHeight="1">
      <c r="A14" s="17"/>
      <c r="B14" s="214"/>
      <c r="C14" s="215"/>
      <c r="D14" s="18"/>
      <c r="E14" s="19"/>
    </row>
    <row r="15" spans="1:11" ht="21" customHeight="1">
      <c r="A15" s="21">
        <v>2</v>
      </c>
      <c r="B15" s="216" t="s">
        <v>32</v>
      </c>
      <c r="C15" s="217"/>
      <c r="D15" s="20">
        <f>'Sch5 Taxes'!D12</f>
        <v>0</v>
      </c>
    </row>
    <row r="16" spans="1:11" ht="37.5" customHeight="1">
      <c r="A16" s="17"/>
      <c r="B16" s="22"/>
      <c r="C16" s="23"/>
      <c r="D16" s="18"/>
    </row>
    <row r="17" spans="1:9" ht="33" customHeight="1">
      <c r="A17" s="17"/>
      <c r="B17" s="218" t="s">
        <v>33</v>
      </c>
      <c r="C17" s="218"/>
      <c r="D17" s="64">
        <f>SUM(D13,D15)</f>
        <v>0</v>
      </c>
    </row>
    <row r="18" spans="1:9" ht="18">
      <c r="A18" s="24"/>
      <c r="B18" s="25"/>
      <c r="C18" s="25"/>
      <c r="D18" s="25"/>
      <c r="I18" s="19"/>
    </row>
    <row r="19" spans="1:9" ht="18">
      <c r="A19" s="26"/>
    </row>
    <row r="20" spans="1:9" ht="18" hidden="1">
      <c r="A20" s="26" t="s">
        <v>34</v>
      </c>
      <c r="B20" s="28" t="e">
        <v>#REF!</v>
      </c>
      <c r="C20" s="29" t="s">
        <v>35</v>
      </c>
      <c r="D20" s="63" t="e">
        <v>#REF!</v>
      </c>
    </row>
    <row r="21" spans="1:9" ht="18" hidden="1">
      <c r="A21" s="30" t="s">
        <v>36</v>
      </c>
      <c r="B21" s="62" t="e">
        <v>#REF!</v>
      </c>
      <c r="C21" s="31" t="s">
        <v>37</v>
      </c>
      <c r="D21" s="63" t="e">
        <v>#REF!</v>
      </c>
    </row>
    <row r="22" spans="1:9" hidden="1"/>
  </sheetData>
  <sheetProtection password="DC2B" sheet="1" objects="1" scenarios="1"/>
  <mergeCells count="13">
    <mergeCell ref="B14:C14"/>
    <mergeCell ref="B15:C15"/>
    <mergeCell ref="B17:C17"/>
    <mergeCell ref="B10:C10"/>
    <mergeCell ref="B11:C11"/>
    <mergeCell ref="B12:C12"/>
    <mergeCell ref="B13:C13"/>
    <mergeCell ref="B9:C9"/>
    <mergeCell ref="A1:D1"/>
    <mergeCell ref="A2:D2"/>
    <mergeCell ref="A3:B3"/>
    <mergeCell ref="C3:D3"/>
    <mergeCell ref="A8:B8"/>
  </mergeCells>
  <printOptions horizontalCentered="1" verticalCentered="1"/>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vt:lpstr>
      <vt:lpstr>BASICS</vt:lpstr>
      <vt:lpstr>Name of Bidder</vt:lpstr>
      <vt:lpstr>Sch-3A  S&amp;I</vt:lpstr>
      <vt:lpstr>Sch5 Taxes</vt:lpstr>
      <vt:lpstr>Sch6 Summary</vt:lpstr>
      <vt:lpstr>'Sch-3A  S&amp;I'!Print_Area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2026-04-07T04:58:06Z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2025-07-18T07:51:22Z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ad618bba-b910-42bd-b312-bdf6486f5360</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