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defaultThemeVersion="124226"/>
  <xr:revisionPtr revIDLastSave="0" documentId="13_ncr:1_{C65FBE02-18E4-4E5B-9B11-2686BB250918}" xr6:coauthVersionLast="45" xr6:coauthVersionMax="45" xr10:uidLastSave="{00000000-0000-0000-0000-000000000000}"/>
  <workbookProtection workbookAlgorithmName="SHA-512" workbookHashValue="k9v4w0DjSyHBVqa8EndBotUSYg4Q35KBO7uWO2HPu8SQN+pGdZwauZBMA52XMJmLItXchryNOMGSHF1JCIWjtA==" workbookSaltValue="NVZQmEeWJabL8DzQq2XbtA==" workbookSpinCount="100000" lockStructure="1"/>
  <bookViews>
    <workbookView xWindow="-110" yWindow="-110" windowWidth="19420" windowHeight="10420" firstSheet="1" activeTab="1" xr2:uid="{00000000-000D-0000-FFFF-FFFF00000000}"/>
  </bookViews>
  <sheets>
    <sheet name="Sheet1" sheetId="1" state="hidden" r:id="rId1"/>
    <sheet name="Basic" sheetId="2" r:id="rId2"/>
    <sheet name="Details" sheetId="3" r:id="rId3"/>
    <sheet name="Schedule-I" sheetId="7" r:id="rId4"/>
    <sheet name="Summary" sheetId="5" r:id="rId5"/>
    <sheet name="Bid form 2nd envelope" sheetId="6" r:id="rId6"/>
  </sheets>
  <externalReferences>
    <externalReference r:id="rId7"/>
  </externalReferenc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6" i="7" l="1"/>
  <c r="H17" i="7"/>
  <c r="H18" i="7"/>
  <c r="H19" i="7"/>
  <c r="H20" i="7"/>
  <c r="H15" i="7"/>
  <c r="H22" i="7" l="1"/>
  <c r="H24" i="7" s="1"/>
  <c r="H14" i="5" s="1"/>
  <c r="C7" i="7"/>
  <c r="C6" i="7"/>
  <c r="C5" i="7"/>
  <c r="C4" i="7"/>
  <c r="H32" i="7"/>
  <c r="H30" i="7"/>
  <c r="B32" i="7"/>
  <c r="B30" i="7"/>
  <c r="A2" i="7"/>
  <c r="A1" i="7"/>
  <c r="H25" i="7" l="1"/>
  <c r="H15" i="5" s="1"/>
  <c r="C7" i="5"/>
  <c r="C6" i="5"/>
  <c r="C5" i="5"/>
  <c r="C4" i="5"/>
  <c r="C15" i="6"/>
  <c r="F43" i="6"/>
  <c r="F42" i="6"/>
  <c r="B43" i="6"/>
  <c r="B42" i="6"/>
  <c r="H26" i="7" l="1"/>
  <c r="A1" i="6"/>
  <c r="F40" i="6"/>
  <c r="B17" i="6"/>
  <c r="A13" i="6"/>
  <c r="A12" i="6"/>
  <c r="A11" i="6"/>
  <c r="A10" i="6"/>
  <c r="A9" i="6"/>
  <c r="A8" i="6"/>
  <c r="G20" i="5"/>
  <c r="G19" i="5"/>
  <c r="B20" i="5"/>
  <c r="B19" i="5"/>
  <c r="A2" i="5" l="1"/>
  <c r="A1" i="5"/>
  <c r="A2" i="3"/>
  <c r="A1" i="3"/>
  <c r="A2" i="2"/>
  <c r="A1" i="2"/>
  <c r="H16" i="5" l="1"/>
</calcChain>
</file>

<file path=xl/sharedStrings.xml><?xml version="1.0" encoding="utf-8"?>
<sst xmlns="http://schemas.openxmlformats.org/spreadsheetml/2006/main" count="111" uniqueCount="90">
  <si>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</si>
  <si>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</si>
  <si>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</si>
  <si>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</si>
  <si>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</si>
  <si>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</si>
  <si>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</si>
  <si>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</si>
  <si>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</si>
  <si>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</si>
  <si>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</si>
  <si>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</si>
  <si>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</si>
  <si>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</si>
  <si>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</si>
  <si>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</si>
  <si>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</si>
  <si>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</si>
  <si>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</si>
  <si>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</si>
  <si>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</si>
  <si>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</si>
  <si>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</si>
  <si>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</si>
  <si>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</si>
  <si>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</si>
  <si>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</si>
  <si>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</si>
  <si>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</si>
  <si>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</si>
  <si>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</si>
  <si>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</si>
  <si>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</si>
  <si>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</si>
  <si>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</si>
  <si>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</si>
  <si>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</si>
  <si>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</si>
  <si>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</si>
  <si>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</si>
  <si>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</si>
  <si>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</si>
  <si>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</si>
  <si>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</si>
  <si>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</si>
  <si>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</si>
  <si>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</si>
  <si>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</si>
  <si>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</si>
  <si>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</si>
  <si>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</si>
  <si>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</si>
  <si>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</si>
  <si>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</si>
  <si>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</si>
  <si>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</si>
  <si>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</si>
  <si>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</si>
  <si>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</si>
  <si>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</si>
  <si>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Quantity</t>
  </si>
  <si>
    <t>Cum</t>
  </si>
  <si>
    <t>Rate</t>
  </si>
  <si>
    <t>Quoted Price</t>
  </si>
  <si>
    <t>GST (in percentage )@</t>
  </si>
  <si>
    <t>Total amount including taxes</t>
  </si>
  <si>
    <t>Printed name</t>
  </si>
  <si>
    <t>on Quoted Price</t>
  </si>
  <si>
    <t>Total for Installation/Services as per Schedule-I</t>
  </si>
  <si>
    <t>Above  (+)and below (-) (in %): To be quoted by bidder</t>
  </si>
  <si>
    <t>Item No.</t>
  </si>
  <si>
    <t>Description of Item</t>
  </si>
  <si>
    <t>Unit</t>
  </si>
  <si>
    <t>DSR 2018 Rate (Rs.)</t>
  </si>
  <si>
    <t>Amount        (Rs.)</t>
  </si>
  <si>
    <t>B</t>
  </si>
  <si>
    <t>TOTAL  AMOUNT excl. taxes</t>
  </si>
  <si>
    <t>DSR Item Code No.</t>
  </si>
  <si>
    <t xml:space="preserve">IInd  phase of PCC, Anti weed treatment &amp; Gravel spreading in 765 kVand 400 kV linkage Switchyard area at POWERGRID Pusauli Substation
</t>
  </si>
  <si>
    <t>RFX. No. 5002001218 NIT-368B</t>
  </si>
  <si>
    <t>Clearing grass and removal of the rubbish up to a distance of 50 m outside the periphery of the area cleared.</t>
  </si>
  <si>
    <t>Sqm</t>
  </si>
  <si>
    <t>Rate Analysis</t>
  </si>
  <si>
    <t xml:space="preserve">Earth work in  cutting and filling upto desired level in marked area of levelling for all leads and lifts in layers not exceeding 200 mm in depth, compacting  by using power roller/surface vibrator under optimum moisture condition to achieve 95 % of proctor density, finishing etc. all complete with all labours, material, tools, tackels, equipments, safeguards &amp; incidentals, testing as per Specification and direction of Engineer-in-charge.  </t>
  </si>
  <si>
    <t>Antiweed treatment including suply of chemicals of reputed manufacturer as per technical Specification and direction of Engineer-in-charge.</t>
  </si>
  <si>
    <t xml:space="preserve">Providing and Laying cement concrete of grade 1:5:10 (1 cement: 5 coarse aggregate : 10 burnt brick aggregate 40 mm nominal size) in slope of 1:1000 (from ridge to nearest drain) in switchyard area as per Technical Specification &amp; direction of Engineer-in-charge. </t>
  </si>
  <si>
    <t>Providing &amp; laying cement slurry of mix 1:6 (1 cement : 6 fine sand) uniformly over cement concrete layer  as per Technical Specification &amp; direction of Engineer-in-charge. The cement consumption of cement slurry shall not be less than 150 kg per 100 sqm of switchtard area.</t>
  </si>
  <si>
    <t>Providing and Laying Stone Aggregate (Ungraded single Size) : 40mm nominal size over switchyard concrete surface in 100mm Thick uniform layer as per Technical Specification &amp; direction of Engineer-in-charge.</t>
  </si>
  <si>
    <t xml:space="preserve">2.32.1 </t>
  </si>
  <si>
    <t>SOR  100001713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</si>
</sst>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409]d\-mmm\-yyyy;@"/>
    <numFmt numFmtId="165" formatCode="0.0"/>
    <numFmt numFmtId="166" formatCode="[$-409]dd\-mmm\-yy;@"/>
    <numFmt numFmtId="167" formatCode="0;[Red]0"/>
  </numFmts>
  <fonts count="2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ont>
    <font>
      <u/>
      <sz val="10"/>
      <color theme="10"/>
      <name val="Arial"/>
      <family val="2"/>
    </font>
    <font>
      <sz val="10"/>
      <name val="Calibri"/>
      <family val="2"/>
      <scheme val="minor"/>
    </font>
    <font>
      <sz val="12"/>
      <name val="Calibri"/>
      <family val="2"/>
      <scheme val="minor"/>
    </font>
    <font>
      <b/>
      <sz val="11"/>
      <name val="Calibri"/>
      <family val="2"/>
      <scheme val="minor"/>
    </font>
    <font>
      <b/>
      <u/>
      <sz val="12"/>
      <color rgb="FF0070C0"/>
      <name val="Times New Roman"/>
      <family val="1"/>
    </font>
    <font>
      <b/>
      <sz val="11"/>
      <color theme="1"/>
      <name val="Calibri"/>
      <family val="2"/>
      <scheme val="minor"/>
    </font>
    <font>
      <b/>
      <sz val="11"/>
      <name val="Times New Roman"/>
      <family val="1"/>
    </font>
    <font>
      <sz val="12"/>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cellStyleXfs>
  <cellXfs count="168">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0" xfId="0" applyFill="1"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6" fontId="11" fillId="0" borderId="0" xfId="3" applyNumberFormat="1" applyFont="1" applyFill="1" applyAlignment="1" applyProtection="1">
      <alignment horizontal="left" vertical="center"/>
      <protection hidden="1"/>
    </xf>
    <xf numFmtId="0" fontId="11" fillId="0" borderId="0" xfId="4" applyFont="1" applyBorder="1" applyAlignment="1" applyProtection="1">
      <alignment horizontal="left" vertical="center"/>
      <protection hidden="1"/>
    </xf>
    <xf numFmtId="0" fontId="10" fillId="0" borderId="0" xfId="5" applyNumberFormat="1" applyFont="1" applyFill="1" applyBorder="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5" fontId="12" fillId="0" borderId="0" xfId="3" applyNumberFormat="1" applyFont="1" applyAlignment="1" applyProtection="1">
      <alignment horizontal="center" vertical="top"/>
      <protection hidden="1"/>
    </xf>
    <xf numFmtId="0" fontId="12" fillId="0" borderId="0" xfId="3" applyFont="1" applyFill="1" applyAlignment="1" applyProtection="1">
      <alignment vertical="top"/>
      <protection hidden="1"/>
    </xf>
    <xf numFmtId="0" fontId="11" fillId="0" borderId="0" xfId="3" applyFont="1" applyFill="1" applyAlignment="1" applyProtection="1">
      <alignment vertical="top"/>
      <protection hidden="1"/>
    </xf>
    <xf numFmtId="0" fontId="0" fillId="0" borderId="0" xfId="3" applyFont="1" applyFill="1" applyAlignment="1" applyProtection="1">
      <alignment vertical="top"/>
      <protection hidden="1"/>
    </xf>
    <xf numFmtId="0" fontId="9" fillId="0" borderId="0" xfId="3" applyFill="1"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Border="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5"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6"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9" fillId="0" borderId="0" xfId="3" applyFont="1" applyProtection="1">
      <protection hidden="1"/>
    </xf>
    <xf numFmtId="0" fontId="11" fillId="0" borderId="0" xfId="0" applyFont="1" applyFill="1" applyAlignment="1" applyProtection="1">
      <alignment horizontal="left" vertical="center" indent="2"/>
      <protection hidden="1"/>
    </xf>
    <xf numFmtId="0" fontId="10" fillId="0" borderId="0" xfId="0" applyFont="1" applyFill="1" applyAlignment="1" applyProtection="1">
      <alignment horizontal="left" vertical="center"/>
      <protection hidden="1"/>
    </xf>
    <xf numFmtId="166" fontId="10" fillId="0" borderId="0" xfId="0" applyNumberFormat="1" applyFont="1" applyFill="1" applyAlignment="1" applyProtection="1">
      <alignment horizontal="left" vertical="center" indent="1"/>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right" vertical="center"/>
      <protection hidden="1"/>
    </xf>
    <xf numFmtId="0" fontId="11" fillId="0" borderId="0" xfId="0" applyFont="1" applyFill="1" applyBorder="1" applyAlignment="1" applyProtection="1">
      <alignment horizontal="left" vertical="center" indent="2"/>
      <protection hidden="1"/>
    </xf>
    <xf numFmtId="0" fontId="11" fillId="0" borderId="14" xfId="0" applyFont="1" applyFill="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0" fontId="8" fillId="0" borderId="10" xfId="0" applyFont="1" applyBorder="1" applyAlignment="1" applyProtection="1">
      <alignment horizontal="center"/>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Fill="1" applyAlignment="1" applyProtection="1">
      <protection hidden="1"/>
    </xf>
    <xf numFmtId="0" fontId="6" fillId="0" borderId="0" xfId="0" applyFont="1" applyFill="1" applyAlignment="1" applyProtection="1">
      <protection hidden="1"/>
    </xf>
    <xf numFmtId="0" fontId="5" fillId="0" borderId="0" xfId="0" applyFont="1" applyAlignment="1" applyProtection="1">
      <alignment horizontal="right"/>
      <protection hidden="1"/>
    </xf>
    <xf numFmtId="0" fontId="5" fillId="0" borderId="0" xfId="0" applyFont="1" applyAlignment="1" applyProtection="1">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0" fontId="6" fillId="0" borderId="0" xfId="0" applyFont="1" applyFill="1" applyAlignment="1" applyProtection="1">
      <alignment wrapText="1"/>
      <protection hidden="1"/>
    </xf>
    <xf numFmtId="0" fontId="0" fillId="5" borderId="0" xfId="0" applyFill="1" applyProtection="1">
      <protection hidden="1"/>
    </xf>
    <xf numFmtId="0" fontId="14" fillId="0" borderId="0" xfId="6" applyFont="1" applyBorder="1" applyAlignment="1" applyProtection="1">
      <alignment horizontal="center" vertical="center"/>
      <protection hidden="1"/>
    </xf>
    <xf numFmtId="167" fontId="14" fillId="0" borderId="0" xfId="6" applyNumberFormat="1" applyFont="1" applyBorder="1" applyAlignment="1" applyProtection="1">
      <alignment horizontal="left" vertical="center" wrapText="1"/>
      <protection hidden="1"/>
    </xf>
    <xf numFmtId="4" fontId="17" fillId="0" borderId="0" xfId="6" applyNumberFormat="1" applyFont="1" applyBorder="1" applyAlignment="1" applyProtection="1">
      <alignment horizontal="center" vertical="center"/>
      <protection hidden="1"/>
    </xf>
    <xf numFmtId="3" fontId="19" fillId="0" borderId="10" xfId="6" applyNumberFormat="1" applyFont="1" applyBorder="1" applyAlignment="1" applyProtection="1">
      <alignment horizontal="center" vertical="center"/>
      <protection hidden="1"/>
    </xf>
    <xf numFmtId="0" fontId="0" fillId="6" borderId="0" xfId="0" applyFill="1" applyProtection="1">
      <protection hidden="1"/>
    </xf>
    <xf numFmtId="9" fontId="19" fillId="6" borderId="10" xfId="6" applyNumberFormat="1" applyFont="1" applyFill="1" applyBorder="1" applyAlignment="1" applyProtection="1">
      <alignment horizontal="center" vertical="center"/>
      <protection locked="0" hidden="1"/>
    </xf>
    <xf numFmtId="0" fontId="0" fillId="0" borderId="10" xfId="0" applyBorder="1" applyAlignment="1" applyProtection="1">
      <protection hidden="1"/>
    </xf>
    <xf numFmtId="4" fontId="0" fillId="0" borderId="10" xfId="0" applyNumberFormat="1" applyBorder="1" applyAlignment="1" applyProtection="1">
      <alignment horizontal="center" vertical="center"/>
      <protection hidden="1"/>
    </xf>
    <xf numFmtId="2" fontId="21" fillId="7" borderId="10" xfId="0" applyNumberFormat="1" applyFont="1" applyFill="1" applyBorder="1" applyAlignment="1" applyProtection="1">
      <alignment horizontal="center" vertical="center"/>
      <protection hidden="1"/>
    </xf>
    <xf numFmtId="10" fontId="0" fillId="6" borderId="10" xfId="0" applyNumberFormat="1" applyFill="1" applyBorder="1" applyAlignment="1" applyProtection="1">
      <protection locked="0" hidden="1"/>
    </xf>
    <xf numFmtId="0" fontId="22" fillId="0" borderId="10" xfId="0" applyFont="1" applyBorder="1" applyAlignment="1">
      <alignment horizontal="center" vertical="center" wrapText="1"/>
    </xf>
    <xf numFmtId="0" fontId="22" fillId="7" borderId="10" xfId="0" applyFont="1" applyFill="1" applyBorder="1" applyAlignment="1">
      <alignment horizontal="center" vertical="center" wrapText="1"/>
    </xf>
    <xf numFmtId="2" fontId="6" fillId="7" borderId="10"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0" fontId="20" fillId="0" borderId="0" xfId="0" applyFont="1" applyAlignment="1">
      <alignment horizontal="center"/>
    </xf>
    <xf numFmtId="0" fontId="4" fillId="0" borderId="5" xfId="2" applyFont="1" applyBorder="1" applyAlignment="1" applyProtection="1">
      <alignment horizontal="right" vertical="center"/>
      <protection hidden="1"/>
    </xf>
    <xf numFmtId="0" fontId="4" fillId="0" borderId="0" xfId="2" applyFont="1" applyBorder="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Border="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Border="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Border="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4" fontId="14" fillId="6" borderId="10" xfId="0" applyNumberFormat="1" applyFont="1" applyFill="1" applyBorder="1" applyAlignment="1" applyProtection="1">
      <alignment horizontal="center"/>
      <protection locked="0" hidden="1"/>
    </xf>
    <xf numFmtId="0" fontId="0" fillId="6" borderId="0" xfId="0" applyFill="1" applyAlignment="1" applyProtection="1">
      <alignment horizontal="center"/>
      <protection hidden="1"/>
    </xf>
    <xf numFmtId="0" fontId="0" fillId="2" borderId="0" xfId="0" applyFill="1" applyAlignment="1" applyProtection="1">
      <alignment horizontal="center"/>
      <protection hidden="1"/>
    </xf>
    <xf numFmtId="0" fontId="6" fillId="0" borderId="0" xfId="0"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7" borderId="0" xfId="0" applyFont="1" applyFill="1" applyBorder="1" applyAlignment="1" applyProtection="1">
      <alignment horizontal="center"/>
      <protection hidden="1"/>
    </xf>
    <xf numFmtId="0" fontId="6" fillId="7" borderId="17"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0" fillId="0" borderId="11" xfId="0" applyBorder="1" applyAlignment="1" applyProtection="1">
      <alignment horizontal="right"/>
      <protection hidden="1"/>
    </xf>
    <xf numFmtId="0" fontId="0" fillId="0" borderId="18" xfId="0" applyBorder="1" applyAlignment="1" applyProtection="1">
      <alignment horizontal="right"/>
      <protection hidden="1"/>
    </xf>
    <xf numFmtId="0" fontId="0" fillId="0" borderId="13" xfId="0" applyBorder="1" applyAlignment="1" applyProtection="1">
      <alignment horizontal="right"/>
      <protection hidden="1"/>
    </xf>
    <xf numFmtId="167" fontId="14" fillId="0" borderId="0" xfId="6" applyNumberFormat="1" applyFont="1" applyBorder="1" applyAlignment="1" applyProtection="1">
      <alignment horizontal="center" vertical="center" wrapText="1"/>
      <protection hidden="1"/>
    </xf>
    <xf numFmtId="0" fontId="19" fillId="0" borderId="10" xfId="6" applyFont="1" applyBorder="1" applyAlignment="1" applyProtection="1">
      <alignment horizontal="right" vertical="center"/>
      <protection hidden="1"/>
    </xf>
    <xf numFmtId="0" fontId="14" fillId="0" borderId="10" xfId="6" applyFont="1" applyBorder="1" applyAlignment="1" applyProtection="1">
      <alignment horizontal="right" vertical="center"/>
      <protection hidden="1"/>
    </xf>
    <xf numFmtId="0" fontId="18" fillId="0" borderId="10" xfId="6" applyFont="1" applyBorder="1" applyAlignment="1" applyProtection="1">
      <alignment horizontal="right" vertical="center"/>
      <protection hidden="1"/>
    </xf>
    <xf numFmtId="0" fontId="0" fillId="0" borderId="10" xfId="0" applyBorder="1" applyAlignment="1" applyProtection="1">
      <alignment horizontal="right"/>
      <protection hidden="1"/>
    </xf>
    <xf numFmtId="0" fontId="6" fillId="6" borderId="10" xfId="0" applyFont="1" applyFill="1" applyBorder="1" applyAlignment="1" applyProtection="1">
      <alignment horizontal="center"/>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Border="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6" fontId="11" fillId="0" borderId="0" xfId="3" applyNumberFormat="1" applyFont="1" applyFill="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Fill="1" applyAlignment="1" applyProtection="1">
      <alignment horizontal="justify" vertical="top"/>
      <protection hidden="1"/>
    </xf>
    <xf numFmtId="0" fontId="11" fillId="0" borderId="0" xfId="3" applyFont="1" applyFill="1" applyAlignment="1" applyProtection="1">
      <alignment horizontal="justify" vertical="top"/>
      <protection hidden="1"/>
    </xf>
    <xf numFmtId="0" fontId="0" fillId="0" borderId="0" xfId="3" applyFont="1" applyFill="1" applyAlignment="1" applyProtection="1">
      <alignment vertical="top" wrapText="1"/>
      <protection hidden="1"/>
    </xf>
    <xf numFmtId="0" fontId="0" fillId="0" borderId="0" xfId="0" applyFill="1" applyAlignment="1" applyProtection="1">
      <alignment vertical="top" wrapText="1"/>
      <protection hidden="1"/>
    </xf>
    <xf numFmtId="0" fontId="11" fillId="0" borderId="16" xfId="0" applyFont="1" applyBorder="1" applyAlignment="1" applyProtection="1">
      <alignment horizontal="left" vertical="center" indent="2"/>
      <protection hidden="1"/>
    </xf>
    <xf numFmtId="166"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Border="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xf numFmtId="0" fontId="20" fillId="0" borderId="0" xfId="0" applyFont="1" applyAlignment="1">
      <alignment horizontal="center" wrapText="1"/>
    </xf>
    <xf numFmtId="3" fontId="18" fillId="0" borderId="10" xfId="0" applyNumberFormat="1" applyFont="1" applyBorder="1" applyAlignment="1">
      <alignment horizontal="center" vertical="center" wrapText="1"/>
    </xf>
    <xf numFmtId="3" fontId="18" fillId="0" borderId="10" xfId="0" applyNumberFormat="1" applyFont="1" applyBorder="1" applyAlignment="1">
      <alignment horizontal="left" vertical="center" wrapText="1"/>
    </xf>
    <xf numFmtId="4" fontId="18" fillId="0" borderId="10" xfId="0" applyNumberFormat="1" applyFont="1" applyBorder="1" applyAlignment="1">
      <alignment horizontal="center" vertical="center" wrapText="1"/>
    </xf>
    <xf numFmtId="3" fontId="23" fillId="0" borderId="10" xfId="0" applyNumberFormat="1" applyFont="1" applyBorder="1" applyAlignment="1">
      <alignment horizontal="left" vertical="center" wrapText="1"/>
    </xf>
    <xf numFmtId="3" fontId="23" fillId="0" borderId="10" xfId="0" applyNumberFormat="1" applyFont="1" applyBorder="1" applyAlignment="1">
      <alignment horizontal="center" vertical="center" wrapText="1"/>
    </xf>
    <xf numFmtId="3" fontId="23" fillId="0" borderId="10" xfId="0" applyNumberFormat="1" applyFont="1" applyBorder="1" applyAlignment="1">
      <alignment vertical="center" wrapText="1"/>
    </xf>
    <xf numFmtId="4" fontId="23" fillId="0" borderId="10" xfId="0" applyNumberFormat="1" applyFont="1" applyBorder="1" applyAlignment="1">
      <alignment horizontal="center" vertical="center" wrapText="1"/>
    </xf>
  </cellXfs>
  <cellStyles count="9">
    <cellStyle name="Comma 2" xfId="7" xr:uid="{00000000-0005-0000-0000-000000000000}"/>
    <cellStyle name="Hyperlink" xfId="1" builtinId="8"/>
    <cellStyle name="Hyperlink 2" xfId="8" xr:uid="{00000000-0005-0000-0000-000002000000}"/>
    <cellStyle name="Normal" xfId="0" builtinId="0"/>
    <cellStyle name="Normal 2" xfId="6" xr:uid="{00000000-0005-0000-0000-000004000000}"/>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17</xdr:row>
      <xdr:rowOff>677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I12" sqref="I12"/>
    </sheetView>
  </sheetViews>
  <sheetFormatPr defaultRowHeight="14.5" x14ac:dyDescent="0.35"/>
  <cols>
    <col min="1" max="1" width="19.81640625" customWidth="1"/>
    <col min="11" max="11" width="27.1796875" customWidth="1"/>
  </cols>
  <sheetData>
    <row r="2" spans="1:11" x14ac:dyDescent="0.35">
      <c r="A2" t="s">
        <v>79</v>
      </c>
    </row>
    <row r="3" spans="1:11" ht="15.5" x14ac:dyDescent="0.35">
      <c r="A3" t="s">
        <v>0</v>
      </c>
      <c r="B3" s="160" t="s">
        <v>78</v>
      </c>
      <c r="C3" s="80"/>
      <c r="D3" s="80"/>
      <c r="E3" s="80"/>
      <c r="F3" s="80"/>
      <c r="G3" s="80"/>
      <c r="H3" s="80"/>
      <c r="I3" s="80"/>
      <c r="J3" s="80"/>
      <c r="K3" s="80"/>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tabSelected="1" workbookViewId="0">
      <selection activeCell="A2" sqref="A2:L3"/>
    </sheetView>
  </sheetViews>
  <sheetFormatPr defaultRowHeight="14.5" x14ac:dyDescent="0.35"/>
  <cols>
    <col min="10" max="10" width="13.1796875" customWidth="1"/>
  </cols>
  <sheetData>
    <row r="1" spans="1:12" ht="21.75" customHeight="1" x14ac:dyDescent="0.35">
      <c r="A1" s="2" t="str">
        <f>Sheet1!A2</f>
        <v>RFX. No. 5002001218 NIT-368B</v>
      </c>
      <c r="B1" s="3"/>
      <c r="C1" s="3"/>
      <c r="D1" s="4"/>
      <c r="E1" s="4"/>
      <c r="F1" s="4"/>
      <c r="G1" s="4"/>
      <c r="H1" s="4"/>
      <c r="I1" s="4"/>
      <c r="J1" s="4"/>
      <c r="K1" s="4"/>
      <c r="L1" s="5"/>
    </row>
    <row r="2" spans="1:12" ht="34.5" customHeight="1" x14ac:dyDescent="0.35">
      <c r="A2" s="91" t="str">
        <f>Sheet1!B3</f>
        <v xml:space="preserve">IInd  phase of PCC, Anti weed treatment &amp; Gravel spreading in 765 kVand 400 kV linkage Switchyard area at POWERGRID Pusauli Substation
</v>
      </c>
      <c r="B2" s="92"/>
      <c r="C2" s="92"/>
      <c r="D2" s="92"/>
      <c r="E2" s="92"/>
      <c r="F2" s="92"/>
      <c r="G2" s="92"/>
      <c r="H2" s="92"/>
      <c r="I2" s="92"/>
      <c r="J2" s="92"/>
      <c r="K2" s="92"/>
      <c r="L2" s="93"/>
    </row>
    <row r="3" spans="1:12" ht="19" customHeight="1" x14ac:dyDescent="0.35">
      <c r="A3" s="91"/>
      <c r="B3" s="92"/>
      <c r="C3" s="92"/>
      <c r="D3" s="92"/>
      <c r="E3" s="92"/>
      <c r="F3" s="92"/>
      <c r="G3" s="92"/>
      <c r="H3" s="92"/>
      <c r="I3" s="92"/>
      <c r="J3" s="92"/>
      <c r="K3" s="92"/>
      <c r="L3" s="93"/>
    </row>
    <row r="4" spans="1:12" x14ac:dyDescent="0.35">
      <c r="A4" s="88" t="s">
        <v>1</v>
      </c>
      <c r="B4" s="89"/>
      <c r="C4" s="89"/>
      <c r="D4" s="89"/>
      <c r="E4" s="89"/>
      <c r="F4" s="89"/>
      <c r="G4" s="89"/>
      <c r="H4" s="89"/>
      <c r="I4" s="89"/>
      <c r="J4" s="89"/>
      <c r="K4" s="89"/>
      <c r="L4" s="90"/>
    </row>
    <row r="5" spans="1:12" x14ac:dyDescent="0.35">
      <c r="A5" s="6"/>
      <c r="B5" s="7"/>
      <c r="C5" s="7"/>
      <c r="D5" s="7"/>
      <c r="E5" s="7"/>
      <c r="F5" s="7"/>
      <c r="G5" s="7"/>
      <c r="H5" s="7"/>
      <c r="I5" s="7"/>
      <c r="J5" s="7"/>
      <c r="K5" s="7"/>
      <c r="L5" s="8"/>
    </row>
    <row r="6" spans="1:12" ht="44.25" customHeight="1" x14ac:dyDescent="0.35">
      <c r="A6" s="9">
        <v>1</v>
      </c>
      <c r="B6" s="86" t="s">
        <v>5</v>
      </c>
      <c r="C6" s="86"/>
      <c r="D6" s="86"/>
      <c r="E6" s="86"/>
      <c r="F6" s="86"/>
      <c r="G6" s="86"/>
      <c r="H6" s="86"/>
      <c r="I6" s="86"/>
      <c r="J6" s="86"/>
      <c r="K6" s="86"/>
      <c r="L6" s="87"/>
    </row>
    <row r="7" spans="1:12" ht="51" customHeight="1" x14ac:dyDescent="0.35">
      <c r="A7" s="9">
        <v>2</v>
      </c>
      <c r="B7" s="86" t="s">
        <v>2</v>
      </c>
      <c r="C7" s="86"/>
      <c r="D7" s="86"/>
      <c r="E7" s="86"/>
      <c r="F7" s="86"/>
      <c r="G7" s="86"/>
      <c r="H7" s="86"/>
      <c r="I7" s="86"/>
      <c r="J7" s="86"/>
      <c r="K7" s="86"/>
      <c r="L7" s="87"/>
    </row>
    <row r="8" spans="1:12" ht="48" customHeight="1" x14ac:dyDescent="0.35">
      <c r="A8" s="9">
        <v>3</v>
      </c>
      <c r="B8" s="86" t="s">
        <v>3</v>
      </c>
      <c r="C8" s="86"/>
      <c r="D8" s="86"/>
      <c r="E8" s="86"/>
      <c r="F8" s="86"/>
      <c r="G8" s="86"/>
      <c r="H8" s="86"/>
      <c r="I8" s="86"/>
      <c r="J8" s="86"/>
      <c r="K8" s="86"/>
      <c r="L8" s="87"/>
    </row>
    <row r="9" spans="1:12" x14ac:dyDescent="0.35">
      <c r="A9" s="6"/>
      <c r="B9" s="7"/>
      <c r="C9" s="7"/>
      <c r="D9" s="7"/>
      <c r="E9" s="7"/>
      <c r="F9" s="7"/>
      <c r="G9" s="7"/>
      <c r="H9" s="7"/>
      <c r="I9" s="7"/>
      <c r="J9" s="7"/>
      <c r="K9" s="7"/>
      <c r="L9" s="8"/>
    </row>
    <row r="10" spans="1:12" ht="12.75" customHeight="1" x14ac:dyDescent="0.35">
      <c r="A10" s="6"/>
      <c r="B10" s="7"/>
      <c r="C10" s="7"/>
      <c r="D10" s="7"/>
      <c r="E10" s="7"/>
      <c r="F10" s="7"/>
      <c r="G10" s="7"/>
      <c r="H10" s="7"/>
      <c r="I10" s="7"/>
      <c r="J10" s="7"/>
      <c r="K10" s="7"/>
      <c r="L10" s="8"/>
    </row>
    <row r="11" spans="1:12" x14ac:dyDescent="0.35">
      <c r="A11" s="6"/>
      <c r="B11" s="7"/>
      <c r="C11" s="7"/>
      <c r="D11" s="7"/>
      <c r="E11" s="7"/>
      <c r="F11" s="7"/>
      <c r="G11" s="7"/>
      <c r="H11" s="7"/>
      <c r="I11" s="7"/>
      <c r="J11" s="7"/>
      <c r="K11" s="7"/>
      <c r="L11" s="8"/>
    </row>
    <row r="12" spans="1:12" x14ac:dyDescent="0.35">
      <c r="A12" s="83" t="s">
        <v>4</v>
      </c>
      <c r="B12" s="84"/>
      <c r="C12" s="84"/>
      <c r="D12" s="84"/>
      <c r="E12" s="84"/>
      <c r="F12" s="84"/>
      <c r="G12" s="84"/>
      <c r="H12" s="84"/>
      <c r="I12" s="84"/>
      <c r="J12" s="84"/>
      <c r="K12" s="84"/>
      <c r="L12" s="85"/>
    </row>
    <row r="13" spans="1:12" x14ac:dyDescent="0.35">
      <c r="A13" s="6"/>
      <c r="B13" s="7"/>
      <c r="C13" s="7"/>
      <c r="D13" s="7"/>
      <c r="E13" s="7"/>
      <c r="F13" s="7"/>
      <c r="G13" s="7"/>
      <c r="H13" s="7"/>
      <c r="I13" s="7"/>
      <c r="J13" s="7"/>
      <c r="K13" s="7"/>
      <c r="L13" s="8"/>
    </row>
    <row r="14" spans="1:12" ht="20.5" x14ac:dyDescent="0.35">
      <c r="A14" s="94" t="s">
        <v>6</v>
      </c>
      <c r="B14" s="95"/>
      <c r="C14" s="95"/>
      <c r="D14" s="95"/>
      <c r="E14" s="95"/>
      <c r="F14" s="95"/>
      <c r="G14" s="95"/>
      <c r="H14" s="95"/>
      <c r="I14" s="7"/>
      <c r="J14" s="7"/>
      <c r="K14" s="7"/>
      <c r="L14" s="8"/>
    </row>
    <row r="15" spans="1:12" x14ac:dyDescent="0.35">
      <c r="A15" s="81" t="s">
        <v>7</v>
      </c>
      <c r="B15" s="82"/>
      <c r="C15" s="82"/>
      <c r="D15" s="82"/>
      <c r="E15" s="82"/>
      <c r="F15" s="82"/>
      <c r="G15" s="82"/>
      <c r="H15" s="82"/>
      <c r="I15" s="7"/>
      <c r="J15" s="7"/>
      <c r="K15" s="7"/>
      <c r="L15" s="8"/>
    </row>
    <row r="16" spans="1:12" ht="20.5" x14ac:dyDescent="0.35">
      <c r="A16" s="94" t="s">
        <v>8</v>
      </c>
      <c r="B16" s="95"/>
      <c r="C16" s="95"/>
      <c r="D16" s="95"/>
      <c r="E16" s="95"/>
      <c r="F16" s="95"/>
      <c r="G16" s="95"/>
      <c r="H16" s="95"/>
      <c r="I16" s="7"/>
      <c r="J16" s="7"/>
      <c r="K16" s="7"/>
      <c r="L16" s="8"/>
    </row>
    <row r="17" spans="1:12" x14ac:dyDescent="0.35">
      <c r="A17" s="81" t="s">
        <v>9</v>
      </c>
      <c r="B17" s="82"/>
      <c r="C17" s="82"/>
      <c r="D17" s="82"/>
      <c r="E17" s="82"/>
      <c r="F17" s="82"/>
      <c r="G17" s="82"/>
      <c r="H17" s="82"/>
      <c r="I17" s="7"/>
      <c r="J17" s="7"/>
      <c r="K17" s="7"/>
      <c r="L17" s="8"/>
    </row>
    <row r="18" spans="1:12" ht="15" thickBot="1" x14ac:dyDescent="0.4">
      <c r="A18" s="10"/>
      <c r="B18" s="11"/>
      <c r="C18" s="11"/>
      <c r="D18" s="11"/>
      <c r="E18" s="11"/>
      <c r="F18" s="11"/>
      <c r="G18" s="11"/>
      <c r="H18" s="11"/>
      <c r="I18" s="11"/>
      <c r="J18" s="11"/>
      <c r="K18" s="11"/>
      <c r="L18" s="12"/>
    </row>
  </sheetData>
  <sheetProtection algorithmName="SHA-512" hashValue="D7dM3MX0lXJ1Y2sqfPjyNRcUad0sEdZSQLRZXvuV4Fr+7fUBhGh8GkQfk05/q0P1zel/E2XKQITCaPerexKBiw==" saltValue="uXmb5kH8+q3d96RbVtE8+A==" spinCount="100000" sheet="1" objects="1" scenarios="1" selectLockedCells="1" selectUnlockedCell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
  <sheetViews>
    <sheetView showGridLines="0" workbookViewId="0">
      <selection activeCell="E17" sqref="E17:K18"/>
    </sheetView>
  </sheetViews>
  <sheetFormatPr defaultRowHeight="14.5" x14ac:dyDescent="0.35"/>
  <cols>
    <col min="9" max="9" width="8.81640625" customWidth="1"/>
    <col min="10" max="10" width="9.1796875" hidden="1" customWidth="1"/>
    <col min="11" max="11" width="0.1796875" customWidth="1"/>
    <col min="12" max="12" width="9.1796875" hidden="1" customWidth="1"/>
  </cols>
  <sheetData>
    <row r="1" spans="1:15" x14ac:dyDescent="0.35">
      <c r="A1" s="1" t="str">
        <f>Sheet1!A2</f>
        <v>RFX. No. 5002001218 NIT-368B</v>
      </c>
      <c r="B1" s="1"/>
      <c r="C1" s="1"/>
    </row>
    <row r="2" spans="1:15" ht="39" customHeight="1" x14ac:dyDescent="0.35">
      <c r="A2" s="96" t="str">
        <f>Sheet1!B3</f>
        <v xml:space="preserve">IInd  phase of PCC, Anti weed treatment &amp; Gravel spreading in 765 kVand 400 kV linkage Switchyard area at POWERGRID Pusauli Substation
</v>
      </c>
      <c r="B2" s="96"/>
      <c r="C2" s="96"/>
      <c r="D2" s="96"/>
      <c r="E2" s="96"/>
      <c r="F2" s="96"/>
      <c r="G2" s="96"/>
      <c r="H2" s="96"/>
      <c r="I2" s="96"/>
      <c r="J2" s="96"/>
      <c r="K2" s="96"/>
      <c r="L2" s="96"/>
    </row>
    <row r="4" spans="1:15" x14ac:dyDescent="0.35">
      <c r="A4" s="97" t="s">
        <v>10</v>
      </c>
      <c r="B4" s="97"/>
      <c r="C4" s="97"/>
      <c r="D4" s="97"/>
      <c r="E4" s="97"/>
      <c r="F4" s="97"/>
      <c r="G4" s="97"/>
      <c r="H4" s="97"/>
      <c r="I4" s="97"/>
      <c r="J4" s="97"/>
      <c r="K4" s="97"/>
      <c r="L4" s="97"/>
    </row>
    <row r="6" spans="1:15" ht="47.25" customHeight="1" x14ac:dyDescent="0.35">
      <c r="A6" s="98" t="s">
        <v>11</v>
      </c>
      <c r="B6" s="98"/>
      <c r="C6" s="98"/>
      <c r="D6" s="98"/>
      <c r="E6" s="99"/>
      <c r="F6" s="99"/>
      <c r="G6" s="99"/>
      <c r="H6" s="99"/>
      <c r="I6" s="99"/>
      <c r="J6" s="62"/>
      <c r="K6" s="62"/>
    </row>
    <row r="7" spans="1:15" ht="45" customHeight="1" x14ac:dyDescent="0.35">
      <c r="A7" s="100" t="s">
        <v>12</v>
      </c>
      <c r="B7" s="100"/>
      <c r="C7" s="100"/>
      <c r="D7" s="101"/>
      <c r="E7" s="102"/>
      <c r="F7" s="102"/>
      <c r="G7" s="102"/>
      <c r="H7" s="102"/>
      <c r="I7" s="102"/>
      <c r="J7" s="62"/>
      <c r="K7" s="62"/>
    </row>
    <row r="8" spans="1:15" ht="42" customHeight="1" x14ac:dyDescent="0.35">
      <c r="E8" s="103"/>
      <c r="F8" s="103"/>
      <c r="G8" s="103"/>
      <c r="H8" s="103"/>
      <c r="I8" s="103"/>
      <c r="J8" s="62"/>
      <c r="K8" s="62"/>
    </row>
    <row r="9" spans="1:15" ht="46.5" customHeight="1" x14ac:dyDescent="0.35">
      <c r="E9" s="104"/>
      <c r="F9" s="104"/>
      <c r="G9" s="104"/>
      <c r="H9" s="104"/>
      <c r="I9" s="104"/>
      <c r="J9" s="62"/>
      <c r="K9" s="62"/>
    </row>
    <row r="10" spans="1:15" ht="30.75" customHeight="1" x14ac:dyDescent="0.35">
      <c r="A10" s="105" t="s">
        <v>13</v>
      </c>
      <c r="B10" s="105"/>
      <c r="C10" s="105"/>
      <c r="D10" s="105"/>
      <c r="E10" s="103"/>
      <c r="F10" s="103"/>
      <c r="G10" s="103"/>
      <c r="H10" s="103"/>
      <c r="I10" s="103"/>
      <c r="J10" s="62"/>
      <c r="K10" s="62"/>
      <c r="O10" s="13"/>
    </row>
    <row r="11" spans="1:15" ht="29.25" customHeight="1" x14ac:dyDescent="0.35">
      <c r="A11" s="98" t="s">
        <v>14</v>
      </c>
      <c r="B11" s="98"/>
      <c r="C11" s="98"/>
      <c r="D11" s="98"/>
      <c r="E11" s="99"/>
      <c r="F11" s="99"/>
      <c r="G11" s="99"/>
      <c r="H11" s="99"/>
      <c r="I11" s="99"/>
      <c r="J11" s="62"/>
      <c r="K11" s="62"/>
    </row>
    <row r="12" spans="1:15" ht="29.25" customHeight="1" x14ac:dyDescent="0.35">
      <c r="A12" s="98" t="s">
        <v>15</v>
      </c>
      <c r="B12" s="98"/>
      <c r="C12" s="98"/>
      <c r="D12" s="98"/>
      <c r="E12" s="99"/>
      <c r="F12" s="99"/>
      <c r="G12" s="99"/>
      <c r="H12" s="99"/>
      <c r="I12" s="99"/>
      <c r="J12" s="62"/>
      <c r="K12" s="62"/>
    </row>
    <row r="13" spans="1:15" ht="29.25" customHeight="1" x14ac:dyDescent="0.35">
      <c r="A13" s="98" t="s">
        <v>16</v>
      </c>
      <c r="B13" s="98"/>
      <c r="C13" s="98"/>
      <c r="D13" s="98"/>
      <c r="E13" s="99"/>
      <c r="F13" s="99"/>
      <c r="G13" s="99"/>
      <c r="H13" s="99"/>
      <c r="I13" s="99"/>
      <c r="J13" s="62"/>
      <c r="K13" s="62"/>
    </row>
    <row r="14" spans="1:15" ht="31.5" customHeight="1" x14ac:dyDescent="0.35">
      <c r="A14" s="98" t="s">
        <v>17</v>
      </c>
      <c r="B14" s="98"/>
      <c r="C14" s="98"/>
      <c r="D14" s="98"/>
      <c r="E14" s="99"/>
      <c r="F14" s="99"/>
      <c r="G14" s="99"/>
      <c r="H14" s="99"/>
      <c r="I14" s="99"/>
      <c r="J14" s="62"/>
      <c r="K14" s="62"/>
    </row>
    <row r="15" spans="1:15" x14ac:dyDescent="0.35">
      <c r="E15" s="62"/>
      <c r="F15" s="62"/>
      <c r="G15" s="62"/>
      <c r="H15" s="62"/>
      <c r="I15" s="62"/>
      <c r="J15" s="62"/>
      <c r="K15" s="62"/>
    </row>
    <row r="16" spans="1:15" x14ac:dyDescent="0.35">
      <c r="E16" s="62"/>
      <c r="F16" s="62"/>
      <c r="G16" s="62"/>
      <c r="H16" s="62"/>
      <c r="I16" s="62"/>
      <c r="J16" s="62"/>
      <c r="K16" s="62"/>
    </row>
    <row r="17" spans="1:11" ht="25.5" customHeight="1" x14ac:dyDescent="0.35">
      <c r="A17" s="105" t="s">
        <v>18</v>
      </c>
      <c r="B17" s="105"/>
      <c r="C17" s="105"/>
      <c r="D17" s="105"/>
      <c r="E17" s="106"/>
      <c r="F17" s="106"/>
      <c r="G17" s="106"/>
      <c r="H17" s="106"/>
      <c r="I17" s="106"/>
      <c r="J17" s="63"/>
      <c r="K17" s="63"/>
    </row>
    <row r="18" spans="1:11" ht="25.5" customHeight="1" x14ac:dyDescent="0.35">
      <c r="A18" s="105" t="s">
        <v>19</v>
      </c>
      <c r="B18" s="105"/>
      <c r="C18" s="105"/>
      <c r="D18" s="105"/>
      <c r="E18" s="107"/>
      <c r="F18" s="107"/>
      <c r="G18" s="107"/>
      <c r="H18" s="107"/>
      <c r="I18" s="107"/>
      <c r="J18" s="107"/>
      <c r="K18" s="107"/>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A23" workbookViewId="0">
      <selection activeCell="E25" sqref="E25"/>
    </sheetView>
  </sheetViews>
  <sheetFormatPr defaultColWidth="9.1796875" defaultRowHeight="14.5" x14ac:dyDescent="0.35"/>
  <cols>
    <col min="1" max="1" width="7.26953125" style="33" customWidth="1"/>
    <col min="2" max="2" width="12" style="33" customWidth="1"/>
    <col min="3" max="3" width="45.90625" style="33" customWidth="1"/>
    <col min="4" max="4" width="20" style="33" customWidth="1"/>
    <col min="5" max="5" width="13.1796875" style="33" customWidth="1"/>
    <col min="6" max="6" width="0.1796875" style="33" hidden="1" customWidth="1"/>
    <col min="7" max="7" width="20.6328125" style="33" customWidth="1"/>
    <col min="8" max="8" width="16.81640625" style="33" customWidth="1"/>
    <col min="9" max="9" width="20.1796875" style="33" customWidth="1"/>
    <col min="10" max="16384" width="9.1796875" style="33"/>
  </cols>
  <sheetData>
    <row r="1" spans="1:10" x14ac:dyDescent="0.35">
      <c r="A1" s="65" t="str">
        <f>Sheet1!A2</f>
        <v>RFX. No. 5002001218 NIT-368B</v>
      </c>
      <c r="B1" s="65"/>
      <c r="C1" s="65"/>
    </row>
    <row r="2" spans="1:10" ht="31" customHeight="1" x14ac:dyDescent="0.35">
      <c r="A2" s="109" t="str">
        <f>Sheet1!B3</f>
        <v xml:space="preserve">IInd  phase of PCC, Anti weed treatment &amp; Gravel spreading in 765 kVand 400 kV linkage Switchyard area at POWERGRID Pusauli Substation
</v>
      </c>
      <c r="B2" s="109"/>
      <c r="C2" s="109"/>
      <c r="D2" s="109"/>
      <c r="E2" s="109"/>
      <c r="F2" s="109"/>
      <c r="G2" s="109"/>
      <c r="H2" s="109"/>
    </row>
    <row r="3" spans="1:10" x14ac:dyDescent="0.35">
      <c r="H3" s="60" t="s">
        <v>59</v>
      </c>
      <c r="J3" s="60"/>
    </row>
    <row r="4" spans="1:10" ht="36" customHeight="1" x14ac:dyDescent="0.35">
      <c r="A4" s="112" t="s">
        <v>11</v>
      </c>
      <c r="B4" s="113"/>
      <c r="C4" s="116">
        <f>Details!E6</f>
        <v>0</v>
      </c>
      <c r="D4" s="117"/>
      <c r="G4" s="58" t="s">
        <v>20</v>
      </c>
      <c r="H4" s="56"/>
      <c r="I4" s="56"/>
    </row>
    <row r="5" spans="1:10" ht="33" customHeight="1" x14ac:dyDescent="0.35">
      <c r="A5" s="112" t="s">
        <v>12</v>
      </c>
      <c r="B5" s="113"/>
      <c r="C5" s="116">
        <f>Details!E7</f>
        <v>0</v>
      </c>
      <c r="D5" s="117"/>
      <c r="G5" s="110" t="s">
        <v>21</v>
      </c>
      <c r="H5" s="110"/>
      <c r="I5" s="58"/>
    </row>
    <row r="6" spans="1:10" ht="42" customHeight="1" x14ac:dyDescent="0.35">
      <c r="A6" s="114"/>
      <c r="B6" s="115"/>
      <c r="C6" s="116">
        <f>Details!E8</f>
        <v>0</v>
      </c>
      <c r="D6" s="117"/>
      <c r="G6" s="111" t="s">
        <v>22</v>
      </c>
      <c r="H6" s="111"/>
      <c r="I6" s="58"/>
    </row>
    <row r="7" spans="1:10" ht="37" customHeight="1" x14ac:dyDescent="0.35">
      <c r="A7" s="112"/>
      <c r="B7" s="113"/>
      <c r="C7" s="116">
        <f>Details!E9</f>
        <v>0</v>
      </c>
      <c r="D7" s="117"/>
      <c r="G7" s="111" t="s">
        <v>23</v>
      </c>
      <c r="H7" s="111"/>
      <c r="I7" s="64"/>
    </row>
    <row r="10" spans="1:10" ht="0.5" customHeight="1" x14ac:dyDescent="0.35"/>
    <row r="11" spans="1:10" hidden="1" x14ac:dyDescent="0.35"/>
    <row r="12" spans="1:10" hidden="1" x14ac:dyDescent="0.35"/>
    <row r="13" spans="1:10" ht="47.5" customHeight="1" x14ac:dyDescent="0.35">
      <c r="A13" s="76" t="s">
        <v>70</v>
      </c>
      <c r="B13" s="76" t="s">
        <v>77</v>
      </c>
      <c r="C13" s="76" t="s">
        <v>71</v>
      </c>
      <c r="D13" s="76" t="s">
        <v>72</v>
      </c>
      <c r="E13" s="76" t="s">
        <v>60</v>
      </c>
      <c r="F13" s="76" t="s">
        <v>73</v>
      </c>
      <c r="G13" s="79" t="s">
        <v>62</v>
      </c>
      <c r="H13" s="77" t="s">
        <v>74</v>
      </c>
    </row>
    <row r="14" spans="1:10" x14ac:dyDescent="0.35">
      <c r="A14" s="76"/>
      <c r="B14" s="76"/>
      <c r="C14" s="76"/>
      <c r="D14" s="76"/>
      <c r="E14" s="76"/>
      <c r="F14" s="76" t="s">
        <v>75</v>
      </c>
      <c r="G14" s="79"/>
      <c r="H14" s="77"/>
    </row>
    <row r="15" spans="1:10" ht="58" customHeight="1" x14ac:dyDescent="0.35">
      <c r="A15" s="161">
        <v>1</v>
      </c>
      <c r="B15" s="161" t="s">
        <v>88</v>
      </c>
      <c r="C15" s="162" t="s">
        <v>80</v>
      </c>
      <c r="D15" s="161" t="s">
        <v>81</v>
      </c>
      <c r="E15" s="161">
        <v>9461</v>
      </c>
      <c r="F15" s="163">
        <v>5.71</v>
      </c>
      <c r="G15" s="163">
        <v>5.71</v>
      </c>
      <c r="H15" s="78">
        <f>G15*E15</f>
        <v>54022.31</v>
      </c>
    </row>
    <row r="16" spans="1:10" ht="166" customHeight="1" x14ac:dyDescent="0.35">
      <c r="A16" s="161">
        <v>2</v>
      </c>
      <c r="B16" s="161" t="s">
        <v>82</v>
      </c>
      <c r="C16" s="162" t="s">
        <v>83</v>
      </c>
      <c r="D16" s="161" t="s">
        <v>61</v>
      </c>
      <c r="E16" s="161">
        <v>592</v>
      </c>
      <c r="F16" s="163">
        <v>186</v>
      </c>
      <c r="G16" s="163">
        <v>186</v>
      </c>
      <c r="H16" s="78">
        <f t="shared" ref="H16:H20" si="0">G16*E16</f>
        <v>110112</v>
      </c>
    </row>
    <row r="17" spans="1:8" ht="61.5" customHeight="1" x14ac:dyDescent="0.35">
      <c r="A17" s="161">
        <v>3</v>
      </c>
      <c r="B17" s="161" t="s">
        <v>89</v>
      </c>
      <c r="C17" s="164" t="s">
        <v>84</v>
      </c>
      <c r="D17" s="161" t="s">
        <v>81</v>
      </c>
      <c r="E17" s="161">
        <v>9461</v>
      </c>
      <c r="F17" s="163">
        <v>25</v>
      </c>
      <c r="G17" s="163">
        <v>25</v>
      </c>
      <c r="H17" s="78">
        <f t="shared" si="0"/>
        <v>236525</v>
      </c>
    </row>
    <row r="18" spans="1:8" ht="59.15" customHeight="1" x14ac:dyDescent="0.35">
      <c r="A18" s="161">
        <v>4</v>
      </c>
      <c r="B18" s="165" t="s">
        <v>82</v>
      </c>
      <c r="C18" s="166" t="s">
        <v>85</v>
      </c>
      <c r="D18" s="165" t="s">
        <v>61</v>
      </c>
      <c r="E18" s="165">
        <v>710</v>
      </c>
      <c r="F18" s="167">
        <v>4226</v>
      </c>
      <c r="G18" s="167">
        <v>4226</v>
      </c>
      <c r="H18" s="78">
        <f t="shared" si="0"/>
        <v>3000460</v>
      </c>
    </row>
    <row r="19" spans="1:8" ht="73" customHeight="1" x14ac:dyDescent="0.35">
      <c r="A19" s="161">
        <v>5</v>
      </c>
      <c r="B19" s="165" t="s">
        <v>82</v>
      </c>
      <c r="C19" s="166" t="s">
        <v>86</v>
      </c>
      <c r="D19" s="165" t="s">
        <v>81</v>
      </c>
      <c r="E19" s="165">
        <v>9461</v>
      </c>
      <c r="F19" s="167">
        <v>29.39</v>
      </c>
      <c r="G19" s="167">
        <v>29.39</v>
      </c>
      <c r="H19" s="78">
        <f t="shared" si="0"/>
        <v>278058.78999999998</v>
      </c>
    </row>
    <row r="20" spans="1:8" ht="87.5" customHeight="1" x14ac:dyDescent="0.35">
      <c r="A20" s="161">
        <v>6</v>
      </c>
      <c r="B20" s="161" t="s">
        <v>82</v>
      </c>
      <c r="C20" s="164" t="s">
        <v>87</v>
      </c>
      <c r="D20" s="161" t="s">
        <v>61</v>
      </c>
      <c r="E20" s="161">
        <v>946</v>
      </c>
      <c r="F20" s="163">
        <v>2414.52</v>
      </c>
      <c r="G20" s="163">
        <v>2414.52</v>
      </c>
      <c r="H20" s="78">
        <f t="shared" si="0"/>
        <v>2284135.92</v>
      </c>
    </row>
    <row r="21" spans="1:8" x14ac:dyDescent="0.35">
      <c r="A21" s="66"/>
      <c r="B21" s="66"/>
      <c r="C21" s="66"/>
      <c r="D21" s="121"/>
      <c r="E21" s="121"/>
      <c r="F21" s="121"/>
      <c r="G21" s="67"/>
      <c r="H21" s="68"/>
    </row>
    <row r="22" spans="1:8" ht="16.5" customHeight="1" x14ac:dyDescent="0.35">
      <c r="A22" s="122" t="s">
        <v>76</v>
      </c>
      <c r="B22" s="122"/>
      <c r="C22" s="122"/>
      <c r="D22" s="122"/>
      <c r="E22" s="122"/>
      <c r="F22" s="122"/>
      <c r="G22" s="122"/>
      <c r="H22" s="69">
        <f>SUM(H15:H20)</f>
        <v>5963314.0199999996</v>
      </c>
    </row>
    <row r="23" spans="1:8" ht="21" customHeight="1" x14ac:dyDescent="0.35">
      <c r="A23" s="123" t="s">
        <v>69</v>
      </c>
      <c r="B23" s="123"/>
      <c r="C23" s="123"/>
      <c r="D23" s="123"/>
      <c r="E23" s="123"/>
      <c r="F23" s="123"/>
      <c r="G23" s="123"/>
      <c r="H23" s="71"/>
    </row>
    <row r="24" spans="1:8" ht="18.649999999999999" customHeight="1" x14ac:dyDescent="0.35">
      <c r="A24" s="124" t="s">
        <v>63</v>
      </c>
      <c r="B24" s="124"/>
      <c r="C24" s="124"/>
      <c r="D24" s="124"/>
      <c r="E24" s="124"/>
      <c r="F24" s="124"/>
      <c r="G24" s="124"/>
      <c r="H24" s="69">
        <f>H22*(1+H23)</f>
        <v>5963314.0199999996</v>
      </c>
    </row>
    <row r="25" spans="1:8" ht="19.5" customHeight="1" x14ac:dyDescent="0.35">
      <c r="A25" s="118" t="s">
        <v>64</v>
      </c>
      <c r="B25" s="119"/>
      <c r="C25" s="119"/>
      <c r="D25" s="120"/>
      <c r="E25" s="75"/>
      <c r="F25" s="72"/>
      <c r="G25" s="72" t="s">
        <v>67</v>
      </c>
      <c r="H25" s="74">
        <f>H24*E25</f>
        <v>0</v>
      </c>
    </row>
    <row r="26" spans="1:8" ht="25" customHeight="1" x14ac:dyDescent="0.35">
      <c r="A26" s="125" t="s">
        <v>65</v>
      </c>
      <c r="B26" s="125"/>
      <c r="C26" s="125"/>
      <c r="D26" s="125"/>
      <c r="E26" s="125"/>
      <c r="F26" s="125"/>
      <c r="G26" s="125"/>
      <c r="H26" s="73">
        <f>H24+H25</f>
        <v>5963314.0199999996</v>
      </c>
    </row>
    <row r="30" spans="1:8" x14ac:dyDescent="0.35">
      <c r="A30" s="33" t="s">
        <v>19</v>
      </c>
      <c r="B30" s="108">
        <f>Details!E18</f>
        <v>0</v>
      </c>
      <c r="C30" s="108"/>
      <c r="G30" s="33" t="s">
        <v>66</v>
      </c>
      <c r="H30" s="70">
        <f>Details!E13</f>
        <v>0</v>
      </c>
    </row>
    <row r="32" spans="1:8" x14ac:dyDescent="0.35">
      <c r="A32" s="33" t="s">
        <v>18</v>
      </c>
      <c r="B32" s="108">
        <f>Details!E17</f>
        <v>0</v>
      </c>
      <c r="C32" s="108"/>
      <c r="G32" s="33" t="s">
        <v>24</v>
      </c>
      <c r="H32" s="70">
        <f>Details!E14</f>
        <v>0</v>
      </c>
    </row>
  </sheetData>
  <sheetProtection algorithmName="SHA-512" hashValue="kUzbGHikMHPnq96bJN5IQ5OZd7dmiiFwJnjm4b/8wGDZqEVrPv+s7MS3Gv33uayvpHJdRuSzyLm3d4IE7RkhZQ==" saltValue="Ea0y5QwN/0FTfA1R8N0Y1Q==" spinCount="100000" sheet="1" selectLockedCells="1"/>
  <mergeCells count="20">
    <mergeCell ref="A23:G23"/>
    <mergeCell ref="A24:G24"/>
    <mergeCell ref="A26:G26"/>
    <mergeCell ref="B30:C30"/>
    <mergeCell ref="B32:C32"/>
    <mergeCell ref="A2:H2"/>
    <mergeCell ref="G5:H5"/>
    <mergeCell ref="G6:H6"/>
    <mergeCell ref="G7:H7"/>
    <mergeCell ref="A4:B4"/>
    <mergeCell ref="A5:B5"/>
    <mergeCell ref="A6:B6"/>
    <mergeCell ref="C4:D4"/>
    <mergeCell ref="C5:D5"/>
    <mergeCell ref="C6:D6"/>
    <mergeCell ref="C7:D7"/>
    <mergeCell ref="A7:B7"/>
    <mergeCell ref="A25:D25"/>
    <mergeCell ref="D21:F21"/>
    <mergeCell ref="A22:G22"/>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7" workbookViewId="0">
      <selection activeCell="H15" sqref="H15"/>
    </sheetView>
  </sheetViews>
  <sheetFormatPr defaultColWidth="9.1796875" defaultRowHeight="14" x14ac:dyDescent="0.3"/>
  <cols>
    <col min="1" max="3" width="9.1796875" style="56"/>
    <col min="4" max="4" width="27.26953125" style="56" customWidth="1"/>
    <col min="5" max="6" width="9.1796875" style="56"/>
    <col min="7" max="7" width="6.1796875" style="56" customWidth="1"/>
    <col min="8" max="8" width="45.453125" style="56" customWidth="1"/>
    <col min="9" max="16384" width="9.1796875" style="56"/>
  </cols>
  <sheetData>
    <row r="1" spans="1:8" ht="19.5" customHeight="1" x14ac:dyDescent="0.3">
      <c r="A1" s="55" t="str">
        <f>Sheet1!A2</f>
        <v>RFX. No. 5002001218 NIT-368B</v>
      </c>
      <c r="B1" s="55"/>
      <c r="C1" s="55"/>
    </row>
    <row r="2" spans="1:8" ht="31.5" customHeight="1" x14ac:dyDescent="0.3">
      <c r="A2" s="127" t="str">
        <f>Sheet1!B3</f>
        <v xml:space="preserve">IInd  phase of PCC, Anti weed treatment &amp; Gravel spreading in 765 kVand 400 kV linkage Switchyard area at POWERGRID Pusauli Substation
</v>
      </c>
      <c r="B2" s="127"/>
      <c r="C2" s="127"/>
      <c r="D2" s="127"/>
      <c r="E2" s="127"/>
      <c r="F2" s="127"/>
      <c r="G2" s="127"/>
      <c r="H2" s="127"/>
    </row>
    <row r="4" spans="1:8" ht="30.75" customHeight="1" x14ac:dyDescent="0.3">
      <c r="A4" s="138" t="s">
        <v>11</v>
      </c>
      <c r="B4" s="138"/>
      <c r="C4" s="126">
        <f>Details!E13</f>
        <v>0</v>
      </c>
      <c r="D4" s="126"/>
      <c r="E4" s="57"/>
      <c r="F4" s="58" t="s">
        <v>20</v>
      </c>
    </row>
    <row r="5" spans="1:8" ht="27.75" customHeight="1" x14ac:dyDescent="0.3">
      <c r="A5" s="138" t="s">
        <v>12</v>
      </c>
      <c r="B5" s="138"/>
      <c r="C5" s="126">
        <f>Details!E7</f>
        <v>0</v>
      </c>
      <c r="D5" s="126"/>
      <c r="E5" s="57"/>
      <c r="F5" s="110" t="s">
        <v>21</v>
      </c>
      <c r="G5" s="110"/>
      <c r="H5" s="110"/>
    </row>
    <row r="6" spans="1:8" ht="32.25" customHeight="1" x14ac:dyDescent="0.3">
      <c r="C6" s="126">
        <f>Details!E8</f>
        <v>0</v>
      </c>
      <c r="D6" s="126"/>
      <c r="E6" s="57"/>
      <c r="F6" s="110" t="s">
        <v>22</v>
      </c>
      <c r="G6" s="110"/>
      <c r="H6" s="110"/>
    </row>
    <row r="7" spans="1:8" ht="30.75" customHeight="1" x14ac:dyDescent="0.3">
      <c r="C7" s="126">
        <f>Details!E9</f>
        <v>0</v>
      </c>
      <c r="D7" s="126"/>
      <c r="E7" s="57"/>
      <c r="F7" s="111" t="s">
        <v>23</v>
      </c>
      <c r="G7" s="111"/>
      <c r="H7" s="111"/>
    </row>
    <row r="8" spans="1:8" ht="14.5" thickBot="1" x14ac:dyDescent="0.35">
      <c r="A8" s="112"/>
      <c r="B8" s="112"/>
      <c r="C8" s="112"/>
      <c r="D8" s="112"/>
      <c r="E8" s="112"/>
      <c r="F8" s="112"/>
      <c r="G8" s="112"/>
      <c r="H8" s="112"/>
    </row>
    <row r="9" spans="1:8" x14ac:dyDescent="0.3">
      <c r="A9" s="128" t="s">
        <v>25</v>
      </c>
      <c r="B9" s="129"/>
      <c r="C9" s="129"/>
      <c r="D9" s="129"/>
      <c r="E9" s="129"/>
      <c r="F9" s="129"/>
      <c r="G9" s="129"/>
      <c r="H9" s="130"/>
    </row>
    <row r="10" spans="1:8" x14ac:dyDescent="0.3">
      <c r="A10" s="131"/>
      <c r="B10" s="132"/>
      <c r="C10" s="132"/>
      <c r="D10" s="132"/>
      <c r="E10" s="132"/>
      <c r="F10" s="132"/>
      <c r="G10" s="132"/>
      <c r="H10" s="133"/>
    </row>
    <row r="11" spans="1:8" x14ac:dyDescent="0.3">
      <c r="A11" s="131"/>
      <c r="B11" s="132"/>
      <c r="C11" s="132"/>
      <c r="D11" s="132"/>
      <c r="E11" s="132"/>
      <c r="F11" s="132"/>
      <c r="G11" s="132"/>
      <c r="H11" s="133"/>
    </row>
    <row r="12" spans="1:8" ht="2.25" customHeight="1" thickBot="1" x14ac:dyDescent="0.35">
      <c r="A12" s="134"/>
      <c r="B12" s="135"/>
      <c r="C12" s="135"/>
      <c r="D12" s="135"/>
      <c r="E12" s="135"/>
      <c r="F12" s="135"/>
      <c r="G12" s="135"/>
      <c r="H12" s="136"/>
    </row>
    <row r="13" spans="1:8" x14ac:dyDescent="0.3">
      <c r="A13" s="140"/>
      <c r="B13" s="140"/>
      <c r="C13" s="140"/>
      <c r="D13" s="140"/>
      <c r="E13" s="140"/>
      <c r="F13" s="140"/>
      <c r="G13" s="140"/>
      <c r="H13" s="140"/>
    </row>
    <row r="14" spans="1:8" ht="30" customHeight="1" x14ac:dyDescent="0.3">
      <c r="A14" s="137" t="s">
        <v>26</v>
      </c>
      <c r="B14" s="137"/>
      <c r="C14" s="137" t="s">
        <v>68</v>
      </c>
      <c r="D14" s="137"/>
      <c r="E14" s="137"/>
      <c r="F14" s="137"/>
      <c r="G14" s="137"/>
      <c r="H14" s="53">
        <f>IF('Schedule-I'!H24=0,"0.00",'Schedule-I'!H24)</f>
        <v>5963314.0199999996</v>
      </c>
    </row>
    <row r="15" spans="1:8" ht="31.5" customHeight="1" x14ac:dyDescent="0.3">
      <c r="A15" s="137" t="s">
        <v>27</v>
      </c>
      <c r="B15" s="137"/>
      <c r="C15" s="137" t="s">
        <v>28</v>
      </c>
      <c r="D15" s="137"/>
      <c r="E15" s="137"/>
      <c r="F15" s="137"/>
      <c r="G15" s="137"/>
      <c r="H15" s="54" t="str">
        <f>IF('Schedule-I'!H25=0,"0.00",'Schedule-I'!H25)</f>
        <v>0.00</v>
      </c>
    </row>
    <row r="16" spans="1:8" ht="29.25" customHeight="1" x14ac:dyDescent="0.3">
      <c r="A16" s="137" t="s">
        <v>29</v>
      </c>
      <c r="B16" s="137"/>
      <c r="C16" s="137" t="s">
        <v>30</v>
      </c>
      <c r="D16" s="137"/>
      <c r="E16" s="137"/>
      <c r="F16" s="137"/>
      <c r="G16" s="137"/>
      <c r="H16" s="54">
        <f>SUM(H14:H15)</f>
        <v>5963314.0199999996</v>
      </c>
    </row>
    <row r="19" spans="1:8" ht="25.5" customHeight="1" x14ac:dyDescent="0.3">
      <c r="A19" s="56" t="s">
        <v>19</v>
      </c>
      <c r="B19" s="139">
        <f>Details!E2</f>
        <v>0</v>
      </c>
      <c r="C19" s="139"/>
      <c r="D19" s="59"/>
      <c r="E19" s="112" t="s">
        <v>16</v>
      </c>
      <c r="F19" s="112"/>
      <c r="G19" s="139">
        <f>Details!E13</f>
        <v>0</v>
      </c>
      <c r="H19" s="139"/>
    </row>
    <row r="20" spans="1:8" ht="24.75" customHeight="1" x14ac:dyDescent="0.3">
      <c r="A20" s="56" t="s">
        <v>18</v>
      </c>
      <c r="B20" s="139">
        <f>Details!E1</f>
        <v>0</v>
      </c>
      <c r="C20" s="139"/>
      <c r="D20" s="59"/>
      <c r="E20" s="112" t="s">
        <v>24</v>
      </c>
      <c r="F20" s="112"/>
      <c r="G20" s="139">
        <f>Details!E14</f>
        <v>0</v>
      </c>
      <c r="H20" s="139"/>
    </row>
  </sheetData>
  <sheetProtection algorithmName="SHA-512" hashValue="plQjLeuJ+aCrZi1gtWMeNj2kwlMM+mC7KUQpMKxpUYYoRzOthnRJ+B9W6xomNxT9K6cVX9SBJOzHWVLSkJlXCA==" saltValue="P6Fefmx9LMQ0XgX89oPHnA==" spinCount="100000" sheet="1" objects="1" scenarios="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workbookViewId="0">
      <selection activeCell="D46" sqref="D46:F46"/>
    </sheetView>
  </sheetViews>
  <sheetFormatPr defaultColWidth="9.1796875" defaultRowHeight="14.5" x14ac:dyDescent="0.35"/>
  <cols>
    <col min="1" max="1" width="17.1796875" style="33" customWidth="1"/>
    <col min="2" max="2" width="16.54296875" style="33" customWidth="1"/>
    <col min="3" max="3" width="13" style="33" customWidth="1"/>
    <col min="4" max="5" width="9.1796875" style="33"/>
    <col min="6" max="6" width="55.26953125" style="33" customWidth="1"/>
    <col min="7" max="16384" width="9.1796875" style="33"/>
  </cols>
  <sheetData>
    <row r="1" spans="1:6" x14ac:dyDescent="0.35">
      <c r="A1" s="14" t="str">
        <f>Sheet1!A2</f>
        <v>RFX. No. 5002001218 NIT-368B</v>
      </c>
      <c r="B1" s="14"/>
      <c r="C1" s="15"/>
      <c r="D1" s="15"/>
      <c r="E1" s="15"/>
      <c r="F1" s="16" t="s">
        <v>31</v>
      </c>
    </row>
    <row r="2" spans="1:6" x14ac:dyDescent="0.35">
      <c r="A2" s="17"/>
      <c r="B2" s="17"/>
      <c r="C2" s="17"/>
      <c r="D2" s="17"/>
      <c r="E2" s="17"/>
      <c r="F2" s="17"/>
    </row>
    <row r="3" spans="1:6" x14ac:dyDescent="0.35">
      <c r="A3" s="142" t="s">
        <v>32</v>
      </c>
      <c r="B3" s="142"/>
      <c r="C3" s="142"/>
      <c r="D3" s="142"/>
      <c r="E3" s="142"/>
      <c r="F3" s="142"/>
    </row>
    <row r="4" spans="1:6" x14ac:dyDescent="0.35">
      <c r="A4" s="18"/>
      <c r="B4" s="18"/>
      <c r="C4" s="18"/>
      <c r="D4" s="18"/>
      <c r="E4" s="18"/>
      <c r="F4" s="18"/>
    </row>
    <row r="5" spans="1:6" x14ac:dyDescent="0.35">
      <c r="A5" s="19" t="s">
        <v>33</v>
      </c>
      <c r="B5" s="19"/>
      <c r="C5" s="143"/>
      <c r="D5" s="144"/>
      <c r="E5" s="144"/>
      <c r="F5" s="144"/>
    </row>
    <row r="6" spans="1:6" x14ac:dyDescent="0.35">
      <c r="A6" s="19"/>
      <c r="B6" s="145"/>
      <c r="C6" s="145"/>
      <c r="D6" s="17"/>
      <c r="E6" s="17"/>
      <c r="F6" s="17"/>
    </row>
    <row r="7" spans="1:6" x14ac:dyDescent="0.35">
      <c r="A7" s="19"/>
      <c r="B7" s="20"/>
      <c r="C7" s="20"/>
      <c r="D7" s="17"/>
      <c r="E7" s="17"/>
      <c r="F7" s="17"/>
    </row>
    <row r="8" spans="1:6" x14ac:dyDescent="0.35">
      <c r="A8" s="21" t="str">
        <f>'[1]Sch-1'!E6</f>
        <v>To:</v>
      </c>
      <c r="B8" s="22"/>
      <c r="C8" s="17"/>
      <c r="D8" s="17"/>
      <c r="E8" s="17"/>
      <c r="F8" s="23"/>
    </row>
    <row r="9" spans="1:6" x14ac:dyDescent="0.35">
      <c r="A9" s="21" t="str">
        <f>'[1]Sch-1'!E7</f>
        <v>Contract Services</v>
      </c>
      <c r="B9" s="21"/>
      <c r="C9" s="17"/>
      <c r="D9" s="17"/>
      <c r="E9" s="17"/>
      <c r="F9" s="23"/>
    </row>
    <row r="10" spans="1:6" x14ac:dyDescent="0.35">
      <c r="A10" s="21" t="str">
        <f>'[1]Sch-1'!E8</f>
        <v>Power Grid Corporation of India Ltd.,</v>
      </c>
      <c r="B10" s="21"/>
      <c r="C10" s="17"/>
      <c r="D10" s="17"/>
      <c r="E10" s="17"/>
      <c r="F10" s="23"/>
    </row>
    <row r="11" spans="1:6" x14ac:dyDescent="0.35">
      <c r="A11" s="21" t="str">
        <f>'[1]Sch-1'!E9</f>
        <v>Eastern Region Transmission System-I</v>
      </c>
      <c r="B11" s="21"/>
      <c r="C11" s="17"/>
      <c r="D11" s="17"/>
      <c r="E11" s="17"/>
      <c r="F11" s="23"/>
    </row>
    <row r="12" spans="1:6" x14ac:dyDescent="0.35">
      <c r="A12" s="21" t="str">
        <f>'[1]Sch-1'!E10</f>
        <v>Vidyut Board Colony Shastri Nagar</v>
      </c>
      <c r="B12" s="21"/>
      <c r="C12" s="17"/>
      <c r="D12" s="17"/>
      <c r="E12" s="17"/>
      <c r="F12" s="23"/>
    </row>
    <row r="13" spans="1:6" x14ac:dyDescent="0.35">
      <c r="A13" s="21" t="str">
        <f>'[1]Sch-1'!E11</f>
        <v>Patna 800023</v>
      </c>
      <c r="B13" s="21"/>
      <c r="C13" s="17"/>
      <c r="D13" s="17"/>
      <c r="E13" s="17"/>
      <c r="F13" s="23"/>
    </row>
    <row r="14" spans="1:6" x14ac:dyDescent="0.35">
      <c r="A14" s="19"/>
      <c r="B14" s="19"/>
      <c r="C14" s="17"/>
      <c r="D14" s="17"/>
      <c r="E14" s="17"/>
      <c r="F14" s="23"/>
    </row>
    <row r="15" spans="1:6" ht="38.25" customHeight="1" x14ac:dyDescent="0.35">
      <c r="A15" s="24" t="s">
        <v>34</v>
      </c>
      <c r="B15" s="25"/>
      <c r="C15" s="146" t="str">
        <f>Sheet1!B3</f>
        <v xml:space="preserve">IInd  phase of PCC, Anti weed treatment &amp; Gravel spreading in 765 kVand 400 kV linkage Switchyard area at POWERGRID Pusauli Substation
</v>
      </c>
      <c r="D15" s="146"/>
      <c r="E15" s="146"/>
      <c r="F15" s="146"/>
    </row>
    <row r="16" spans="1:6" x14ac:dyDescent="0.35">
      <c r="A16" s="17" t="s">
        <v>35</v>
      </c>
      <c r="B16" s="17"/>
      <c r="C16" s="23"/>
      <c r="D16" s="23"/>
      <c r="E16" s="23"/>
      <c r="F16" s="23"/>
    </row>
    <row r="17" spans="1:6" ht="15.5" x14ac:dyDescent="0.35">
      <c r="A17" s="25"/>
      <c r="B17" s="147" t="str">
        <f>Z17 &amp;AB17 &amp; AC17 &amp; AA17</f>
        <v/>
      </c>
      <c r="C17" s="147"/>
      <c r="D17" s="147"/>
      <c r="E17" s="147"/>
      <c r="F17" s="147"/>
    </row>
    <row r="18" spans="1:6" ht="15.5" x14ac:dyDescent="0.35">
      <c r="A18" s="51">
        <v>1</v>
      </c>
      <c r="B18" s="141" t="s">
        <v>36</v>
      </c>
      <c r="C18" s="141"/>
      <c r="D18" s="141"/>
      <c r="E18" s="141"/>
      <c r="F18" s="141"/>
    </row>
    <row r="19" spans="1:6" ht="15.5" x14ac:dyDescent="0.35">
      <c r="A19" s="51">
        <v>2</v>
      </c>
      <c r="B19" s="148" t="s">
        <v>37</v>
      </c>
      <c r="C19" s="148"/>
      <c r="D19" s="148"/>
      <c r="E19" s="148"/>
      <c r="F19" s="148"/>
    </row>
    <row r="20" spans="1:6" ht="15.5" x14ac:dyDescent="0.35">
      <c r="A20" s="51">
        <v>2.1</v>
      </c>
      <c r="B20" s="147" t="s">
        <v>38</v>
      </c>
      <c r="C20" s="147"/>
      <c r="D20" s="147"/>
      <c r="E20" s="147"/>
      <c r="F20" s="147"/>
    </row>
    <row r="21" spans="1:6" ht="15.5" x14ac:dyDescent="0.35">
      <c r="A21" s="17"/>
      <c r="B21" s="26" t="s">
        <v>55</v>
      </c>
      <c r="C21" s="27"/>
      <c r="D21" s="149" t="s">
        <v>56</v>
      </c>
      <c r="E21" s="150"/>
      <c r="F21" s="150"/>
    </row>
    <row r="22" spans="1:6" ht="1.5" customHeight="1" x14ac:dyDescent="0.35">
      <c r="A22" s="17"/>
      <c r="B22" s="26"/>
      <c r="C22" s="27"/>
      <c r="D22" s="151"/>
      <c r="E22" s="152"/>
      <c r="F22" s="152"/>
    </row>
    <row r="23" spans="1:6" ht="15.5" hidden="1" x14ac:dyDescent="0.35">
      <c r="A23" s="17"/>
      <c r="B23" s="26"/>
      <c r="C23" s="27"/>
      <c r="D23" s="28"/>
      <c r="E23" s="27"/>
      <c r="F23" s="29"/>
    </row>
    <row r="24" spans="1:6" ht="15.5" hidden="1" x14ac:dyDescent="0.35">
      <c r="A24" s="17"/>
      <c r="B24" s="26"/>
      <c r="C24" s="27"/>
      <c r="D24" s="28"/>
      <c r="E24" s="27"/>
      <c r="F24" s="29"/>
    </row>
    <row r="25" spans="1:6" ht="15.5" hidden="1" x14ac:dyDescent="0.35">
      <c r="A25" s="17"/>
      <c r="B25" s="26"/>
      <c r="C25" s="27"/>
      <c r="D25" s="28"/>
      <c r="E25" s="27"/>
      <c r="F25" s="29"/>
    </row>
    <row r="26" spans="1:6" ht="15.5" hidden="1" x14ac:dyDescent="0.35">
      <c r="A26" s="17"/>
      <c r="B26" s="26"/>
      <c r="C26" s="27"/>
      <c r="D26" s="28"/>
      <c r="E26" s="27"/>
      <c r="F26" s="29"/>
    </row>
    <row r="27" spans="1:6" ht="83.25" customHeight="1" x14ac:dyDescent="0.35">
      <c r="A27" s="30">
        <v>2.2000000000000002</v>
      </c>
      <c r="B27" s="147" t="s">
        <v>57</v>
      </c>
      <c r="C27" s="147"/>
      <c r="D27" s="147"/>
      <c r="E27" s="147"/>
      <c r="F27" s="147"/>
    </row>
    <row r="28" spans="1:6" ht="63" hidden="1" customHeight="1" x14ac:dyDescent="0.35">
      <c r="A28" s="30"/>
      <c r="B28" s="147"/>
      <c r="C28" s="147"/>
      <c r="D28" s="147"/>
      <c r="E28" s="147"/>
      <c r="F28" s="147"/>
    </row>
    <row r="29" spans="1:6" ht="118.5" customHeight="1" x14ac:dyDescent="0.35">
      <c r="A29" s="30">
        <v>2.2999999999999998</v>
      </c>
      <c r="B29" s="147" t="s">
        <v>39</v>
      </c>
      <c r="C29" s="147"/>
      <c r="D29" s="147"/>
      <c r="E29" s="147"/>
      <c r="F29" s="147"/>
    </row>
    <row r="30" spans="1:6" ht="68.25" customHeight="1" x14ac:dyDescent="0.35">
      <c r="A30" s="30">
        <v>2.4</v>
      </c>
      <c r="B30" s="147" t="s">
        <v>40</v>
      </c>
      <c r="C30" s="147"/>
      <c r="D30" s="147"/>
      <c r="E30" s="147"/>
      <c r="F30" s="147"/>
    </row>
    <row r="31" spans="1:6" ht="67.5" customHeight="1" x14ac:dyDescent="0.35">
      <c r="A31" s="25">
        <v>3</v>
      </c>
      <c r="B31" s="147" t="s">
        <v>41</v>
      </c>
      <c r="C31" s="147"/>
      <c r="D31" s="147"/>
      <c r="E31" s="147"/>
      <c r="F31" s="147"/>
    </row>
    <row r="32" spans="1:6" ht="57.75" hidden="1" customHeight="1" x14ac:dyDescent="0.35">
      <c r="A32" s="30"/>
      <c r="B32" s="147"/>
      <c r="C32" s="147"/>
      <c r="D32" s="147"/>
      <c r="E32" s="147"/>
      <c r="F32" s="147"/>
    </row>
    <row r="33" spans="1:6" ht="85.5" hidden="1" customHeight="1" x14ac:dyDescent="0.35">
      <c r="A33" s="30"/>
      <c r="B33" s="147"/>
      <c r="C33" s="147"/>
      <c r="D33" s="147"/>
      <c r="E33" s="147"/>
      <c r="F33" s="147"/>
    </row>
    <row r="34" spans="1:6" ht="0.75" customHeight="1" x14ac:dyDescent="0.35">
      <c r="A34" s="30"/>
      <c r="B34" s="147"/>
      <c r="C34" s="147"/>
      <c r="D34" s="147"/>
      <c r="E34" s="147"/>
      <c r="F34" s="147"/>
    </row>
    <row r="35" spans="1:6" ht="35.25" customHeight="1" x14ac:dyDescent="0.35">
      <c r="A35" s="30">
        <v>3.1</v>
      </c>
      <c r="B35" s="147" t="s">
        <v>58</v>
      </c>
      <c r="C35" s="147"/>
      <c r="D35" s="147"/>
      <c r="E35" s="147"/>
      <c r="F35" s="147"/>
    </row>
    <row r="36" spans="1:6" ht="94.5" customHeight="1" x14ac:dyDescent="0.35">
      <c r="A36" s="25">
        <v>4</v>
      </c>
      <c r="B36" s="147" t="s">
        <v>42</v>
      </c>
      <c r="C36" s="147"/>
      <c r="D36" s="147"/>
      <c r="E36" s="147"/>
      <c r="F36" s="147"/>
    </row>
    <row r="37" spans="1:6" x14ac:dyDescent="0.35">
      <c r="A37" s="17"/>
      <c r="B37" s="31"/>
      <c r="C37" s="31"/>
      <c r="D37" s="31"/>
      <c r="E37" s="32"/>
      <c r="F37" s="32"/>
    </row>
    <row r="38" spans="1:6" x14ac:dyDescent="0.35">
      <c r="A38" s="17"/>
      <c r="B38" s="31" t="s">
        <v>43</v>
      </c>
      <c r="D38" s="34"/>
      <c r="E38" s="34"/>
      <c r="F38" s="34"/>
    </row>
    <row r="39" spans="1:6" x14ac:dyDescent="0.35">
      <c r="A39" s="17"/>
      <c r="B39" s="35"/>
      <c r="C39" s="34"/>
      <c r="D39" s="34"/>
      <c r="E39" s="31"/>
      <c r="F39" s="36" t="s">
        <v>44</v>
      </c>
    </row>
    <row r="40" spans="1:6" x14ac:dyDescent="0.35">
      <c r="A40" s="17"/>
      <c r="B40" s="35"/>
      <c r="C40" s="34"/>
      <c r="D40" s="31"/>
      <c r="E40" s="31"/>
      <c r="F40" s="36" t="str">
        <f>"For and on behalf of " &amp; '[1]Sch-1'!B8</f>
        <v xml:space="preserve">For and on behalf of </v>
      </c>
    </row>
    <row r="41" spans="1:6" x14ac:dyDescent="0.35">
      <c r="A41" s="37"/>
      <c r="B41" s="37"/>
      <c r="C41" s="38"/>
      <c r="D41" s="37"/>
      <c r="E41" s="39"/>
      <c r="F41" s="19"/>
    </row>
    <row r="42" spans="1:6" ht="30" customHeight="1" x14ac:dyDescent="0.35">
      <c r="A42" s="40" t="s">
        <v>45</v>
      </c>
      <c r="B42" s="154">
        <f>Details!E18</f>
        <v>0</v>
      </c>
      <c r="C42" s="154"/>
      <c r="D42" s="41"/>
      <c r="E42" s="39" t="s">
        <v>46</v>
      </c>
      <c r="F42" s="52">
        <f>Details!E13</f>
        <v>0</v>
      </c>
    </row>
    <row r="43" spans="1:6" ht="33.75" customHeight="1" x14ac:dyDescent="0.35">
      <c r="A43" s="40" t="s">
        <v>47</v>
      </c>
      <c r="B43" s="159">
        <f>Details!E17</f>
        <v>0</v>
      </c>
      <c r="C43" s="159"/>
      <c r="D43" s="41"/>
      <c r="E43" s="39" t="s">
        <v>48</v>
      </c>
      <c r="F43" s="52">
        <f>Details!E14</f>
        <v>0</v>
      </c>
    </row>
    <row r="44" spans="1:6" x14ac:dyDescent="0.35">
      <c r="A44" s="17"/>
      <c r="B44" s="17"/>
      <c r="C44" s="17"/>
      <c r="D44" s="37"/>
      <c r="E44" s="39"/>
      <c r="F44" s="17"/>
    </row>
    <row r="45" spans="1:6" x14ac:dyDescent="0.35">
      <c r="A45" s="42" t="s">
        <v>49</v>
      </c>
      <c r="B45" s="43"/>
      <c r="C45" s="44"/>
      <c r="D45" s="45"/>
      <c r="E45" s="46"/>
      <c r="F45" s="45"/>
    </row>
    <row r="46" spans="1:6" ht="27" customHeight="1" x14ac:dyDescent="0.35">
      <c r="A46" s="155" t="s">
        <v>50</v>
      </c>
      <c r="B46" s="155"/>
      <c r="C46" s="155"/>
      <c r="D46" s="157"/>
      <c r="E46" s="157"/>
      <c r="F46" s="157"/>
    </row>
    <row r="47" spans="1:6" ht="27.75" customHeight="1" x14ac:dyDescent="0.35">
      <c r="A47" s="156"/>
      <c r="B47" s="156"/>
      <c r="C47" s="156"/>
      <c r="D47" s="157"/>
      <c r="E47" s="157"/>
      <c r="F47" s="157"/>
    </row>
    <row r="48" spans="1:6" ht="27" customHeight="1" x14ac:dyDescent="0.35">
      <c r="A48" s="153"/>
      <c r="B48" s="153"/>
      <c r="C48" s="153"/>
      <c r="D48" s="157"/>
      <c r="E48" s="157"/>
      <c r="F48" s="157"/>
    </row>
    <row r="49" spans="1:6" ht="27.75" customHeight="1" x14ac:dyDescent="0.35">
      <c r="A49" s="158" t="s">
        <v>51</v>
      </c>
      <c r="B49" s="158"/>
      <c r="C49" s="158"/>
      <c r="D49" s="157"/>
      <c r="E49" s="157"/>
      <c r="F49" s="157"/>
    </row>
    <row r="50" spans="1:6" ht="29.25" customHeight="1" x14ac:dyDescent="0.35">
      <c r="A50" s="158" t="s">
        <v>52</v>
      </c>
      <c r="B50" s="158"/>
      <c r="C50" s="158"/>
      <c r="D50" s="157"/>
      <c r="E50" s="157"/>
      <c r="F50" s="157"/>
    </row>
    <row r="51" spans="1:6" ht="32.25" customHeight="1" x14ac:dyDescent="0.35">
      <c r="A51" s="158" t="s">
        <v>53</v>
      </c>
      <c r="B51" s="158"/>
      <c r="C51" s="158"/>
      <c r="D51" s="157"/>
      <c r="E51" s="157"/>
      <c r="F51" s="157"/>
    </row>
    <row r="52" spans="1:6" ht="27.75" customHeight="1" x14ac:dyDescent="0.35">
      <c r="A52" s="155" t="s">
        <v>54</v>
      </c>
      <c r="B52" s="155"/>
      <c r="C52" s="155"/>
      <c r="D52" s="157"/>
      <c r="E52" s="157"/>
      <c r="F52" s="157"/>
    </row>
    <row r="53" spans="1:6" ht="33" customHeight="1" x14ac:dyDescent="0.35">
      <c r="A53" s="156"/>
      <c r="B53" s="156"/>
      <c r="C53" s="156"/>
      <c r="D53" s="157"/>
      <c r="E53" s="157"/>
      <c r="F53" s="157"/>
    </row>
    <row r="54" spans="1:6" ht="33.75" customHeight="1" x14ac:dyDescent="0.35">
      <c r="A54" s="153"/>
      <c r="B54" s="153"/>
      <c r="C54" s="153"/>
      <c r="D54" s="61"/>
      <c r="E54" s="61"/>
      <c r="F54" s="61"/>
    </row>
    <row r="55" spans="1:6" x14ac:dyDescent="0.35">
      <c r="A55" s="47"/>
      <c r="B55" s="47"/>
      <c r="C55" s="47"/>
      <c r="D55" s="48"/>
      <c r="E55" s="48"/>
      <c r="F55" s="48"/>
    </row>
    <row r="56" spans="1:6" ht="15.5" x14ac:dyDescent="0.35">
      <c r="A56" s="49"/>
      <c r="B56" s="19"/>
      <c r="C56" s="17"/>
      <c r="D56" s="17"/>
      <c r="E56" s="17"/>
      <c r="F56" s="50"/>
    </row>
    <row r="57" spans="1:6" ht="15.5" x14ac:dyDescent="0.35">
      <c r="A57" s="49"/>
      <c r="B57" s="19"/>
      <c r="C57" s="17"/>
      <c r="D57" s="17"/>
      <c r="E57" s="17"/>
      <c r="F57" s="50"/>
    </row>
    <row r="58" spans="1:6" ht="15.5" x14ac:dyDescent="0.35">
      <c r="A58" s="49"/>
      <c r="B58" s="19"/>
      <c r="C58" s="17"/>
      <c r="D58" s="17"/>
      <c r="E58" s="17"/>
      <c r="F58" s="50"/>
    </row>
    <row r="59" spans="1:6" x14ac:dyDescent="0.35">
      <c r="A59" s="19"/>
      <c r="B59" s="19"/>
      <c r="C59" s="17"/>
      <c r="D59" s="17"/>
      <c r="E59" s="17"/>
      <c r="F59" s="50"/>
    </row>
    <row r="60" spans="1:6" x14ac:dyDescent="0.35">
      <c r="A60" s="19"/>
      <c r="B60" s="19"/>
      <c r="C60" s="17"/>
      <c r="D60" s="17"/>
      <c r="E60" s="17"/>
      <c r="F60" s="50"/>
    </row>
    <row r="61" spans="1:6" x14ac:dyDescent="0.35">
      <c r="A61" s="19"/>
      <c r="B61" s="19"/>
      <c r="C61" s="17"/>
      <c r="D61" s="17"/>
      <c r="E61" s="17"/>
      <c r="F61" s="50"/>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Basic</vt:lpstr>
      <vt:lpstr>Details</vt:lpstr>
      <vt:lpstr>Schedule-I</vt:lpstr>
      <vt:lpstr>Summary</vt:lpstr>
      <vt:lpstr>Bid form 2nd envelope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2020-06-12T07:32:49Z</dcterms:modified>
</cp:coreProperties>
</file>