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233" documentId="13_ncr:1_{92F1769D-90F0-4E1E-B1DC-68815FFCF1A1}" xr6:coauthVersionLast="47" xr6:coauthVersionMax="47" xr10:uidLastSave="{4B7A883F-FCE0-418A-BF67-CCE5E2C4C698}"/>
  <bookViews>
    <workbookView xWindow="-120" yWindow="-120" windowWidth="29040" windowHeight="15720" tabRatio="946" firstSheet="1" activeTab="1" xr2:uid="{00000000-000D-0000-FFFF-FFFF00000000}"/>
  </bookViews>
  <sheets>
    <sheet name="Sheet1" sheetId="1" state="hidden" r:id="rId1"/>
    <sheet name="Basic" sheetId="2" r:id="rId2"/>
    <sheet name="Details" sheetId="3" r:id="rId3"/>
    <sheet name=" Schedule-I" sheetId="63" r:id="rId4"/>
    <sheet name=" Schedule-II" sheetId="64" r:id="rId5"/>
    <sheet name="Summary" sheetId="5" r:id="rId6"/>
  </sheets>
  <externalReferences>
    <externalReference r:id="rId7"/>
    <externalReference r:id="rId8"/>
  </externalReferences>
  <definedNames>
    <definedName name="_xlnm.Print_Area" localSheetId="3">' Schedule-I'!$A$84:$H$103</definedName>
    <definedName name="_xlnm.Print_Area" localSheetId="4">' Schedule-II'!$A$9:$H$10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64" l="1"/>
  <c r="F5" i="64"/>
  <c r="F6" i="64"/>
  <c r="F7" i="64"/>
  <c r="H7" i="64" s="1"/>
  <c r="G99" i="63"/>
  <c r="F99" i="63"/>
  <c r="H99" i="63" s="1"/>
  <c r="G98" i="63"/>
  <c r="H98" i="63" s="1"/>
  <c r="H95" i="63"/>
  <c r="H94" i="63"/>
  <c r="H90" i="63"/>
  <c r="G89" i="63"/>
  <c r="H89" i="63" s="1"/>
  <c r="G87" i="63"/>
  <c r="H87" i="63" s="1"/>
  <c r="G86" i="63"/>
  <c r="H86" i="63" s="1"/>
  <c r="G83" i="63"/>
  <c r="H83" i="63" s="1"/>
  <c r="G82" i="63"/>
  <c r="H82" i="63" s="1"/>
  <c r="G81" i="63"/>
  <c r="H81" i="63" s="1"/>
  <c r="G80" i="63"/>
  <c r="H80" i="63" s="1"/>
  <c r="G79" i="63"/>
  <c r="H79" i="63" s="1"/>
  <c r="G76" i="63"/>
  <c r="H76" i="63" s="1"/>
  <c r="G74" i="63"/>
  <c r="H74" i="63" s="1"/>
  <c r="G73" i="63"/>
  <c r="H73" i="63" s="1"/>
  <c r="G68" i="63"/>
  <c r="F68" i="63"/>
  <c r="H68" i="63" s="1"/>
  <c r="G67" i="63"/>
  <c r="F67" i="63"/>
  <c r="G66" i="63"/>
  <c r="F66" i="63"/>
  <c r="H66" i="63" s="1"/>
  <c r="G65" i="63"/>
  <c r="F65" i="63"/>
  <c r="H65" i="63" s="1"/>
  <c r="G64" i="63"/>
  <c r="F64" i="63"/>
  <c r="F62" i="63"/>
  <c r="H62" i="63" s="1"/>
  <c r="G61" i="63"/>
  <c r="F61" i="63"/>
  <c r="G60" i="63"/>
  <c r="F60" i="63"/>
  <c r="G59" i="63"/>
  <c r="F59" i="63"/>
  <c r="G58" i="63"/>
  <c r="F58" i="63"/>
  <c r="G57" i="63"/>
  <c r="F57" i="63"/>
  <c r="H57" i="63" s="1"/>
  <c r="G56" i="63"/>
  <c r="F56" i="63"/>
  <c r="H56" i="63" s="1"/>
  <c r="G55" i="63"/>
  <c r="F55" i="63"/>
  <c r="G53" i="63"/>
  <c r="F53" i="63"/>
  <c r="G52" i="63"/>
  <c r="F52" i="63"/>
  <c r="H52" i="63" s="1"/>
  <c r="G50" i="63"/>
  <c r="F50" i="63"/>
  <c r="G48" i="63"/>
  <c r="F48" i="63"/>
  <c r="H48" i="63" s="1"/>
  <c r="G46" i="63"/>
  <c r="F46" i="63"/>
  <c r="G45" i="63"/>
  <c r="F45" i="63"/>
  <c r="G43" i="63"/>
  <c r="F43" i="63"/>
  <c r="G41" i="63"/>
  <c r="F41" i="63"/>
  <c r="H41" i="63" s="1"/>
  <c r="G39" i="63"/>
  <c r="F39" i="63"/>
  <c r="G38" i="63"/>
  <c r="F38" i="63"/>
  <c r="H38" i="63" s="1"/>
  <c r="G36" i="63"/>
  <c r="F36" i="63"/>
  <c r="H36" i="63" s="1"/>
  <c r="G33" i="63"/>
  <c r="F33" i="63"/>
  <c r="G31" i="63"/>
  <c r="F31" i="63"/>
  <c r="G29" i="63"/>
  <c r="F29" i="63"/>
  <c r="H29" i="63" s="1"/>
  <c r="G27" i="63"/>
  <c r="F27" i="63"/>
  <c r="G26" i="63"/>
  <c r="F26" i="63"/>
  <c r="H26" i="63" s="1"/>
  <c r="G24" i="63"/>
  <c r="F24" i="63"/>
  <c r="G22" i="63"/>
  <c r="F22" i="63"/>
  <c r="G21" i="63"/>
  <c r="F21" i="63"/>
  <c r="G20" i="63"/>
  <c r="F20" i="63"/>
  <c r="H20" i="63" s="1"/>
  <c r="G19" i="63"/>
  <c r="F19" i="63"/>
  <c r="G17" i="63"/>
  <c r="F17" i="63"/>
  <c r="H17" i="63" s="1"/>
  <c r="G15" i="63"/>
  <c r="F15" i="63"/>
  <c r="H15" i="63" s="1"/>
  <c r="G13" i="63"/>
  <c r="F13" i="63"/>
  <c r="G12" i="63"/>
  <c r="F12" i="63"/>
  <c r="G10" i="63"/>
  <c r="F10" i="63"/>
  <c r="H10" i="63" s="1"/>
  <c r="G8" i="63"/>
  <c r="F8" i="63"/>
  <c r="G6" i="63"/>
  <c r="F6" i="63"/>
  <c r="H6" i="63" s="1"/>
  <c r="G5" i="63"/>
  <c r="F5" i="63"/>
  <c r="H5" i="64" l="1"/>
  <c r="H4" i="64"/>
  <c r="H6" i="64"/>
  <c r="H60" i="63"/>
  <c r="H12" i="63"/>
  <c r="H13" i="63"/>
  <c r="H22" i="63"/>
  <c r="H33" i="63"/>
  <c r="H45" i="63"/>
  <c r="H55" i="63"/>
  <c r="H61" i="63"/>
  <c r="H8" i="63"/>
  <c r="H27" i="63"/>
  <c r="H64" i="63"/>
  <c r="H59" i="63"/>
  <c r="H39" i="63"/>
  <c r="H43" i="63"/>
  <c r="H67" i="63"/>
  <c r="H100" i="63"/>
  <c r="H31" i="63"/>
  <c r="H24" i="63"/>
  <c r="H53" i="63"/>
  <c r="H5" i="63"/>
  <c r="H58" i="63"/>
  <c r="H19" i="63"/>
  <c r="H46" i="63"/>
  <c r="H21" i="63"/>
  <c r="H50" i="63"/>
  <c r="H8" i="64" l="1"/>
  <c r="H17" i="5" s="1"/>
  <c r="H9" i="64"/>
  <c r="H10" i="64" s="1"/>
  <c r="H69" i="63"/>
  <c r="H101" i="63" s="1"/>
  <c r="H11" i="64" l="1"/>
  <c r="H18" i="5" s="1"/>
  <c r="H105" i="63"/>
  <c r="H15" i="5" s="1"/>
  <c r="H19" i="5" s="1"/>
  <c r="H102" i="63"/>
  <c r="H103" i="63" s="1"/>
  <c r="H12" i="64" l="1"/>
  <c r="H106" i="63"/>
  <c r="H107" i="63" l="1"/>
  <c r="H16" i="5"/>
  <c r="H20" i="5" s="1"/>
  <c r="A2" i="3"/>
  <c r="A2" i="2"/>
  <c r="C7" i="5" l="1"/>
  <c r="C6" i="5"/>
  <c r="C5" i="5"/>
  <c r="C4" i="5"/>
  <c r="H21" i="5" l="1"/>
  <c r="G25" i="5"/>
  <c r="G24" i="5"/>
  <c r="B25" i="5"/>
  <c r="B24" i="5"/>
  <c r="A2" i="5" l="1"/>
  <c r="A1" i="5"/>
  <c r="A1" i="3"/>
  <c r="A1" i="2"/>
</calcChain>
</file>

<file path=xl/sharedStrings.xml><?xml version="1.0" encoding="utf-8"?>
<sst xmlns="http://schemas.openxmlformats.org/spreadsheetml/2006/main" count="319" uniqueCount="243">
  <si>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</si>
  <si>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</si>
  <si>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</si>
  <si>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</si>
  <si>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</si>
  <si>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</si>
  <si>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</si>
  <si>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</si>
  <si>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</si>
  <si>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</si>
  <si>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</si>
  <si>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</si>
  <si>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</si>
  <si>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</si>
  <si>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</si>
  <si>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</si>
  <si>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</si>
  <si>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</si>
  <si>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</si>
  <si>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</si>
  <si>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</si>
  <si>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</si>
  <si>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</si>
  <si>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</si>
  <si>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</si>
  <si>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</si>
  <si>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</si>
  <si>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</si>
  <si>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</si>
  <si>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</si>
  <si>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Quoted Price</t>
  </si>
  <si>
    <t>GST (in percentage )@</t>
  </si>
  <si>
    <t>Total for Installation/Services as per Schedule-I</t>
  </si>
  <si>
    <t>Above (+)and below (-)(in %): To be quoted by bidder</t>
  </si>
  <si>
    <t>Unit</t>
  </si>
  <si>
    <t>5.22.6</t>
  </si>
  <si>
    <t>5.9.1</t>
  </si>
  <si>
    <t>5.1.2</t>
  </si>
  <si>
    <t>4.1.8</t>
  </si>
  <si>
    <t>A</t>
  </si>
  <si>
    <t>B</t>
  </si>
  <si>
    <t>Cum</t>
  </si>
  <si>
    <t>5.22A.6</t>
  </si>
  <si>
    <t>Painting with synthetic enamel paint of approved brand and manufacture to give an even shade :</t>
  </si>
  <si>
    <t>6.4.2</t>
  </si>
  <si>
    <t>12 mm cement plaster of mix :</t>
  </si>
  <si>
    <t>13.4.2</t>
  </si>
  <si>
    <t>1:6 (1 cement: 6 coarse sand)</t>
  </si>
  <si>
    <t>Neat cement punning</t>
  </si>
  <si>
    <t>RFX. No. 5002004492 NIT-471</t>
  </si>
  <si>
    <t>Construction of indoor store for storage of GIS spare parts to be supplied under ERES-XXXVII Projects (SS115 Package) at Lakhisarai substation</t>
  </si>
  <si>
    <t xml:space="preserve">BOQ for Construction of  Closed Store shed (25M X 10M) for storage of GIS spare materials under ERES-XXXVII project at 400/132 kV Lakhisarai Substation 
</t>
  </si>
  <si>
    <t>SI. No.</t>
  </si>
  <si>
    <t>DSR'23 code</t>
  </si>
  <si>
    <t>Item  Description</t>
  </si>
  <si>
    <t>DSR-23 Rate (Incl. GST)</t>
  </si>
  <si>
    <t xml:space="preserve">Quantity </t>
  </si>
  <si>
    <t>Amount  (Excl. GST)</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</si>
  <si>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</si>
  <si>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2.8.1</t>
  </si>
  <si>
    <t>All kinds of soil.</t>
  </si>
  <si>
    <t>Cum.</t>
  </si>
  <si>
    <t>Filling available excavated earth (excluding rock) in trenches, plinth, sides of foundations etc. in layers not exceeding 20cm in depth, consolidating each deposited layer by ramming and watering, lead up to 50 m and lift upto 1.5 m.</t>
  </si>
  <si>
    <t>Supplying chemical emulsion in sealed containers including delivery as specified.</t>
  </si>
  <si>
    <t>2.34.1</t>
  </si>
  <si>
    <t>Chlorpyriphos/ Lindane emulsifiable concentrate of 20%</t>
  </si>
  <si>
    <t>Litres</t>
  </si>
  <si>
    <t>Providing and laying in position cement concrete of specified grade excluding the cost of centering and shuttering - All work up to plinth level :</t>
  </si>
  <si>
    <t>1:4:8 (1 Cement : 4 coarse sand (zone-III) : 8 graded stone aggregate 40 mm nominal size)</t>
  </si>
  <si>
    <t>Centering and shuttering including strutting, propping etc. and removal of form work for :</t>
  </si>
  <si>
    <t>4.3.1</t>
  </si>
  <si>
    <t>Foundations, footings, bases for columns</t>
  </si>
  <si>
    <t>Sq.m</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</si>
  <si>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</si>
  <si>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Providing and laying in position specified grade of reinforced cement concrete, excluding the cost of centering, shuttering, finishing and reinforcement - All work up to plinth level :</t>
  </si>
  <si>
    <t>1:1.5:3 (1 cement : 1.5 coarse sand (zone-III): 3 graded stone aggregate 20 mm nominal size).</t>
  </si>
  <si>
    <t>Cu.m</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</si>
  <si>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t>
  </si>
  <si>
    <t>5. 2. 2</t>
  </si>
  <si>
    <t>1:1.5:3 (1 cement : 1.5 coarse sand(zone-III) : 3 graded stone
aggregate 20 mm nominal size).</t>
  </si>
  <si>
    <t>Centering and shuttering including strutting, propping etc. and removal of form for all heights :</t>
  </si>
  <si>
    <t>Foundations, footings, bases of columns, etc. for mass concrete</t>
  </si>
  <si>
    <t>Sq.M</t>
  </si>
  <si>
    <t>5.9.5</t>
  </si>
  <si>
    <t>Lintels, beams, plinth beams, girders, bressumers and cantilevers</t>
  </si>
  <si>
    <t>5.9.6</t>
  </si>
  <si>
    <t>Columns, Pillars, Piers, Abutments, Posts and Struts</t>
  </si>
  <si>
    <t>5.9.19</t>
  </si>
  <si>
    <t>Weather shade, Chajjas, corbels etc., including edges</t>
  </si>
  <si>
    <t>Steel reinforcement for R.C.C. work including straightening, cutting, bending, placing in position and binding all complete upto plinth level.</t>
  </si>
  <si>
    <t>Thermo-Mechanically Treated bars of grade Fe-500D or more.</t>
  </si>
  <si>
    <t>Kg</t>
  </si>
  <si>
    <t>5.22A</t>
  </si>
  <si>
    <t>Steel reinforcement for R.C.C. work including straightening, cutting, bending, placing in position and binding all complete above plinth level.</t>
  </si>
  <si>
    <t>Thermo-Mechanically Treated bars of grade Fe-500 D or more.</t>
  </si>
  <si>
    <t>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t>
  </si>
  <si>
    <t>Sq.m.</t>
  </si>
  <si>
    <t>Cement plaster skirting up to 30 cm height, with cement mortar 1:3 (1 cement : 3 coarse sand), finished with a floating coat of neat cement.</t>
  </si>
  <si>
    <t>11.6.1</t>
  </si>
  <si>
    <t>18 mm thick</t>
  </si>
  <si>
    <t>Providing and fixing glass strips in joints of terrazo/ cement concrete floors.</t>
  </si>
  <si>
    <t>11.13.1</t>
  </si>
  <si>
    <t>40 mm wide and 4 mm thick</t>
  </si>
  <si>
    <t>metre</t>
  </si>
  <si>
    <t>Providing and fixing on wall face unplasticised Rigid PVC rain water pipes conforming to IS : 13592 Type A, including jointing with seal ring conforming to IS : 5382, leaving 10 mm gap for thermal expansion, (i) Single socketed pipes.</t>
  </si>
  <si>
    <t>12.41.2</t>
  </si>
  <si>
    <t>110 mm diameter</t>
  </si>
  <si>
    <t>Metre</t>
  </si>
  <si>
    <t>Providing and fixing on wall face unplasticised - PVC moulded fittings/ accessories for unplasticised Rigid PVC rain water pipes conforming to IS : 13592 Type A, including jointing with seal ring conforming to IS : 5382, leaving 10 mm gap for thermal expansion.</t>
  </si>
  <si>
    <t>12.42.6</t>
  </si>
  <si>
    <t>Shoe (Plain)</t>
  </si>
  <si>
    <t>12.42.6.2</t>
  </si>
  <si>
    <t>110 mm Shoe</t>
  </si>
  <si>
    <t>Each</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</si>
  <si>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t>
  </si>
  <si>
    <t>12.43.2</t>
  </si>
  <si>
    <t>110 mm</t>
  </si>
  <si>
    <t>Providing and fixing to the inlet mouth of rain water pipe cast iron grating 15 cm diameter and weighing not less than 440 grams.</t>
  </si>
  <si>
    <t>Sqm</t>
  </si>
  <si>
    <t>15 mm cement plaster on rough side of single or half brick wall of mix:</t>
  </si>
  <si>
    <t>13.5.2</t>
  </si>
  <si>
    <t>6 mm cement plaster of mix :</t>
  </si>
  <si>
    <t>13.16.1</t>
  </si>
  <si>
    <t>1:3 (1 cement : 3 fine sand)</t>
  </si>
  <si>
    <t>Distempering with oil bound washable distemper of approved brand and manufacture to give an even shade :</t>
  </si>
  <si>
    <t>13.41.1</t>
  </si>
  <si>
    <t>New work (two or more coats) over and including water thinnable priming coat with cement primer</t>
  </si>
  <si>
    <t>Finishing walls with Acrylic Smooth exterior paint of required shade :</t>
  </si>
  <si>
    <t>13.46.1</t>
  </si>
  <si>
    <t>New work (Two or more coat applied @ 1.67 ltr/10 sqm over and including priming coat of exterior primer applied @ 2.20 kg/10 sqm)</t>
  </si>
  <si>
    <t>13.61.1</t>
  </si>
  <si>
    <t>Two or more coats on new work</t>
  </si>
  <si>
    <t>16.3.10</t>
  </si>
  <si>
    <t>Supplying and filling of good quality moorum.</t>
  </si>
  <si>
    <t>2.35.1.1</t>
  </si>
  <si>
    <t>Diluting and injecting chemical emulsion , to be supplied at free of cost at site of work , for PRE- CONSTRUCTIONAL anti-termite treatment and creating a continuous chemical barrier under and alround the column pits, wall trenches, basement excavation, top surface of plinth filling, junction of wall and floor, along the external perimeter of building, expansion joints, over the top surface of consolideted earth on which apron is to be laid, surrounding of pipes and conduits etc. complete as per specification. (plinth area of the building at ground  floor only shall be measured for payment).</t>
  </si>
  <si>
    <t>a</t>
  </si>
  <si>
    <t>Chlorpyriphos Emulsifiable Concentrate 20 percent with 1 percent concentration</t>
  </si>
  <si>
    <t>Sqm.</t>
  </si>
  <si>
    <t xml:space="preserve">Reinforced cement concrete work in beams, suspended floors, roofs having slope upto 15 degree ,landings,balconies, shelves, chajjas, lintels, bends, plain window sills , stair cases and sprial stair cases upto floor five levels excluding the cost of centering, shuttering, finishing and reinforcement with 1:1.5:3 ( 1 Cement: 1.5 coarse sand: 3 graded stone aggregate 20mm nominal size.) </t>
  </si>
  <si>
    <t>6.1.2</t>
  </si>
  <si>
    <t xml:space="preserve">Brick work with common burnt clay F.P.S. (non modular) bricks of class designation 7.5 in foundation and plinth in:
Cement mortar 1:6 (1 cement : 6 coarse sand) </t>
  </si>
  <si>
    <t xml:space="preserve">Brick work with common burnt clay F.P.S. (non modular) bricks of class designation 7.5 in superstructure above plinth level up to floor V level in all shapes and sizes in: Cement mortar 1:6 (1 cement : 6 coarse sand) </t>
  </si>
  <si>
    <t>2.26.1</t>
  </si>
  <si>
    <t>Extra for every additional lift of 1.5 m or part thereof in excavation / banking excavated or stacked materials.All kinds of soil.</t>
  </si>
  <si>
    <t>2.25(a)</t>
  </si>
  <si>
    <t>Excavating, supplying, stacking and filling of local earth (including royalty) by mechanical transport upto a lead of 5km also including ramming and watering of the earth in layers not exceeding 20 cm in foundation trenches, plinth, sides of foundation etc. complete for all lift.</t>
  </si>
  <si>
    <t>Providing and fixing 16 mm M.S. Fan clamps of standard shape and size in existing R.C.C. slab, including cutting chase, anchoring clamp to reinforcement bar, including cleaning,refilling, making good the chase with matching concrete, plastering and painting the exposed
portion of the clamps complete.</t>
  </si>
  <si>
    <t>SOR Sept'24</t>
  </si>
  <si>
    <t>Supplying, filling and compacting stone boulders mixed with sand under foundations,roads, cable trenches, drains etc in layers not exceeding 250mm thickness including ramming, watering, compacting etc.(DSR Item No.16.3,16.4,16.3.8).</t>
  </si>
  <si>
    <t>−</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</si>
  <si>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</si>
  <si>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i)</t>
  </si>
  <si>
    <t>21.1.1.2</t>
  </si>
  <si>
    <t>For fixed portion: Powder coated aluminium (minimum thickness of powder coating 50 micron).</t>
  </si>
  <si>
    <t>ii)</t>
  </si>
  <si>
    <t>21.1.2.2</t>
  </si>
  <si>
    <t>For shutters of doors, windows &amp; ventilators including providing and fixing hinges/ pivots and making provision for fixing of fittings wherever required including the cost of EPDM rubber / neoprene gasket required (Fittings shall be paid for separately):Powder coated aluminium (minimum thickness of powder coating 50 micron)</t>
  </si>
  <si>
    <t>21.3.2</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</si>
  <si>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item):With float glass panes of 5 mm thickness (weight not less than 12.50 kg/sqm)</t>
  </si>
  <si>
    <t>9.150</t>
  </si>
  <si>
    <t>Providing and fixing zinc alloyed (white powder coated) touch lock for uPVC sliding window with necessary screws etc. complete.</t>
  </si>
  <si>
    <t>21.8.1</t>
  </si>
  <si>
    <t>Filling the gap in between aluminium frame &amp; adjacent RCC/ Brick/ Stone work by providing weather silicon sealant over backer rod of approved quality as per architectural drawings and direction of Engineer-in-charge complete.Upto 5mm depth and 5 mm width</t>
  </si>
  <si>
    <t>Mtr.</t>
  </si>
  <si>
    <t>Rate taken from PO No-5200067888</t>
  </si>
  <si>
    <t>PU Painting in GIS store indoor floor -Applying epoxy primer &amp; colourd top coat.</t>
  </si>
  <si>
    <t xml:space="preserve">Minimum Rate taken from market quotation of 03nos. Of vendors. </t>
  </si>
  <si>
    <t>Providing and fixing self supported roof of proflex or equivalent of colour coated Galvalume sheet of minimum base material thickness (BMT) of 0.80mm and APT of 85mm including all fixers and arrangements.</t>
  </si>
  <si>
    <t>Providing and fixing 24 inch diameter Aluminium turbo ventilator with 42 vanes of aluminium of 0.50mm thick top and bottom SS 304 double Z bearings permanently greased with all type of fixtures.</t>
  </si>
  <si>
    <t>Providing and fixing motorised cum mechanical operation rolling shutter made of Glavalume sheet. The laths of curtain shall be made of min 1.00 mm thick single skinned galvalume sheet &amp; with profile height of  approx 100 to 120mm. The Side Guides shall be min 2.0mm thick galvanised steel with seals fitted to lips of guides to prevent metal to metal contact to ensure smooth &amp; quite operation. The hood shall be made of min. 1mm thk pressed galvalume sheet. Bottom Profile, Locking Arrangements, shaft, support bracket  shall be provided as per manufacturer specification. Laths, Side Guides, Hood &amp; Motor Cover, Bottom Profile, Shaft &amp; Brackets etc shall be finished with 02 coats of polyurethane spray paint over one coat of epoxy primer. Rolling shutter shall be provided with direct driven by motor of sufficient capacity with safety mechanism, control switch, push button etc complete. The rolling shutter shall  also be provided for manual operation such as mechanical device, chain and crank operation for operating rolling shutters. This items shall be read in conjuction with technical specification.</t>
  </si>
  <si>
    <t>Circuit Wiring : MDB to SDB to Switchboard/ Receptacle</t>
  </si>
  <si>
    <r>
      <t xml:space="preserve">Supply, laying, installation towards main circuit wiring from Meter Panel / MDB to  SDB  and SDB to Switchboard as per the drawing, interior layout, site conditions in concealed / recessed medium gauge PVC conduit  (ISI approved) including supply of conduits and its accessories, </t>
    </r>
    <r>
      <rPr>
        <b/>
        <sz val="11"/>
        <rFont val="Palatino Linotype"/>
        <family val="1"/>
      </rPr>
      <t>FR type</t>
    </r>
    <r>
      <rPr>
        <sz val="11"/>
        <rFont val="Palatino Linotype"/>
        <family val="1"/>
      </rPr>
      <t xml:space="preserve"> wires (ISI approved) and other required materials as per technical specification and as per direction of Engg-in-charge (Conduits to be laid in columns, beams, slabs before concreting in walls and before or after the walls are raised as required by structural restraint) complete for the following :-</t>
    </r>
  </si>
  <si>
    <t>1.14.2</t>
  </si>
  <si>
    <t>2X2.5 sq.mm + 1 X 2.5 sq. mm (green)  PVC insulated Copper Conductor Multistrand wire,as per the direction of engg-in-charge.</t>
  </si>
  <si>
    <t>Mtr</t>
  </si>
  <si>
    <t>1.14.3</t>
  </si>
  <si>
    <t>Main with 2x4 Sq.mm + 1x4 sq.mm  FR PVC Copper conductor Multistrand wires in PVC Conduit  as per the technical specification.</t>
  </si>
  <si>
    <t>Point Wiring :- (From switchboard to individual light points / street light  point / ceiling fan point / Ex-fan points):-</t>
  </si>
  <si>
    <t>Main with 2x 2.5 Sq.mm + 1x2.5sqmm  FR PVC Copper conductor Multistrand wires in PVC Conduit  as per the technical specification.</t>
  </si>
  <si>
    <t>C</t>
  </si>
  <si>
    <t xml:space="preserve">Modular Type Switch, Socket, Box and Cover plate </t>
  </si>
  <si>
    <t>Supplying and fixing following modular switch/ socket on the 
existing modular plate &amp; switch box including connections but 
excluding modular plate etc. as required.</t>
  </si>
  <si>
    <t>1.24.1</t>
  </si>
  <si>
    <t>5/6 A switch</t>
  </si>
  <si>
    <t>1.24.4</t>
  </si>
  <si>
    <t>3 pin 5/6 A socket outlet</t>
  </si>
  <si>
    <t>1.24.5</t>
  </si>
  <si>
    <t>6 pin 15/16 A socket outlet</t>
  </si>
  <si>
    <t>1.27.2</t>
  </si>
  <si>
    <t>Supplying and fixing following size/ modules, GI box alongwith modular base &amp; cover plate for modular switches in recess etc. as required. 3 Module (100mmX75mm)</t>
  </si>
  <si>
    <t>1.27.4</t>
  </si>
  <si>
    <t>Supplying and fixing following size/ modules, GI box alongwith modular base &amp; cover plate for modular switches in recess etc. as required. 6 Module (200mmX75mm)</t>
  </si>
  <si>
    <t>D</t>
  </si>
  <si>
    <t>Distribution Board -</t>
  </si>
  <si>
    <t xml:space="preserve">Main Distribution Board </t>
  </si>
  <si>
    <t>2.4.1</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</si>
  <si>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4 way (4 + 12), Double door</t>
  </si>
  <si>
    <t>Set</t>
  </si>
  <si>
    <t>2.10.1</t>
  </si>
  <si>
    <t>Supplying &amp; erecting of 1 Pole MCBs Type-C of following rating,10KA Short circuit rating installed in the outgoing above SDB as per single line / power schematic diagram.</t>
  </si>
  <si>
    <t>Nos</t>
  </si>
  <si>
    <t>1P 6A to 32A of approved make as per the direction of engg-in charge.</t>
  </si>
  <si>
    <t>iii)</t>
  </si>
  <si>
    <t>2.1.2</t>
  </si>
  <si>
    <t>Supplying and erecting Triple pole metal/ iron clad switch and fuse 415/500V 63A on angle iron frame along with required accessories to complete work as per the direction of engg incharge.</t>
  </si>
  <si>
    <t>iv)</t>
  </si>
  <si>
    <t>Existing LOA Rate</t>
  </si>
  <si>
    <r>
      <t>Supply, erection, testing &amp; commissioning of AC Static Watt-hour meter of 10-40A range suitable for measurement of energy (KWH) in</t>
    </r>
    <r>
      <rPr>
        <b/>
        <sz val="11"/>
        <rFont val="Palatino Linotype"/>
        <family val="1"/>
      </rPr>
      <t xml:space="preserve"> 3 - phase, 4 wire</t>
    </r>
    <r>
      <rPr>
        <sz val="11"/>
        <rFont val="Palatino Linotype"/>
        <family val="1"/>
      </rPr>
      <t xml:space="preserve">. load conforming to IS:13779 of latest edition; CBIP publication and as per technical specification complete erected / mounted inside the above provided Meter box panel with suitable mounting accessories including wiring wire and duly tested for class I accuracy   as per direction of engg-in-charge. </t>
    </r>
  </si>
  <si>
    <r>
      <t>(</t>
    </r>
    <r>
      <rPr>
        <b/>
        <sz val="11"/>
        <rFont val="Palatino Linotype"/>
        <family val="1"/>
      </rPr>
      <t>Note</t>
    </r>
    <r>
      <rPr>
        <sz val="11"/>
        <rFont val="Palatino Linotype"/>
        <family val="1"/>
      </rPr>
      <t xml:space="preserve"> :- The meter should be of Enercon / Actaris-Schlumberger / L&amp;T / Havells / Emco / L&amp;G / HPL / Elymer make, Respective Type test certificate / Calibration certificate to be submitted which is prerequisite.)</t>
    </r>
  </si>
  <si>
    <t>E</t>
  </si>
  <si>
    <t>Supply of light fittings/fixtures, weather proof street light fittings, ceiling fan and erection/ installation works :-</t>
  </si>
  <si>
    <t>Providing,installation, testing and commissioning of  pre wired LED / CFL complete with Tube etc., in all respect on Truses , angle , beams , along with necessary mounting and accessories ,with necessary down rods as required or suitable on  wall / pendant mounting as per , layout, as per site condition , as per direction of engg-in-charge and as per specification.</t>
  </si>
  <si>
    <r>
      <t xml:space="preserve">Supply and installation of 4000 (Min) Lumen output LED flood light fitting,class IP65 or above. Housing of pressure, die cast aluminium alloy and heat sink extruded aluminium with suitable bracket for erected on Celing / Wall/ Truss  with required acessories to complete the work. Make should of Philips , Bajaj , CGL , Wipro or Equivalent make as per direction of Engg-in-charge. </t>
    </r>
    <r>
      <rPr>
        <b/>
        <sz val="11"/>
        <rFont val="Palatino Linotype"/>
        <family val="1"/>
      </rPr>
      <t>(Note :- Respective test certificate and warranty certificate to be submitted)</t>
    </r>
    <r>
      <rPr>
        <sz val="11"/>
        <rFont val="Palatino Linotype"/>
        <family val="1"/>
      </rPr>
      <t>.</t>
    </r>
  </si>
  <si>
    <r>
      <t xml:space="preserve">Supply and installation of 4500 (Min) Lumen output LED Street light fitting  having IP 65 protection along with bracket for single fitting made from 40 mm. dia B class G.I. pipe,1.0 m. in length and all required accessories to complete the work.  Make should of Philips ,Bajaj , CGL , Wipro or Equivalent make as per direction of Engg-in-charge. </t>
    </r>
    <r>
      <rPr>
        <b/>
        <sz val="11"/>
        <rFont val="Palatino Linotype"/>
        <family val="1"/>
      </rPr>
      <t>(Note :- Respective test certificate and warranty certificate to be submitted)</t>
    </r>
    <r>
      <rPr>
        <sz val="11"/>
        <rFont val="Palatino Linotype"/>
        <family val="1"/>
      </rPr>
      <t>.</t>
    </r>
  </si>
  <si>
    <t>F</t>
  </si>
  <si>
    <t>Earthing station, Earthing conductor and G.I pipe:</t>
  </si>
  <si>
    <t>Supply, laying, installation,connecting,testing &amp; commissioning of following earthing station, earthing conductor for difference purposes as specified in the technical specification &amp; as per IS:3043 :-</t>
  </si>
  <si>
    <t>Providing and fixing 25 mm X 5 mm G.I. strip on surface or in
recess for connections etc. as required</t>
  </si>
  <si>
    <t>Earthing with G.I. earth pipe 4.5 metre long, 40 mm dia
including accessories, and providing masonry enclosure with
cover plate having locking arrangement and watering pipe etc.
(but without charcoal/ coke and salt ) as required.</t>
  </si>
  <si>
    <t>No.</t>
  </si>
  <si>
    <t>GST@ 18% Extra</t>
  </si>
  <si>
    <t>Grand Total (PART A+PART B+PART C) Incl GST</t>
  </si>
  <si>
    <t xml:space="preserve"> Rate excl. GST</t>
  </si>
  <si>
    <t>Total of Part-A (Schedule items )</t>
  </si>
  <si>
    <t>PART-B (ELECTRICAL ITEMS)</t>
  </si>
  <si>
    <t>Sub-total -PART-B (ELECTRICAL ITEMS)</t>
  </si>
  <si>
    <t>PART-A (SCHEDULE ITEMS )</t>
  </si>
  <si>
    <t xml:space="preserve">Quoted Price Excl GST (PART A+PART B) </t>
  </si>
  <si>
    <t xml:space="preserve">Total amount including GST (Rs)(PART A+PART B) </t>
  </si>
  <si>
    <t>Part-C (Non-Schedule items)</t>
  </si>
  <si>
    <t>Total (PART A+PART B) Excl GST(Rs)</t>
  </si>
  <si>
    <t xml:space="preserve">Total amount including GST </t>
  </si>
  <si>
    <t xml:space="preserve">Total AMOUNT  PART-C (Non-SCHEDULE ITEMS)excl GST </t>
  </si>
  <si>
    <t>Total for Installation/Services as per Schedule-II</t>
  </si>
  <si>
    <t>Total GST on services/Installation as per Schedule-II</t>
  </si>
  <si>
    <t>IV</t>
  </si>
  <si>
    <t>V</t>
  </si>
  <si>
    <t>VI</t>
  </si>
  <si>
    <t>Toal BID Price including all taxes(Schedule-I+Schedule-II)</t>
  </si>
  <si>
    <t>VII</t>
  </si>
  <si>
    <t xml:space="preserve">Total GST </t>
  </si>
  <si>
    <t>Toal BID Price Excl GST  ( Schedule-I+Schedule-II)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</si>
</sst>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409]d\-mmm\-yyyy;@"/>
    <numFmt numFmtId="166" formatCode="_(&quot;$&quot;* #,##0.00_);_(&quot;$&quot;* \(#,##0.00\);_(&quot;$&quot;* &quot;-&quot;??_);_(@_)"/>
    <numFmt numFmtId="167" formatCode="0;[Red]0"/>
    <numFmt numFmtId="168" formatCode="_(* #,##0_);_(* \(#,##0\);_(* &quot;-&quot;??_);_(@_)"/>
  </numFmts>
  <fonts count="37"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ont>
    <font>
      <sz val="10"/>
      <color rgb="FF000000"/>
      <name val="Times New Roman"/>
      <charset val="204"/>
    </font>
    <font>
      <sz val="10"/>
      <color rgb="FF000000"/>
      <name val="Times New Roman"/>
      <family val="1"/>
    </font>
    <font>
      <b/>
      <sz val="16"/>
      <name val="Palatino Linotype"/>
      <family val="1"/>
    </font>
    <font>
      <sz val="12"/>
      <name val="Palatino Linotype"/>
      <family val="1"/>
    </font>
    <font>
      <b/>
      <sz val="12"/>
      <name val="Palatino Linotype"/>
      <family val="1"/>
    </font>
    <font>
      <b/>
      <sz val="11"/>
      <name val="Palatino Linotype"/>
      <family val="1"/>
    </font>
    <font>
      <sz val="11"/>
      <color theme="1"/>
      <name val="Palatino Linotype"/>
      <family val="1"/>
    </font>
    <font>
      <sz val="11"/>
      <name val="Palatino Linotype"/>
      <family val="1"/>
    </font>
    <font>
      <b/>
      <sz val="16"/>
      <color theme="1"/>
      <name val="Palatino Linotype"/>
      <family val="1"/>
    </font>
    <font>
      <b/>
      <sz val="11"/>
      <color theme="1"/>
      <name val="Palatino Linotype"/>
      <family val="1"/>
    </font>
    <font>
      <sz val="12"/>
      <color theme="1"/>
      <name val="Palatino Linotype"/>
      <family val="1"/>
    </font>
    <font>
      <b/>
      <sz val="12"/>
      <color theme="1"/>
      <name val="Palatino Linotype"/>
      <family val="1"/>
    </font>
    <font>
      <sz val="11"/>
      <color theme="1"/>
      <name val="Aptos Narrow"/>
      <family val="2"/>
    </font>
    <font>
      <b/>
      <sz val="14"/>
      <name val="Palatino Linotype"/>
      <family val="1"/>
    </font>
    <font>
      <u/>
      <sz val="11"/>
      <color theme="10"/>
      <name val="Calibri"/>
      <family val="2"/>
      <scheme val="minor"/>
    </font>
    <font>
      <sz val="14"/>
      <name val="Palatino Linotype"/>
      <family val="1"/>
    </font>
    <font>
      <b/>
      <sz val="11"/>
      <color rgb="FF000000"/>
      <name val="Book Antiqua"/>
      <family val="1"/>
    </font>
    <font>
      <b/>
      <sz val="14"/>
      <name val="Book Antiqua"/>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339933"/>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xf numFmtId="0" fontId="19" fillId="0" borderId="0"/>
    <xf numFmtId="164" fontId="20" fillId="0" borderId="0" applyFont="0" applyFill="0" applyBorder="0" applyAlignment="0" applyProtection="0"/>
    <xf numFmtId="9" fontId="20" fillId="0" borderId="0" applyFont="0" applyFill="0" applyBorder="0" applyAlignment="0" applyProtection="0"/>
    <xf numFmtId="43" fontId="14" fillId="0" borderId="0" applyFont="0" applyFill="0" applyBorder="0" applyAlignment="0" applyProtection="0"/>
    <xf numFmtId="164" fontId="2" fillId="0" borderId="0" applyFont="0" applyFill="0" applyBorder="0" applyAlignment="0" applyProtection="0"/>
    <xf numFmtId="0" fontId="33" fillId="0" borderId="0" applyNumberFormat="0" applyFill="0" applyBorder="0" applyAlignment="0" applyProtection="0"/>
    <xf numFmtId="164" fontId="14" fillId="0" borderId="0" applyFont="0" applyFill="0" applyBorder="0" applyAlignment="0" applyProtection="0"/>
  </cellStyleXfs>
  <cellXfs count="169">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10" fontId="12" fillId="7" borderId="10" xfId="3" applyNumberFormat="1" applyFont="1" applyFill="1" applyBorder="1" applyAlignment="1">
      <alignment horizontal="center" vertical="center"/>
    </xf>
    <xf numFmtId="0" fontId="5" fillId="0" borderId="1" xfId="0" applyFont="1" applyBorder="1" applyAlignment="1" applyProtection="1">
      <alignment horizontal="center"/>
      <protection hidden="1"/>
    </xf>
    <xf numFmtId="0" fontId="22" fillId="0" borderId="0" xfId="0" applyFont="1" applyAlignment="1" applyProtection="1">
      <alignment vertical="center"/>
      <protection hidden="1"/>
    </xf>
    <xf numFmtId="0" fontId="23" fillId="0" borderId="10" xfId="0" applyFont="1" applyBorder="1" applyAlignment="1" applyProtection="1">
      <alignment horizontal="center" vertical="center" wrapText="1"/>
      <protection hidden="1"/>
    </xf>
    <xf numFmtId="0" fontId="23" fillId="0" borderId="10" xfId="0" applyFont="1" applyBorder="1" applyAlignment="1">
      <alignment horizontal="center" vertical="center" wrapText="1"/>
    </xf>
    <xf numFmtId="0" fontId="23" fillId="0" borderId="10" xfId="0" applyFont="1" applyBorder="1" applyAlignment="1" applyProtection="1">
      <alignment horizontal="center" vertical="center"/>
      <protection hidden="1"/>
    </xf>
    <xf numFmtId="2" fontId="23" fillId="0" borderId="10" xfId="0" applyNumberFormat="1" applyFont="1" applyBorder="1" applyAlignment="1" applyProtection="1">
      <alignment horizontal="center" vertical="center" wrapText="1"/>
      <protection hidden="1"/>
    </xf>
    <xf numFmtId="0" fontId="24" fillId="0" borderId="10" xfId="0" applyFont="1" applyBorder="1" applyAlignment="1">
      <alignment horizontal="center" vertical="top" wrapText="1"/>
    </xf>
    <xf numFmtId="0" fontId="25" fillId="0" borderId="0" xfId="0" applyFont="1" applyAlignment="1" applyProtection="1">
      <alignment vertical="top"/>
      <protection hidden="1"/>
    </xf>
    <xf numFmtId="0" fontId="26" fillId="0" borderId="10" xfId="0" applyFont="1" applyBorder="1" applyAlignment="1">
      <alignment horizontal="center" vertical="top" wrapText="1"/>
    </xf>
    <xf numFmtId="0" fontId="26" fillId="0" borderId="10" xfId="0" applyFont="1" applyBorder="1" applyAlignment="1">
      <alignment horizontal="justify" vertical="top" wrapText="1"/>
    </xf>
    <xf numFmtId="2" fontId="25" fillId="0" borderId="10" xfId="0" applyNumberFormat="1" applyFont="1" applyBorder="1" applyAlignment="1" applyProtection="1">
      <alignment horizontal="center" vertical="top"/>
      <protection hidden="1"/>
    </xf>
    <xf numFmtId="2" fontId="26" fillId="0" borderId="10" xfId="0" applyNumberFormat="1" applyFont="1" applyBorder="1" applyAlignment="1">
      <alignment horizontal="center" vertical="top" wrapText="1"/>
    </xf>
    <xf numFmtId="0" fontId="26" fillId="0" borderId="10" xfId="0" applyFont="1" applyBorder="1" applyAlignment="1">
      <alignment horizontal="left" vertical="top" wrapText="1"/>
    </xf>
    <xf numFmtId="0" fontId="25" fillId="0" borderId="10" xfId="0" applyFont="1" applyBorder="1" applyAlignment="1">
      <alignment horizontal="center" vertical="center"/>
    </xf>
    <xf numFmtId="0" fontId="25" fillId="0" borderId="10" xfId="0" applyFont="1" applyBorder="1" applyAlignment="1">
      <alignment horizontal="left" vertical="center" wrapText="1"/>
    </xf>
    <xf numFmtId="0" fontId="25" fillId="0" borderId="10" xfId="0" applyFont="1" applyBorder="1" applyAlignment="1">
      <alignment wrapText="1"/>
    </xf>
    <xf numFmtId="0" fontId="26" fillId="0" borderId="10" xfId="0" applyFont="1" applyBorder="1" applyAlignment="1">
      <alignment horizontal="center" vertical="center" wrapText="1"/>
    </xf>
    <xf numFmtId="2" fontId="25" fillId="0" borderId="10" xfId="0" applyNumberFormat="1" applyFont="1" applyBorder="1" applyAlignment="1" applyProtection="1">
      <alignment horizontal="center" vertical="center"/>
      <protection hidden="1"/>
    </xf>
    <xf numFmtId="2" fontId="26" fillId="0" borderId="10" xfId="0" applyNumberFormat="1" applyFont="1" applyBorder="1" applyAlignment="1">
      <alignment horizontal="center" vertical="center" wrapText="1"/>
    </xf>
    <xf numFmtId="0" fontId="25" fillId="0" borderId="10" xfId="0" applyFont="1" applyBorder="1" applyAlignment="1">
      <alignment vertical="top" wrapText="1"/>
    </xf>
    <xf numFmtId="49" fontId="26" fillId="0" borderId="10" xfId="0" applyNumberFormat="1" applyFont="1" applyBorder="1" applyAlignment="1">
      <alignment horizontal="center" vertical="center" wrapText="1"/>
    </xf>
    <xf numFmtId="0" fontId="26" fillId="0" borderId="14" xfId="0" applyFont="1" applyBorder="1" applyAlignment="1">
      <alignment horizontal="center" vertical="top" wrapText="1"/>
    </xf>
    <xf numFmtId="2" fontId="28" fillId="0" borderId="10" xfId="0" applyNumberFormat="1" applyFont="1" applyBorder="1" applyAlignment="1" applyProtection="1">
      <alignment horizontal="center" vertical="top"/>
      <protection hidden="1"/>
    </xf>
    <xf numFmtId="4" fontId="25" fillId="0" borderId="10" xfId="0" applyNumberFormat="1" applyFont="1" applyBorder="1" applyAlignment="1">
      <alignment horizontal="center" vertical="center"/>
    </xf>
    <xf numFmtId="0" fontId="25" fillId="0" borderId="10" xfId="0" applyFont="1" applyBorder="1" applyAlignment="1" applyProtection="1">
      <alignment horizontal="center" vertical="center"/>
      <protection hidden="1"/>
    </xf>
    <xf numFmtId="0" fontId="25" fillId="0" borderId="10" xfId="0" applyFont="1" applyBorder="1" applyAlignment="1">
      <alignment horizontal="center" vertical="top"/>
    </xf>
    <xf numFmtId="0" fontId="25" fillId="0" borderId="10" xfId="0" applyFont="1" applyBorder="1" applyAlignment="1">
      <alignment horizontal="center" vertical="top" wrapText="1"/>
    </xf>
    <xf numFmtId="0" fontId="25" fillId="0" borderId="10" xfId="0" applyFont="1" applyBorder="1" applyAlignment="1">
      <alignment horizontal="justify" vertical="top" wrapText="1"/>
    </xf>
    <xf numFmtId="2" fontId="25" fillId="0" borderId="10" xfId="0" applyNumberFormat="1" applyFont="1" applyBorder="1" applyAlignment="1">
      <alignment horizontal="center" vertical="top"/>
    </xf>
    <xf numFmtId="0" fontId="29" fillId="0" borderId="10" xfId="0" applyFont="1" applyBorder="1" applyAlignment="1">
      <alignment horizontal="center" vertical="top"/>
    </xf>
    <xf numFmtId="0" fontId="29" fillId="0" borderId="10" xfId="0" applyFont="1" applyBorder="1" applyAlignment="1">
      <alignment horizontal="center" vertical="top" wrapText="1"/>
    </xf>
    <xf numFmtId="0" fontId="30" fillId="0" borderId="10" xfId="0" applyFont="1" applyBorder="1" applyAlignment="1">
      <alignment horizontal="center" vertical="top"/>
    </xf>
    <xf numFmtId="0" fontId="25" fillId="0" borderId="10" xfId="0" applyFont="1" applyBorder="1" applyAlignment="1" applyProtection="1">
      <alignment horizontal="center" vertical="top"/>
      <protection hidden="1"/>
    </xf>
    <xf numFmtId="2" fontId="24" fillId="0" borderId="10" xfId="0" applyNumberFormat="1" applyFont="1" applyBorder="1" applyAlignment="1" applyProtection="1">
      <alignment horizontal="center" vertical="top"/>
      <protection hidden="1"/>
    </xf>
    <xf numFmtId="0" fontId="24" fillId="0" borderId="10" xfId="0" applyFont="1" applyBorder="1" applyAlignment="1">
      <alignment horizontal="justify" vertical="top" wrapText="1"/>
    </xf>
    <xf numFmtId="0" fontId="26" fillId="0" borderId="10" xfId="0" applyFont="1" applyBorder="1" applyAlignment="1">
      <alignment horizontal="center" vertical="top"/>
    </xf>
    <xf numFmtId="0" fontId="26" fillId="0" borderId="10" xfId="0" applyFont="1" applyBorder="1" applyAlignment="1">
      <alignment vertical="top" wrapText="1"/>
    </xf>
    <xf numFmtId="167" fontId="26" fillId="0" borderId="10" xfId="0" applyNumberFormat="1" applyFont="1" applyBorder="1" applyAlignment="1">
      <alignment horizontal="center" vertical="top" wrapText="1"/>
    </xf>
    <xf numFmtId="164" fontId="26" fillId="0" borderId="10" xfId="20" applyFont="1" applyFill="1" applyBorder="1" applyAlignment="1">
      <alignment horizontal="center" vertical="top"/>
    </xf>
    <xf numFmtId="0" fontId="25" fillId="0" borderId="0" xfId="0" applyFont="1" applyAlignment="1">
      <alignment vertical="top"/>
    </xf>
    <xf numFmtId="0" fontId="24" fillId="0" borderId="10" xfId="0" applyFont="1" applyBorder="1" applyAlignment="1">
      <alignment horizontal="justify" vertical="center" wrapText="1"/>
    </xf>
    <xf numFmtId="0" fontId="25" fillId="0" borderId="10" xfId="0" applyFont="1" applyBorder="1" applyAlignment="1">
      <alignment horizontal="center" vertical="center" wrapText="1"/>
    </xf>
    <xf numFmtId="1" fontId="26" fillId="0" borderId="10" xfId="0" applyNumberFormat="1" applyFont="1" applyBorder="1" applyAlignment="1">
      <alignment horizontal="center" vertical="top" wrapText="1"/>
    </xf>
    <xf numFmtId="0" fontId="25" fillId="0" borderId="10" xfId="0" applyFont="1" applyBorder="1" applyAlignment="1">
      <alignment vertical="center" wrapText="1"/>
    </xf>
    <xf numFmtId="0" fontId="26" fillId="0" borderId="10" xfId="0" applyFont="1" applyBorder="1" applyAlignment="1">
      <alignment horizontal="justify" vertical="top"/>
    </xf>
    <xf numFmtId="2" fontId="31" fillId="0" borderId="10" xfId="0" applyNumberFormat="1" applyFont="1" applyBorder="1" applyAlignment="1" applyProtection="1">
      <alignment horizontal="center" vertical="top"/>
      <protection hidden="1"/>
    </xf>
    <xf numFmtId="164" fontId="26" fillId="0" borderId="10" xfId="20" applyFont="1" applyFill="1" applyBorder="1" applyAlignment="1">
      <alignment horizontal="center" vertical="top" wrapText="1"/>
    </xf>
    <xf numFmtId="2" fontId="26" fillId="0" borderId="10" xfId="0" applyNumberFormat="1" applyFont="1" applyBorder="1" applyAlignment="1" applyProtection="1">
      <alignment horizontal="center" vertical="top"/>
      <protection hidden="1"/>
    </xf>
    <xf numFmtId="0" fontId="30" fillId="0" borderId="11" xfId="0" applyFont="1" applyBorder="1" applyAlignment="1">
      <alignment horizontal="left" vertical="top" wrapText="1"/>
    </xf>
    <xf numFmtId="0" fontId="32" fillId="0" borderId="10" xfId="0" applyFont="1" applyBorder="1" applyAlignment="1" applyProtection="1">
      <alignment horizontal="center" vertical="center"/>
      <protection hidden="1"/>
    </xf>
    <xf numFmtId="164" fontId="23" fillId="0" borderId="10" xfId="0" applyNumberFormat="1" applyFont="1" applyBorder="1" applyAlignment="1" applyProtection="1">
      <alignment horizontal="center" vertical="center"/>
      <protection hidden="1"/>
    </xf>
    <xf numFmtId="0" fontId="25" fillId="0" borderId="0" xfId="0" applyFont="1" applyProtection="1">
      <protection hidden="1"/>
    </xf>
    <xf numFmtId="0" fontId="22" fillId="0" borderId="10" xfId="0" applyFont="1" applyBorder="1" applyAlignment="1" applyProtection="1">
      <alignment horizontal="center" vertical="center"/>
      <protection hidden="1"/>
    </xf>
    <xf numFmtId="0" fontId="22" fillId="0" borderId="10" xfId="0" applyFont="1" applyBorder="1" applyAlignment="1" applyProtection="1">
      <alignment horizontal="center" vertical="center" wrapText="1"/>
      <protection hidden="1"/>
    </xf>
    <xf numFmtId="0" fontId="34" fillId="0" borderId="10" xfId="21" applyFont="1" applyFill="1" applyBorder="1" applyAlignment="1" applyProtection="1">
      <alignment horizontal="center" vertical="center"/>
      <protection hidden="1"/>
    </xf>
    <xf numFmtId="1" fontId="22" fillId="0" borderId="10" xfId="0" applyNumberFormat="1" applyFont="1" applyBorder="1" applyAlignment="1" applyProtection="1">
      <alignment horizontal="center" vertical="center"/>
      <protection hidden="1"/>
    </xf>
    <xf numFmtId="43" fontId="22" fillId="0" borderId="10" xfId="0" applyNumberFormat="1" applyFont="1" applyBorder="1" applyAlignment="1" applyProtection="1">
      <alignment horizontal="center" vertical="center"/>
      <protection hidden="1"/>
    </xf>
    <xf numFmtId="0" fontId="32" fillId="0" borderId="10" xfId="0" applyFont="1" applyBorder="1" applyAlignment="1" applyProtection="1">
      <alignment horizontal="left" vertical="top"/>
      <protection hidden="1"/>
    </xf>
    <xf numFmtId="0" fontId="22" fillId="0" borderId="0" xfId="0" applyFont="1" applyAlignment="1" applyProtection="1">
      <alignment horizontal="center" vertical="center"/>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horizontal="left" vertical="center"/>
      <protection hidden="1"/>
    </xf>
    <xf numFmtId="1" fontId="22" fillId="0" borderId="0" xfId="0" applyNumberFormat="1" applyFont="1" applyAlignment="1" applyProtection="1">
      <alignment horizontal="center" vertical="center"/>
      <protection hidden="1"/>
    </xf>
    <xf numFmtId="168" fontId="30" fillId="0" borderId="0" xfId="22" applyNumberFormat="1" applyFont="1" applyFill="1" applyBorder="1" applyAlignment="1">
      <alignment horizontal="center" vertical="center"/>
    </xf>
    <xf numFmtId="0" fontId="22" fillId="0" borderId="10" xfId="0" applyFont="1" applyBorder="1" applyAlignment="1" applyProtection="1">
      <alignment horizontal="left" vertical="center"/>
      <protection hidden="1"/>
    </xf>
    <xf numFmtId="0" fontId="22" fillId="0" borderId="10" xfId="0" applyFont="1" applyBorder="1" applyAlignment="1" applyProtection="1">
      <alignment vertical="center"/>
      <protection hidden="1"/>
    </xf>
    <xf numFmtId="2" fontId="23" fillId="0" borderId="10" xfId="0" applyNumberFormat="1" applyFont="1" applyBorder="1" applyAlignment="1" applyProtection="1">
      <alignment horizontal="center" vertical="center"/>
      <protection hidden="1"/>
    </xf>
    <xf numFmtId="49" fontId="25" fillId="0" borderId="10" xfId="0" applyNumberFormat="1" applyFont="1" applyBorder="1" applyAlignment="1">
      <alignment horizontal="center" vertical="center" wrapText="1"/>
    </xf>
    <xf numFmtId="0" fontId="26" fillId="0" borderId="11" xfId="0" applyFont="1" applyBorder="1" applyAlignment="1">
      <alignment horizontal="center" vertical="center" wrapText="1"/>
    </xf>
    <xf numFmtId="0" fontId="28" fillId="0" borderId="10" xfId="0" applyFont="1" applyBorder="1" applyAlignment="1">
      <alignment horizontal="center" vertical="center"/>
    </xf>
    <xf numFmtId="0" fontId="29" fillId="0" borderId="10" xfId="0" applyFont="1" applyBorder="1" applyAlignment="1">
      <alignment horizontal="center" vertical="center"/>
    </xf>
    <xf numFmtId="0" fontId="35" fillId="0" borderId="10" xfId="16" applyFont="1" applyBorder="1" applyAlignment="1">
      <alignment horizontal="center" vertical="top" wrapText="1"/>
    </xf>
    <xf numFmtId="9" fontId="35" fillId="0" borderId="10" xfId="16" applyNumberFormat="1" applyFont="1" applyBorder="1" applyAlignment="1">
      <alignment horizontal="center" vertical="center" wrapText="1"/>
    </xf>
    <xf numFmtId="43" fontId="24" fillId="0" borderId="10" xfId="19" applyFont="1" applyBorder="1" applyAlignment="1" applyProtection="1">
      <alignment horizontal="center" vertical="top"/>
      <protection hidden="1"/>
    </xf>
    <xf numFmtId="43" fontId="26" fillId="8" borderId="10" xfId="19" applyFont="1" applyFill="1" applyBorder="1" applyAlignment="1" applyProtection="1">
      <alignment vertical="center" wrapText="1"/>
      <protection locked="0"/>
    </xf>
    <xf numFmtId="0" fontId="13" fillId="0" borderId="0" xfId="0" applyFont="1" applyAlignment="1">
      <alignment horizontal="left" vertical="top" wrapText="1"/>
    </xf>
    <xf numFmtId="0" fontId="13"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protection hidden="1"/>
    </xf>
    <xf numFmtId="0" fontId="35" fillId="0" borderId="10" xfId="16" applyFont="1" applyBorder="1" applyAlignment="1">
      <alignment horizontal="center" vertical="top" wrapText="1"/>
    </xf>
    <xf numFmtId="0" fontId="21" fillId="0" borderId="10" xfId="0" applyFont="1" applyBorder="1" applyAlignment="1" applyProtection="1">
      <alignment horizontal="center" vertical="top" wrapText="1"/>
      <protection hidden="1"/>
    </xf>
    <xf numFmtId="0" fontId="27" fillId="0" borderId="14" xfId="0" applyFont="1" applyBorder="1" applyAlignment="1">
      <alignment horizontal="center" wrapText="1"/>
    </xf>
    <xf numFmtId="0" fontId="27" fillId="0" borderId="13" xfId="0" applyFont="1" applyBorder="1" applyAlignment="1">
      <alignment horizontal="center" wrapText="1"/>
    </xf>
    <xf numFmtId="0" fontId="24" fillId="5" borderId="11" xfId="0" applyFont="1" applyFill="1" applyBorder="1" applyAlignment="1">
      <alignment horizontal="center" vertical="top" wrapText="1"/>
    </xf>
    <xf numFmtId="0" fontId="24" fillId="5" borderId="14" xfId="0" applyFont="1" applyFill="1" applyBorder="1" applyAlignment="1">
      <alignment horizontal="center" vertical="top" wrapText="1"/>
    </xf>
    <xf numFmtId="0" fontId="24" fillId="5" borderId="13" xfId="0" applyFont="1" applyFill="1" applyBorder="1" applyAlignment="1">
      <alignment horizontal="center" vertical="top" wrapText="1"/>
    </xf>
    <xf numFmtId="0" fontId="24" fillId="5" borderId="11"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32" fillId="0" borderId="11" xfId="0" applyFont="1" applyBorder="1" applyAlignment="1" applyProtection="1">
      <alignment horizontal="center" vertical="top"/>
      <protection hidden="1"/>
    </xf>
    <xf numFmtId="0" fontId="32" fillId="0" borderId="14" xfId="0" applyFont="1" applyBorder="1" applyAlignment="1" applyProtection="1">
      <alignment horizontal="center" vertical="top"/>
      <protection hidden="1"/>
    </xf>
    <xf numFmtId="0" fontId="32" fillId="0" borderId="13" xfId="0" applyFont="1" applyBorder="1" applyAlignment="1" applyProtection="1">
      <alignment horizontal="center" vertical="top"/>
      <protection hidden="1"/>
    </xf>
    <xf numFmtId="0" fontId="36" fillId="0" borderId="10" xfId="14" applyFont="1" applyBorder="1" applyAlignment="1">
      <alignment horizontal="center" vertical="center"/>
    </xf>
    <xf numFmtId="9" fontId="36" fillId="0" borderId="10" xfId="14" applyNumberFormat="1" applyFont="1" applyBorder="1" applyAlignment="1">
      <alignment horizontal="center"/>
    </xf>
    <xf numFmtId="0" fontId="21" fillId="5" borderId="11" xfId="0" applyFont="1" applyFill="1" applyBorder="1" applyAlignment="1" applyProtection="1">
      <alignment horizontal="center" vertical="top" wrapText="1"/>
      <protection hidden="1"/>
    </xf>
    <xf numFmtId="0" fontId="21" fillId="5" borderId="14" xfId="0" applyFont="1" applyFill="1" applyBorder="1" applyAlignment="1" applyProtection="1">
      <alignment horizontal="center" vertical="top" wrapText="1"/>
      <protection hidden="1"/>
    </xf>
    <xf numFmtId="0" fontId="21" fillId="5" borderId="13" xfId="0" applyFont="1" applyFill="1" applyBorder="1" applyAlignment="1" applyProtection="1">
      <alignment horizontal="center" vertical="top" wrapText="1"/>
      <protection hidden="1"/>
    </xf>
    <xf numFmtId="0" fontId="30" fillId="0" borderId="1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3" xfId="0" applyFont="1" applyBorder="1" applyAlignment="1">
      <alignment horizontal="center" vertical="center" wrapText="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8" fillId="0" borderId="10"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0" borderId="1" xfId="0" applyFont="1" applyBorder="1" applyAlignment="1" applyProtection="1">
      <alignment horizontal="center"/>
      <protection hidden="1"/>
    </xf>
  </cellXfs>
  <cellStyles count="23">
    <cellStyle name="Comma" xfId="19" builtinId="3"/>
    <cellStyle name="Comma 2" xfId="4" xr:uid="{00000000-0005-0000-0000-000000000000}"/>
    <cellStyle name="Comma 2 2" xfId="20" xr:uid="{91404098-F729-4839-BC79-BA4833A6E8DD}"/>
    <cellStyle name="Comma 3" xfId="12" xr:uid="{8F6770F3-BEC8-4C90-A881-AA296348DEEC}"/>
    <cellStyle name="Comma 4" xfId="13" xr:uid="{06B59838-4F5E-4A80-9243-2CE53C588FDA}"/>
    <cellStyle name="Comma 5" xfId="15" xr:uid="{D74C2053-E7F9-42F2-B80B-94E1C099D04C}"/>
    <cellStyle name="Comma 6" xfId="17" xr:uid="{FA87F84F-4077-4CE3-8ECB-67368AFF6E39}"/>
    <cellStyle name="Comma 7" xfId="22" xr:uid="{7563D8DD-14DB-44C9-B3B6-C30964AE047D}"/>
    <cellStyle name="Currency 2" xfId="7" xr:uid="{DA1F35AA-CAC0-43AA-AD4C-21A3A7692C38}"/>
    <cellStyle name="Hyperlink" xfId="1" builtinId="8"/>
    <cellStyle name="Hyperlink 2" xfId="5" xr:uid="{00000000-0005-0000-0000-000002000000}"/>
    <cellStyle name="Hyperlink 3" xfId="10" xr:uid="{595BD9C8-FA1E-43BF-AA02-13EA1A7E0CF7}"/>
    <cellStyle name="Hyperlink 4" xfId="21" xr:uid="{EBEE1948-B01D-4BA9-9E51-CD4DDAC48989}"/>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 6" xfId="16" xr:uid="{E0C7D0AB-D73D-4B86-9197-1DDD43C9A261}"/>
    <cellStyle name="Normal_Price_Schedules for Insulator Package Rev-01" xfId="2" xr:uid="{00000000-0005-0000-0000-000007000000}"/>
    <cellStyle name="Percent 2" xfId="18" xr:uid="{6544D8B7-9A4E-48F4-84D0-1AA6E2F3BF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wergrid1989-my.sharepoint.com/personal/kumar_gaurav_powergrid_in/Documents/Desktop/Indoor%20%20GIS%20store%20lakhisarai/BOQ.xlsx" TargetMode="External"/><Relationship Id="rId1" Type="http://schemas.openxmlformats.org/officeDocument/2006/relationships/externalLinkPath" Target="/personal/kumar_gaurav_powergrid_in/Documents/Desktop/Indoor%20%20GIS%20store%20lakhisarai/BO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R1-KORBA-002C\Users\Public\PANKAJ\ADD.%20STORE\FINAL%20AMD\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sed BOQ"/>
      <sheetName val="Revised MS"/>
      <sheetName val="Measurement sheet"/>
      <sheetName val="BOQ"/>
    </sheetNames>
    <sheetDataSet>
      <sheetData sheetId="0"/>
      <sheetData sheetId="1">
        <row r="19">
          <cell r="M19">
            <v>283.95574600000003</v>
          </cell>
        </row>
        <row r="33">
          <cell r="M33">
            <v>351.7847324999999</v>
          </cell>
        </row>
        <row r="35">
          <cell r="M35">
            <v>90.751087499999997</v>
          </cell>
        </row>
        <row r="62">
          <cell r="M62">
            <v>110.84158750000002</v>
          </cell>
        </row>
        <row r="86">
          <cell r="M86">
            <v>32.859749999999998</v>
          </cell>
        </row>
        <row r="90">
          <cell r="M90">
            <v>65</v>
          </cell>
        </row>
        <row r="112">
          <cell r="M112">
            <v>113.57460599999999</v>
          </cell>
        </row>
        <row r="128">
          <cell r="M128">
            <v>32.8700355</v>
          </cell>
        </row>
        <row r="134">
          <cell r="M134">
            <v>13.399999999999999</v>
          </cell>
        </row>
        <row r="149">
          <cell r="M149">
            <v>31.708200000000005</v>
          </cell>
        </row>
        <row r="164">
          <cell r="M164">
            <v>70.551000000000002</v>
          </cell>
        </row>
        <row r="170">
          <cell r="M170">
            <v>52.985999999999997</v>
          </cell>
        </row>
        <row r="193">
          <cell r="M193">
            <v>6572.7767800000011</v>
          </cell>
        </row>
        <row r="224">
          <cell r="M224">
            <v>4874.3215280000013</v>
          </cell>
        </row>
        <row r="226">
          <cell r="M226">
            <v>242.00289999999998</v>
          </cell>
        </row>
        <row r="229">
          <cell r="M229">
            <v>19.600000000000001</v>
          </cell>
        </row>
        <row r="232">
          <cell r="M232">
            <v>216.32</v>
          </cell>
        </row>
        <row r="235">
          <cell r="M235">
            <v>23</v>
          </cell>
        </row>
        <row r="237">
          <cell r="M237">
            <v>7</v>
          </cell>
        </row>
        <row r="239">
          <cell r="M239">
            <v>14</v>
          </cell>
        </row>
        <row r="241">
          <cell r="M241">
            <v>7</v>
          </cell>
        </row>
        <row r="265">
          <cell r="M265">
            <v>695.79383999999993</v>
          </cell>
        </row>
        <row r="293">
          <cell r="M293">
            <v>572.08940999999993</v>
          </cell>
        </row>
        <row r="298">
          <cell r="M298">
            <v>12.686400000000001</v>
          </cell>
        </row>
        <row r="329">
          <cell r="M329">
            <v>182.35284999999999</v>
          </cell>
        </row>
        <row r="337">
          <cell r="M337">
            <v>322.25164000000001</v>
          </cell>
        </row>
        <row r="344">
          <cell r="M344">
            <v>385.03340000000003</v>
          </cell>
        </row>
        <row r="348">
          <cell r="M348">
            <v>21.408799999999999</v>
          </cell>
        </row>
        <row r="351">
          <cell r="M351">
            <v>72.600869999999986</v>
          </cell>
        </row>
        <row r="356">
          <cell r="M356">
            <v>218.56290000000001</v>
          </cell>
        </row>
        <row r="362">
          <cell r="M362">
            <v>1.245198</v>
          </cell>
        </row>
        <row r="384">
          <cell r="M384">
            <v>26.050995999999998</v>
          </cell>
        </row>
        <row r="393">
          <cell r="M393">
            <v>74.093701899999999</v>
          </cell>
        </row>
        <row r="397">
          <cell r="M397">
            <v>85.887750000000025</v>
          </cell>
        </row>
        <row r="399">
          <cell r="M399">
            <v>675</v>
          </cell>
        </row>
        <row r="401">
          <cell r="M401">
            <v>20</v>
          </cell>
        </row>
        <row r="403">
          <cell r="M403">
            <v>125</v>
          </cell>
        </row>
        <row r="405">
          <cell r="M405">
            <v>25</v>
          </cell>
        </row>
        <row r="407">
          <cell r="M407">
            <v>25</v>
          </cell>
        </row>
        <row r="409">
          <cell r="M409">
            <v>10</v>
          </cell>
        </row>
        <row r="411">
          <cell r="M411">
            <v>5</v>
          </cell>
        </row>
        <row r="413">
          <cell r="M413">
            <v>20</v>
          </cell>
        </row>
        <row r="417">
          <cell r="M417">
            <v>269.60000000000002</v>
          </cell>
        </row>
        <row r="419">
          <cell r="M419">
            <v>249.45250000000001</v>
          </cell>
        </row>
        <row r="421">
          <cell r="M421">
            <v>5</v>
          </cell>
        </row>
        <row r="424">
          <cell r="M424">
            <v>20.915000000000003</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 01"/>
      <sheetName val="RA 02"/>
      <sheetName val="RA 03"/>
      <sheetName val="RA 04"/>
      <sheetName val="ELEC"/>
      <sheetName val="FINAL AMD."/>
      <sheetName val="Sheet1"/>
    </sheetNames>
    <sheetDataSet>
      <sheetData sheetId="0"/>
      <sheetData sheetId="1"/>
      <sheetData sheetId="2"/>
      <sheetData sheetId="3"/>
      <sheetData sheetId="4">
        <row r="52">
          <cell r="N52">
            <v>1</v>
          </cell>
        </row>
      </sheetData>
      <sheetData sheetId="5">
        <row r="20">
          <cell r="N20">
            <v>419.10049600000008</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ST@%2018%25%20Extr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ST@%2018%25%20Ext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K17" sqref="K17"/>
    </sheetView>
  </sheetViews>
  <sheetFormatPr defaultRowHeight="15" x14ac:dyDescent="0.25"/>
  <cols>
    <col min="1" max="1" width="19.85546875" customWidth="1"/>
    <col min="11" max="11" width="53.28515625" customWidth="1"/>
  </cols>
  <sheetData>
    <row r="2" spans="1:11" x14ac:dyDescent="0.25">
      <c r="A2" t="s">
        <v>49</v>
      </c>
    </row>
    <row r="3" spans="1:11" ht="29.25" customHeight="1" x14ac:dyDescent="0.25">
      <c r="A3" t="s">
        <v>0</v>
      </c>
      <c r="B3" s="97" t="s">
        <v>50</v>
      </c>
      <c r="C3" s="98"/>
      <c r="D3" s="98"/>
      <c r="E3" s="98"/>
      <c r="F3" s="98"/>
      <c r="G3" s="98"/>
      <c r="H3" s="98"/>
      <c r="I3" s="98"/>
      <c r="J3" s="98"/>
      <c r="K3" s="98"/>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tabSelected="1" workbookViewId="0">
      <selection activeCell="K24" sqref="K24"/>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5002004492 NIT-471</v>
      </c>
      <c r="B1" s="12"/>
      <c r="C1" s="12"/>
      <c r="D1" s="13"/>
      <c r="E1" s="13"/>
      <c r="F1" s="13"/>
      <c r="G1" s="13"/>
      <c r="H1" s="13"/>
      <c r="I1" s="13"/>
      <c r="J1" s="13"/>
      <c r="K1" s="13"/>
      <c r="L1" s="14"/>
    </row>
    <row r="2" spans="1:12" ht="34.5" customHeight="1" x14ac:dyDescent="0.25">
      <c r="A2" s="102" t="str">
        <f>Sheet1!B3</f>
        <v>Construction of indoor store for storage of GIS spare parts to be supplied under ERES-XXXVII Projects (SS115 Package) at Lakhisarai substation</v>
      </c>
      <c r="B2" s="103"/>
      <c r="C2" s="103"/>
      <c r="D2" s="103"/>
      <c r="E2" s="103"/>
      <c r="F2" s="103"/>
      <c r="G2" s="103"/>
      <c r="H2" s="103"/>
      <c r="I2" s="103"/>
      <c r="J2" s="103"/>
      <c r="K2" s="103"/>
      <c r="L2" s="104"/>
    </row>
    <row r="3" spans="1:12" ht="15" hidden="1" customHeight="1" x14ac:dyDescent="0.25">
      <c r="A3" s="102"/>
      <c r="B3" s="103"/>
      <c r="C3" s="103"/>
      <c r="D3" s="103"/>
      <c r="E3" s="103"/>
      <c r="F3" s="103"/>
      <c r="G3" s="103"/>
      <c r="H3" s="103"/>
      <c r="I3" s="103"/>
      <c r="J3" s="103"/>
      <c r="K3" s="103"/>
      <c r="L3" s="104"/>
    </row>
    <row r="4" spans="1:12" x14ac:dyDescent="0.25">
      <c r="A4" s="99" t="s">
        <v>1</v>
      </c>
      <c r="B4" s="100"/>
      <c r="C4" s="100"/>
      <c r="D4" s="100"/>
      <c r="E4" s="100"/>
      <c r="F4" s="100"/>
      <c r="G4" s="100"/>
      <c r="H4" s="100"/>
      <c r="I4" s="100"/>
      <c r="J4" s="100"/>
      <c r="K4" s="100"/>
      <c r="L4" s="101"/>
    </row>
    <row r="5" spans="1:12" x14ac:dyDescent="0.25">
      <c r="A5" s="15"/>
      <c r="L5" s="16"/>
    </row>
    <row r="6" spans="1:12" ht="44.25" customHeight="1" x14ac:dyDescent="0.25">
      <c r="A6" s="17">
        <v>1</v>
      </c>
      <c r="B6" s="112" t="s">
        <v>5</v>
      </c>
      <c r="C6" s="112"/>
      <c r="D6" s="112"/>
      <c r="E6" s="112"/>
      <c r="F6" s="112"/>
      <c r="G6" s="112"/>
      <c r="H6" s="112"/>
      <c r="I6" s="112"/>
      <c r="J6" s="112"/>
      <c r="K6" s="112"/>
      <c r="L6" s="113"/>
    </row>
    <row r="7" spans="1:12" ht="51" customHeight="1" x14ac:dyDescent="0.25">
      <c r="A7" s="17">
        <v>2</v>
      </c>
      <c r="B7" s="112" t="s">
        <v>2</v>
      </c>
      <c r="C7" s="112"/>
      <c r="D7" s="112"/>
      <c r="E7" s="112"/>
      <c r="F7" s="112"/>
      <c r="G7" s="112"/>
      <c r="H7" s="112"/>
      <c r="I7" s="112"/>
      <c r="J7" s="112"/>
      <c r="K7" s="112"/>
      <c r="L7" s="113"/>
    </row>
    <row r="8" spans="1:12" ht="48" customHeight="1" x14ac:dyDescent="0.25">
      <c r="A8" s="17">
        <v>3</v>
      </c>
      <c r="B8" s="112" t="s">
        <v>3</v>
      </c>
      <c r="C8" s="112"/>
      <c r="D8" s="112"/>
      <c r="E8" s="112"/>
      <c r="F8" s="112"/>
      <c r="G8" s="112"/>
      <c r="H8" s="112"/>
      <c r="I8" s="112"/>
      <c r="J8" s="112"/>
      <c r="K8" s="112"/>
      <c r="L8" s="113"/>
    </row>
    <row r="9" spans="1:12" x14ac:dyDescent="0.25">
      <c r="A9" s="15"/>
      <c r="L9" s="16"/>
    </row>
    <row r="10" spans="1:12" ht="12.75" customHeight="1" x14ac:dyDescent="0.25">
      <c r="A10" s="15"/>
      <c r="L10" s="16"/>
    </row>
    <row r="11" spans="1:12" x14ac:dyDescent="0.25">
      <c r="A11" s="15"/>
      <c r="L11" s="16"/>
    </row>
    <row r="12" spans="1:12" x14ac:dyDescent="0.25">
      <c r="A12" s="109" t="s">
        <v>4</v>
      </c>
      <c r="B12" s="110"/>
      <c r="C12" s="110"/>
      <c r="D12" s="110"/>
      <c r="E12" s="110"/>
      <c r="F12" s="110"/>
      <c r="G12" s="110"/>
      <c r="H12" s="110"/>
      <c r="I12" s="110"/>
      <c r="J12" s="110"/>
      <c r="K12" s="110"/>
      <c r="L12" s="111"/>
    </row>
    <row r="13" spans="1:12" x14ac:dyDescent="0.25">
      <c r="A13" s="15"/>
      <c r="L13" s="16"/>
    </row>
    <row r="14" spans="1:12" ht="20.25" x14ac:dyDescent="0.25">
      <c r="A14" s="105" t="s">
        <v>6</v>
      </c>
      <c r="B14" s="106"/>
      <c r="C14" s="106"/>
      <c r="D14" s="106"/>
      <c r="E14" s="106"/>
      <c r="F14" s="106"/>
      <c r="G14" s="106"/>
      <c r="H14" s="106"/>
      <c r="L14" s="16"/>
    </row>
    <row r="15" spans="1:12" ht="16.5" x14ac:dyDescent="0.25">
      <c r="A15" s="107" t="s">
        <v>7</v>
      </c>
      <c r="B15" s="108"/>
      <c r="C15" s="108"/>
      <c r="D15" s="108"/>
      <c r="E15" s="108"/>
      <c r="F15" s="108"/>
      <c r="G15" s="108"/>
      <c r="H15" s="108"/>
      <c r="L15" s="16"/>
    </row>
    <row r="16" spans="1:12" ht="20.25" x14ac:dyDescent="0.25">
      <c r="A16" s="105" t="s">
        <v>8</v>
      </c>
      <c r="B16" s="106"/>
      <c r="C16" s="106"/>
      <c r="D16" s="106"/>
      <c r="E16" s="106"/>
      <c r="F16" s="106"/>
      <c r="G16" s="106"/>
      <c r="H16" s="106"/>
      <c r="L16" s="16"/>
    </row>
    <row r="17" spans="1:12" ht="16.5" x14ac:dyDescent="0.25">
      <c r="A17" s="107" t="s">
        <v>9</v>
      </c>
      <c r="B17" s="108"/>
      <c r="C17" s="108"/>
      <c r="D17" s="108"/>
      <c r="E17" s="108"/>
      <c r="F17" s="108"/>
      <c r="G17" s="108"/>
      <c r="H17" s="108"/>
      <c r="L17" s="16"/>
    </row>
    <row r="18" spans="1:12" ht="15.75" thickBot="1" x14ac:dyDescent="0.3">
      <c r="A18" s="18"/>
      <c r="B18" s="19"/>
      <c r="C18" s="19"/>
      <c r="D18" s="19"/>
      <c r="E18" s="19"/>
      <c r="F18" s="19"/>
      <c r="G18" s="19"/>
      <c r="H18" s="19"/>
      <c r="I18" s="19"/>
      <c r="J18" s="19"/>
      <c r="K18" s="19"/>
      <c r="L18" s="20"/>
    </row>
  </sheetData>
  <sheetProtection algorithmName="SHA-512" hashValue="DnYGZ96zaz5KPmzrhTxsaas61Hpic5EcF76C6DzZC037hIoukR5vMnIZvb8wVY0XTLYRvQiG5zPRsJdNQFb7AQ==" saltValue="f+iw/F0zoW9BeqJzqnYaxg==" spinCount="100000"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5002004492 NIT-471</v>
      </c>
      <c r="B1" s="1"/>
      <c r="C1" s="1"/>
    </row>
    <row r="2" spans="1:12" ht="39" customHeight="1" x14ac:dyDescent="0.25">
      <c r="A2" s="121" t="str">
        <f>Sheet1!B3</f>
        <v>Construction of indoor store for storage of GIS spare parts to be supplied under ERES-XXXVII Projects (SS115 Package) at Lakhisarai substation</v>
      </c>
      <c r="B2" s="121"/>
      <c r="C2" s="121"/>
      <c r="D2" s="121"/>
      <c r="E2" s="121"/>
      <c r="F2" s="121"/>
      <c r="G2" s="121"/>
      <c r="H2" s="121"/>
      <c r="I2" s="121"/>
      <c r="J2" s="121"/>
      <c r="K2" s="121"/>
      <c r="L2" s="121"/>
    </row>
    <row r="4" spans="1:12" x14ac:dyDescent="0.25">
      <c r="A4" s="122" t="s">
        <v>10</v>
      </c>
      <c r="B4" s="122"/>
      <c r="C4" s="122"/>
      <c r="D4" s="122"/>
      <c r="E4" s="122"/>
      <c r="F4" s="122"/>
      <c r="G4" s="122"/>
      <c r="H4" s="122"/>
      <c r="I4" s="122"/>
      <c r="J4" s="122"/>
      <c r="K4" s="122"/>
      <c r="L4" s="122"/>
    </row>
    <row r="6" spans="1:12" ht="47.25" customHeight="1" x14ac:dyDescent="0.25">
      <c r="A6" s="117" t="s">
        <v>11</v>
      </c>
      <c r="B6" s="117"/>
      <c r="C6" s="117"/>
      <c r="D6" s="117"/>
      <c r="E6" s="118"/>
      <c r="F6" s="118"/>
      <c r="G6" s="118"/>
      <c r="H6" s="118"/>
      <c r="I6" s="118"/>
      <c r="J6" s="9"/>
      <c r="K6" s="9"/>
    </row>
    <row r="7" spans="1:12" ht="45" customHeight="1" x14ac:dyDescent="0.25">
      <c r="A7" s="123" t="s">
        <v>12</v>
      </c>
      <c r="B7" s="123"/>
      <c r="C7" s="123"/>
      <c r="D7" s="124"/>
      <c r="E7" s="125"/>
      <c r="F7" s="125"/>
      <c r="G7" s="125"/>
      <c r="H7" s="125"/>
      <c r="I7" s="125"/>
      <c r="J7" s="9"/>
      <c r="K7" s="9"/>
    </row>
    <row r="8" spans="1:12" ht="42" customHeight="1" x14ac:dyDescent="0.25">
      <c r="E8" s="119"/>
      <c r="F8" s="119"/>
      <c r="G8" s="119"/>
      <c r="H8" s="119"/>
      <c r="I8" s="119"/>
      <c r="J8" s="9"/>
      <c r="K8" s="9"/>
    </row>
    <row r="9" spans="1:12" ht="46.5" customHeight="1" x14ac:dyDescent="0.25">
      <c r="E9" s="120"/>
      <c r="F9" s="120"/>
      <c r="G9" s="120"/>
      <c r="H9" s="120"/>
      <c r="I9" s="120"/>
      <c r="J9" s="9"/>
      <c r="K9" s="9"/>
    </row>
    <row r="10" spans="1:12" ht="30.75" customHeight="1" x14ac:dyDescent="0.25">
      <c r="A10" s="114" t="s">
        <v>13</v>
      </c>
      <c r="B10" s="114"/>
      <c r="C10" s="114"/>
      <c r="D10" s="114"/>
      <c r="E10" s="119"/>
      <c r="F10" s="119"/>
      <c r="G10" s="119"/>
      <c r="H10" s="119"/>
      <c r="I10" s="119"/>
      <c r="J10" s="9"/>
      <c r="K10" s="9"/>
    </row>
    <row r="11" spans="1:12" ht="29.25" customHeight="1" x14ac:dyDescent="0.25">
      <c r="A11" s="117" t="s">
        <v>14</v>
      </c>
      <c r="B11" s="117"/>
      <c r="C11" s="117"/>
      <c r="D11" s="117"/>
      <c r="E11" s="118"/>
      <c r="F11" s="118"/>
      <c r="G11" s="118"/>
      <c r="H11" s="118"/>
      <c r="I11" s="118"/>
      <c r="J11" s="9"/>
      <c r="K11" s="9"/>
    </row>
    <row r="12" spans="1:12" ht="29.25" customHeight="1" x14ac:dyDescent="0.25">
      <c r="A12" s="117" t="s">
        <v>15</v>
      </c>
      <c r="B12" s="117"/>
      <c r="C12" s="117"/>
      <c r="D12" s="117"/>
      <c r="E12" s="118"/>
      <c r="F12" s="118"/>
      <c r="G12" s="118"/>
      <c r="H12" s="118"/>
      <c r="I12" s="118"/>
      <c r="J12" s="9"/>
      <c r="K12" s="9"/>
    </row>
    <row r="13" spans="1:12" ht="29.25" customHeight="1" x14ac:dyDescent="0.25">
      <c r="A13" s="117" t="s">
        <v>16</v>
      </c>
      <c r="B13" s="117"/>
      <c r="C13" s="117"/>
      <c r="D13" s="117"/>
      <c r="E13" s="118"/>
      <c r="F13" s="118"/>
      <c r="G13" s="118"/>
      <c r="H13" s="118"/>
      <c r="I13" s="118"/>
      <c r="J13" s="9"/>
      <c r="K13" s="9"/>
    </row>
    <row r="14" spans="1:12" ht="31.5" customHeight="1" x14ac:dyDescent="0.25">
      <c r="A14" s="117" t="s">
        <v>17</v>
      </c>
      <c r="B14" s="117"/>
      <c r="C14" s="117"/>
      <c r="D14" s="117"/>
      <c r="E14" s="118"/>
      <c r="F14" s="118"/>
      <c r="G14" s="118"/>
      <c r="H14" s="118"/>
      <c r="I14" s="118"/>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114" t="s">
        <v>18</v>
      </c>
      <c r="B17" s="114"/>
      <c r="C17" s="114"/>
      <c r="D17" s="114"/>
      <c r="E17" s="115"/>
      <c r="F17" s="115"/>
      <c r="G17" s="115"/>
      <c r="H17" s="115"/>
      <c r="I17" s="115"/>
      <c r="J17" s="10"/>
      <c r="K17" s="10"/>
    </row>
    <row r="18" spans="1:11" ht="25.5" customHeight="1" x14ac:dyDescent="0.25">
      <c r="A18" s="114" t="s">
        <v>19</v>
      </c>
      <c r="B18" s="114"/>
      <c r="C18" s="114"/>
      <c r="D18" s="114"/>
      <c r="E18" s="116"/>
      <c r="F18" s="116"/>
      <c r="G18" s="116"/>
      <c r="H18" s="116"/>
      <c r="I18" s="116"/>
      <c r="J18" s="116"/>
      <c r="K18" s="116"/>
    </row>
  </sheetData>
  <sheetProtection algorithmName="SHA-512" hashValue="tyMZ02yYMPhA/KiOjWWHC3Myz5T+/3JqgQsdKwv20YVCvq1NkZ7BzuT9AKC6PkwA3TLeW2C5eHzsCV0jcRo2Ow==" saltValue="llwxLE1K/mXNUTvolmcWJQ==" spinCount="100000" sheet="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52663-02B8-4AA1-B8A7-B9BD06A9567F}">
  <sheetPr>
    <tabColor rgb="FF00B050"/>
    <pageSetUpPr fitToPage="1"/>
  </sheetPr>
  <dimension ref="A1:H390"/>
  <sheetViews>
    <sheetView workbookViewId="0">
      <pane ySplit="2" topLeftCell="A3" activePane="bottomLeft" state="frozen"/>
      <selection pane="bottomLeft" activeCell="D106" sqref="D106"/>
    </sheetView>
  </sheetViews>
  <sheetFormatPr defaultRowHeight="18" x14ac:dyDescent="0.25"/>
  <cols>
    <col min="1" max="1" width="10.7109375" style="75" customWidth="1"/>
    <col min="2" max="2" width="19.28515625" style="76" hidden="1" customWidth="1"/>
    <col min="3" max="3" width="63.140625" style="86" customWidth="1"/>
    <col min="4" max="4" width="6.7109375" style="75" customWidth="1"/>
    <col min="5" max="5" width="15.28515625" style="78" hidden="1" customWidth="1"/>
    <col min="6" max="6" width="12.7109375" style="75" customWidth="1"/>
    <col min="7" max="7" width="17.28515625" style="75" customWidth="1"/>
    <col min="8" max="8" width="15.5703125" style="75" customWidth="1"/>
    <col min="9" max="9" width="12" style="87" bestFit="1" customWidth="1"/>
    <col min="10" max="250" width="9.140625" style="87"/>
    <col min="251" max="251" width="10.7109375" style="87" customWidth="1"/>
    <col min="252" max="252" width="14.42578125" style="87" customWidth="1"/>
    <col min="253" max="253" width="78.28515625" style="87" customWidth="1"/>
    <col min="254" max="254" width="6.7109375" style="87" customWidth="1"/>
    <col min="255" max="255" width="11.7109375" style="87" customWidth="1"/>
    <col min="256" max="256" width="11.5703125" style="87" customWidth="1"/>
    <col min="257" max="257" width="16.140625" style="87" customWidth="1"/>
    <col min="258" max="258" width="9.140625" style="87"/>
    <col min="259" max="259" width="17.42578125" style="87" bestFit="1" customWidth="1"/>
    <col min="260" max="506" width="9.140625" style="87"/>
    <col min="507" max="507" width="10.7109375" style="87" customWidth="1"/>
    <col min="508" max="508" width="14.42578125" style="87" customWidth="1"/>
    <col min="509" max="509" width="78.28515625" style="87" customWidth="1"/>
    <col min="510" max="510" width="6.7109375" style="87" customWidth="1"/>
    <col min="511" max="511" width="11.7109375" style="87" customWidth="1"/>
    <col min="512" max="512" width="11.5703125" style="87" customWidth="1"/>
    <col min="513" max="513" width="16.140625" style="87" customWidth="1"/>
    <col min="514" max="514" width="9.140625" style="87"/>
    <col min="515" max="515" width="17.42578125" style="87" bestFit="1" customWidth="1"/>
    <col min="516" max="762" width="9.140625" style="87"/>
    <col min="763" max="763" width="10.7109375" style="87" customWidth="1"/>
    <col min="764" max="764" width="14.42578125" style="87" customWidth="1"/>
    <col min="765" max="765" width="78.28515625" style="87" customWidth="1"/>
    <col min="766" max="766" width="6.7109375" style="87" customWidth="1"/>
    <col min="767" max="767" width="11.7109375" style="87" customWidth="1"/>
    <col min="768" max="768" width="11.5703125" style="87" customWidth="1"/>
    <col min="769" max="769" width="16.140625" style="87" customWidth="1"/>
    <col min="770" max="770" width="9.140625" style="87"/>
    <col min="771" max="771" width="17.42578125" style="87" bestFit="1" customWidth="1"/>
    <col min="772" max="1018" width="9.140625" style="87"/>
    <col min="1019" max="1019" width="10.7109375" style="87" customWidth="1"/>
    <col min="1020" max="1020" width="14.42578125" style="87" customWidth="1"/>
    <col min="1021" max="1021" width="78.28515625" style="87" customWidth="1"/>
    <col min="1022" max="1022" width="6.7109375" style="87" customWidth="1"/>
    <col min="1023" max="1023" width="11.7109375" style="87" customWidth="1"/>
    <col min="1024" max="1024" width="11.5703125" style="87" customWidth="1"/>
    <col min="1025" max="1025" width="16.140625" style="87" customWidth="1"/>
    <col min="1026" max="1026" width="9.140625" style="87"/>
    <col min="1027" max="1027" width="17.42578125" style="87" bestFit="1" customWidth="1"/>
    <col min="1028" max="1274" width="9.140625" style="87"/>
    <col min="1275" max="1275" width="10.7109375" style="87" customWidth="1"/>
    <col min="1276" max="1276" width="14.42578125" style="87" customWidth="1"/>
    <col min="1277" max="1277" width="78.28515625" style="87" customWidth="1"/>
    <col min="1278" max="1278" width="6.7109375" style="87" customWidth="1"/>
    <col min="1279" max="1279" width="11.7109375" style="87" customWidth="1"/>
    <col min="1280" max="1280" width="11.5703125" style="87" customWidth="1"/>
    <col min="1281" max="1281" width="16.140625" style="87" customWidth="1"/>
    <col min="1282" max="1282" width="9.140625" style="87"/>
    <col min="1283" max="1283" width="17.42578125" style="87" bestFit="1" customWidth="1"/>
    <col min="1284" max="1530" width="9.140625" style="87"/>
    <col min="1531" max="1531" width="10.7109375" style="87" customWidth="1"/>
    <col min="1532" max="1532" width="14.42578125" style="87" customWidth="1"/>
    <col min="1533" max="1533" width="78.28515625" style="87" customWidth="1"/>
    <col min="1534" max="1534" width="6.7109375" style="87" customWidth="1"/>
    <col min="1535" max="1535" width="11.7109375" style="87" customWidth="1"/>
    <col min="1536" max="1536" width="11.5703125" style="87" customWidth="1"/>
    <col min="1537" max="1537" width="16.140625" style="87" customWidth="1"/>
    <col min="1538" max="1538" width="9.140625" style="87"/>
    <col min="1539" max="1539" width="17.42578125" style="87" bestFit="1" customWidth="1"/>
    <col min="1540" max="1786" width="9.140625" style="87"/>
    <col min="1787" max="1787" width="10.7109375" style="87" customWidth="1"/>
    <col min="1788" max="1788" width="14.42578125" style="87" customWidth="1"/>
    <col min="1789" max="1789" width="78.28515625" style="87" customWidth="1"/>
    <col min="1790" max="1790" width="6.7109375" style="87" customWidth="1"/>
    <col min="1791" max="1791" width="11.7109375" style="87" customWidth="1"/>
    <col min="1792" max="1792" width="11.5703125" style="87" customWidth="1"/>
    <col min="1793" max="1793" width="16.140625" style="87" customWidth="1"/>
    <col min="1794" max="1794" width="9.140625" style="87"/>
    <col min="1795" max="1795" width="17.42578125" style="87" bestFit="1" customWidth="1"/>
    <col min="1796" max="2042" width="9.140625" style="87"/>
    <col min="2043" max="2043" width="10.7109375" style="87" customWidth="1"/>
    <col min="2044" max="2044" width="14.42578125" style="87" customWidth="1"/>
    <col min="2045" max="2045" width="78.28515625" style="87" customWidth="1"/>
    <col min="2046" max="2046" width="6.7109375" style="87" customWidth="1"/>
    <col min="2047" max="2047" width="11.7109375" style="87" customWidth="1"/>
    <col min="2048" max="2048" width="11.5703125" style="87" customWidth="1"/>
    <col min="2049" max="2049" width="16.140625" style="87" customWidth="1"/>
    <col min="2050" max="2050" width="9.140625" style="87"/>
    <col min="2051" max="2051" width="17.42578125" style="87" bestFit="1" customWidth="1"/>
    <col min="2052" max="2298" width="9.140625" style="87"/>
    <col min="2299" max="2299" width="10.7109375" style="87" customWidth="1"/>
    <col min="2300" max="2300" width="14.42578125" style="87" customWidth="1"/>
    <col min="2301" max="2301" width="78.28515625" style="87" customWidth="1"/>
    <col min="2302" max="2302" width="6.7109375" style="87" customWidth="1"/>
    <col min="2303" max="2303" width="11.7109375" style="87" customWidth="1"/>
    <col min="2304" max="2304" width="11.5703125" style="87" customWidth="1"/>
    <col min="2305" max="2305" width="16.140625" style="87" customWidth="1"/>
    <col min="2306" max="2306" width="9.140625" style="87"/>
    <col min="2307" max="2307" width="17.42578125" style="87" bestFit="1" customWidth="1"/>
    <col min="2308" max="2554" width="9.140625" style="87"/>
    <col min="2555" max="2555" width="10.7109375" style="87" customWidth="1"/>
    <col min="2556" max="2556" width="14.42578125" style="87" customWidth="1"/>
    <col min="2557" max="2557" width="78.28515625" style="87" customWidth="1"/>
    <col min="2558" max="2558" width="6.7109375" style="87" customWidth="1"/>
    <col min="2559" max="2559" width="11.7109375" style="87" customWidth="1"/>
    <col min="2560" max="2560" width="11.5703125" style="87" customWidth="1"/>
    <col min="2561" max="2561" width="16.140625" style="87" customWidth="1"/>
    <col min="2562" max="2562" width="9.140625" style="87"/>
    <col min="2563" max="2563" width="17.42578125" style="87" bestFit="1" customWidth="1"/>
    <col min="2564" max="2810" width="9.140625" style="87"/>
    <col min="2811" max="2811" width="10.7109375" style="87" customWidth="1"/>
    <col min="2812" max="2812" width="14.42578125" style="87" customWidth="1"/>
    <col min="2813" max="2813" width="78.28515625" style="87" customWidth="1"/>
    <col min="2814" max="2814" width="6.7109375" style="87" customWidth="1"/>
    <col min="2815" max="2815" width="11.7109375" style="87" customWidth="1"/>
    <col min="2816" max="2816" width="11.5703125" style="87" customWidth="1"/>
    <col min="2817" max="2817" width="16.140625" style="87" customWidth="1"/>
    <col min="2818" max="2818" width="9.140625" style="87"/>
    <col min="2819" max="2819" width="17.42578125" style="87" bestFit="1" customWidth="1"/>
    <col min="2820" max="3066" width="9.140625" style="87"/>
    <col min="3067" max="3067" width="10.7109375" style="87" customWidth="1"/>
    <col min="3068" max="3068" width="14.42578125" style="87" customWidth="1"/>
    <col min="3069" max="3069" width="78.28515625" style="87" customWidth="1"/>
    <col min="3070" max="3070" width="6.7109375" style="87" customWidth="1"/>
    <col min="3071" max="3071" width="11.7109375" style="87" customWidth="1"/>
    <col min="3072" max="3072" width="11.5703125" style="87" customWidth="1"/>
    <col min="3073" max="3073" width="16.140625" style="87" customWidth="1"/>
    <col min="3074" max="3074" width="9.140625" style="87"/>
    <col min="3075" max="3075" width="17.42578125" style="87" bestFit="1" customWidth="1"/>
    <col min="3076" max="3322" width="9.140625" style="87"/>
    <col min="3323" max="3323" width="10.7109375" style="87" customWidth="1"/>
    <col min="3324" max="3324" width="14.42578125" style="87" customWidth="1"/>
    <col min="3325" max="3325" width="78.28515625" style="87" customWidth="1"/>
    <col min="3326" max="3326" width="6.7109375" style="87" customWidth="1"/>
    <col min="3327" max="3327" width="11.7109375" style="87" customWidth="1"/>
    <col min="3328" max="3328" width="11.5703125" style="87" customWidth="1"/>
    <col min="3329" max="3329" width="16.140625" style="87" customWidth="1"/>
    <col min="3330" max="3330" width="9.140625" style="87"/>
    <col min="3331" max="3331" width="17.42578125" style="87" bestFit="1" customWidth="1"/>
    <col min="3332" max="3578" width="9.140625" style="87"/>
    <col min="3579" max="3579" width="10.7109375" style="87" customWidth="1"/>
    <col min="3580" max="3580" width="14.42578125" style="87" customWidth="1"/>
    <col min="3581" max="3581" width="78.28515625" style="87" customWidth="1"/>
    <col min="3582" max="3582" width="6.7109375" style="87" customWidth="1"/>
    <col min="3583" max="3583" width="11.7109375" style="87" customWidth="1"/>
    <col min="3584" max="3584" width="11.5703125" style="87" customWidth="1"/>
    <col min="3585" max="3585" width="16.140625" style="87" customWidth="1"/>
    <col min="3586" max="3586" width="9.140625" style="87"/>
    <col min="3587" max="3587" width="17.42578125" style="87" bestFit="1" customWidth="1"/>
    <col min="3588" max="3834" width="9.140625" style="87"/>
    <col min="3835" max="3835" width="10.7109375" style="87" customWidth="1"/>
    <col min="3836" max="3836" width="14.42578125" style="87" customWidth="1"/>
    <col min="3837" max="3837" width="78.28515625" style="87" customWidth="1"/>
    <col min="3838" max="3838" width="6.7109375" style="87" customWidth="1"/>
    <col min="3839" max="3839" width="11.7109375" style="87" customWidth="1"/>
    <col min="3840" max="3840" width="11.5703125" style="87" customWidth="1"/>
    <col min="3841" max="3841" width="16.140625" style="87" customWidth="1"/>
    <col min="3842" max="3842" width="9.140625" style="87"/>
    <col min="3843" max="3843" width="17.42578125" style="87" bestFit="1" customWidth="1"/>
    <col min="3844" max="4090" width="9.140625" style="87"/>
    <col min="4091" max="4091" width="10.7109375" style="87" customWidth="1"/>
    <col min="4092" max="4092" width="14.42578125" style="87" customWidth="1"/>
    <col min="4093" max="4093" width="78.28515625" style="87" customWidth="1"/>
    <col min="4094" max="4094" width="6.7109375" style="87" customWidth="1"/>
    <col min="4095" max="4095" width="11.7109375" style="87" customWidth="1"/>
    <col min="4096" max="4096" width="11.5703125" style="87" customWidth="1"/>
    <col min="4097" max="4097" width="16.140625" style="87" customWidth="1"/>
    <col min="4098" max="4098" width="9.140625" style="87"/>
    <col min="4099" max="4099" width="17.42578125" style="87" bestFit="1" customWidth="1"/>
    <col min="4100" max="4346" width="9.140625" style="87"/>
    <col min="4347" max="4347" width="10.7109375" style="87" customWidth="1"/>
    <col min="4348" max="4348" width="14.42578125" style="87" customWidth="1"/>
    <col min="4349" max="4349" width="78.28515625" style="87" customWidth="1"/>
    <col min="4350" max="4350" width="6.7109375" style="87" customWidth="1"/>
    <col min="4351" max="4351" width="11.7109375" style="87" customWidth="1"/>
    <col min="4352" max="4352" width="11.5703125" style="87" customWidth="1"/>
    <col min="4353" max="4353" width="16.140625" style="87" customWidth="1"/>
    <col min="4354" max="4354" width="9.140625" style="87"/>
    <col min="4355" max="4355" width="17.42578125" style="87" bestFit="1" customWidth="1"/>
    <col min="4356" max="4602" width="9.140625" style="87"/>
    <col min="4603" max="4603" width="10.7109375" style="87" customWidth="1"/>
    <col min="4604" max="4604" width="14.42578125" style="87" customWidth="1"/>
    <col min="4605" max="4605" width="78.28515625" style="87" customWidth="1"/>
    <col min="4606" max="4606" width="6.7109375" style="87" customWidth="1"/>
    <col min="4607" max="4607" width="11.7109375" style="87" customWidth="1"/>
    <col min="4608" max="4608" width="11.5703125" style="87" customWidth="1"/>
    <col min="4609" max="4609" width="16.140625" style="87" customWidth="1"/>
    <col min="4610" max="4610" width="9.140625" style="87"/>
    <col min="4611" max="4611" width="17.42578125" style="87" bestFit="1" customWidth="1"/>
    <col min="4612" max="4858" width="9.140625" style="87"/>
    <col min="4859" max="4859" width="10.7109375" style="87" customWidth="1"/>
    <col min="4860" max="4860" width="14.42578125" style="87" customWidth="1"/>
    <col min="4861" max="4861" width="78.28515625" style="87" customWidth="1"/>
    <col min="4862" max="4862" width="6.7109375" style="87" customWidth="1"/>
    <col min="4863" max="4863" width="11.7109375" style="87" customWidth="1"/>
    <col min="4864" max="4864" width="11.5703125" style="87" customWidth="1"/>
    <col min="4865" max="4865" width="16.140625" style="87" customWidth="1"/>
    <col min="4866" max="4866" width="9.140625" style="87"/>
    <col min="4867" max="4867" width="17.42578125" style="87" bestFit="1" customWidth="1"/>
    <col min="4868" max="5114" width="9.140625" style="87"/>
    <col min="5115" max="5115" width="10.7109375" style="87" customWidth="1"/>
    <col min="5116" max="5116" width="14.42578125" style="87" customWidth="1"/>
    <col min="5117" max="5117" width="78.28515625" style="87" customWidth="1"/>
    <col min="5118" max="5118" width="6.7109375" style="87" customWidth="1"/>
    <col min="5119" max="5119" width="11.7109375" style="87" customWidth="1"/>
    <col min="5120" max="5120" width="11.5703125" style="87" customWidth="1"/>
    <col min="5121" max="5121" width="16.140625" style="87" customWidth="1"/>
    <col min="5122" max="5122" width="9.140625" style="87"/>
    <col min="5123" max="5123" width="17.42578125" style="87" bestFit="1" customWidth="1"/>
    <col min="5124" max="5370" width="9.140625" style="87"/>
    <col min="5371" max="5371" width="10.7109375" style="87" customWidth="1"/>
    <col min="5372" max="5372" width="14.42578125" style="87" customWidth="1"/>
    <col min="5373" max="5373" width="78.28515625" style="87" customWidth="1"/>
    <col min="5374" max="5374" width="6.7109375" style="87" customWidth="1"/>
    <col min="5375" max="5375" width="11.7109375" style="87" customWidth="1"/>
    <col min="5376" max="5376" width="11.5703125" style="87" customWidth="1"/>
    <col min="5377" max="5377" width="16.140625" style="87" customWidth="1"/>
    <col min="5378" max="5378" width="9.140625" style="87"/>
    <col min="5379" max="5379" width="17.42578125" style="87" bestFit="1" customWidth="1"/>
    <col min="5380" max="5626" width="9.140625" style="87"/>
    <col min="5627" max="5627" width="10.7109375" style="87" customWidth="1"/>
    <col min="5628" max="5628" width="14.42578125" style="87" customWidth="1"/>
    <col min="5629" max="5629" width="78.28515625" style="87" customWidth="1"/>
    <col min="5630" max="5630" width="6.7109375" style="87" customWidth="1"/>
    <col min="5631" max="5631" width="11.7109375" style="87" customWidth="1"/>
    <col min="5632" max="5632" width="11.5703125" style="87" customWidth="1"/>
    <col min="5633" max="5633" width="16.140625" style="87" customWidth="1"/>
    <col min="5634" max="5634" width="9.140625" style="87"/>
    <col min="5635" max="5635" width="17.42578125" style="87" bestFit="1" customWidth="1"/>
    <col min="5636" max="5882" width="9.140625" style="87"/>
    <col min="5883" max="5883" width="10.7109375" style="87" customWidth="1"/>
    <col min="5884" max="5884" width="14.42578125" style="87" customWidth="1"/>
    <col min="5885" max="5885" width="78.28515625" style="87" customWidth="1"/>
    <col min="5886" max="5886" width="6.7109375" style="87" customWidth="1"/>
    <col min="5887" max="5887" width="11.7109375" style="87" customWidth="1"/>
    <col min="5888" max="5888" width="11.5703125" style="87" customWidth="1"/>
    <col min="5889" max="5889" width="16.140625" style="87" customWidth="1"/>
    <col min="5890" max="5890" width="9.140625" style="87"/>
    <col min="5891" max="5891" width="17.42578125" style="87" bestFit="1" customWidth="1"/>
    <col min="5892" max="6138" width="9.140625" style="87"/>
    <col min="6139" max="6139" width="10.7109375" style="87" customWidth="1"/>
    <col min="6140" max="6140" width="14.42578125" style="87" customWidth="1"/>
    <col min="6141" max="6141" width="78.28515625" style="87" customWidth="1"/>
    <col min="6142" max="6142" width="6.7109375" style="87" customWidth="1"/>
    <col min="6143" max="6143" width="11.7109375" style="87" customWidth="1"/>
    <col min="6144" max="6144" width="11.5703125" style="87" customWidth="1"/>
    <col min="6145" max="6145" width="16.140625" style="87" customWidth="1"/>
    <col min="6146" max="6146" width="9.140625" style="87"/>
    <col min="6147" max="6147" width="17.42578125" style="87" bestFit="1" customWidth="1"/>
    <col min="6148" max="6394" width="9.140625" style="87"/>
    <col min="6395" max="6395" width="10.7109375" style="87" customWidth="1"/>
    <col min="6396" max="6396" width="14.42578125" style="87" customWidth="1"/>
    <col min="6397" max="6397" width="78.28515625" style="87" customWidth="1"/>
    <col min="6398" max="6398" width="6.7109375" style="87" customWidth="1"/>
    <col min="6399" max="6399" width="11.7109375" style="87" customWidth="1"/>
    <col min="6400" max="6400" width="11.5703125" style="87" customWidth="1"/>
    <col min="6401" max="6401" width="16.140625" style="87" customWidth="1"/>
    <col min="6402" max="6402" width="9.140625" style="87"/>
    <col min="6403" max="6403" width="17.42578125" style="87" bestFit="1" customWidth="1"/>
    <col min="6404" max="6650" width="9.140625" style="87"/>
    <col min="6651" max="6651" width="10.7109375" style="87" customWidth="1"/>
    <col min="6652" max="6652" width="14.42578125" style="87" customWidth="1"/>
    <col min="6653" max="6653" width="78.28515625" style="87" customWidth="1"/>
    <col min="6654" max="6654" width="6.7109375" style="87" customWidth="1"/>
    <col min="6655" max="6655" width="11.7109375" style="87" customWidth="1"/>
    <col min="6656" max="6656" width="11.5703125" style="87" customWidth="1"/>
    <col min="6657" max="6657" width="16.140625" style="87" customWidth="1"/>
    <col min="6658" max="6658" width="9.140625" style="87"/>
    <col min="6659" max="6659" width="17.42578125" style="87" bestFit="1" customWidth="1"/>
    <col min="6660" max="6906" width="9.140625" style="87"/>
    <col min="6907" max="6907" width="10.7109375" style="87" customWidth="1"/>
    <col min="6908" max="6908" width="14.42578125" style="87" customWidth="1"/>
    <col min="6909" max="6909" width="78.28515625" style="87" customWidth="1"/>
    <col min="6910" max="6910" width="6.7109375" style="87" customWidth="1"/>
    <col min="6911" max="6911" width="11.7109375" style="87" customWidth="1"/>
    <col min="6912" max="6912" width="11.5703125" style="87" customWidth="1"/>
    <col min="6913" max="6913" width="16.140625" style="87" customWidth="1"/>
    <col min="6914" max="6914" width="9.140625" style="87"/>
    <col min="6915" max="6915" width="17.42578125" style="87" bestFit="1" customWidth="1"/>
    <col min="6916" max="7162" width="9.140625" style="87"/>
    <col min="7163" max="7163" width="10.7109375" style="87" customWidth="1"/>
    <col min="7164" max="7164" width="14.42578125" style="87" customWidth="1"/>
    <col min="7165" max="7165" width="78.28515625" style="87" customWidth="1"/>
    <col min="7166" max="7166" width="6.7109375" style="87" customWidth="1"/>
    <col min="7167" max="7167" width="11.7109375" style="87" customWidth="1"/>
    <col min="7168" max="7168" width="11.5703125" style="87" customWidth="1"/>
    <col min="7169" max="7169" width="16.140625" style="87" customWidth="1"/>
    <col min="7170" max="7170" width="9.140625" style="87"/>
    <col min="7171" max="7171" width="17.42578125" style="87" bestFit="1" customWidth="1"/>
    <col min="7172" max="7418" width="9.140625" style="87"/>
    <col min="7419" max="7419" width="10.7109375" style="87" customWidth="1"/>
    <col min="7420" max="7420" width="14.42578125" style="87" customWidth="1"/>
    <col min="7421" max="7421" width="78.28515625" style="87" customWidth="1"/>
    <col min="7422" max="7422" width="6.7109375" style="87" customWidth="1"/>
    <col min="7423" max="7423" width="11.7109375" style="87" customWidth="1"/>
    <col min="7424" max="7424" width="11.5703125" style="87" customWidth="1"/>
    <col min="7425" max="7425" width="16.140625" style="87" customWidth="1"/>
    <col min="7426" max="7426" width="9.140625" style="87"/>
    <col min="7427" max="7427" width="17.42578125" style="87" bestFit="1" customWidth="1"/>
    <col min="7428" max="7674" width="9.140625" style="87"/>
    <col min="7675" max="7675" width="10.7109375" style="87" customWidth="1"/>
    <col min="7676" max="7676" width="14.42578125" style="87" customWidth="1"/>
    <col min="7677" max="7677" width="78.28515625" style="87" customWidth="1"/>
    <col min="7678" max="7678" width="6.7109375" style="87" customWidth="1"/>
    <col min="7679" max="7679" width="11.7109375" style="87" customWidth="1"/>
    <col min="7680" max="7680" width="11.5703125" style="87" customWidth="1"/>
    <col min="7681" max="7681" width="16.140625" style="87" customWidth="1"/>
    <col min="7682" max="7682" width="9.140625" style="87"/>
    <col min="7683" max="7683" width="17.42578125" style="87" bestFit="1" customWidth="1"/>
    <col min="7684" max="7930" width="9.140625" style="87"/>
    <col min="7931" max="7931" width="10.7109375" style="87" customWidth="1"/>
    <col min="7932" max="7932" width="14.42578125" style="87" customWidth="1"/>
    <col min="7933" max="7933" width="78.28515625" style="87" customWidth="1"/>
    <col min="7934" max="7934" width="6.7109375" style="87" customWidth="1"/>
    <col min="7935" max="7935" width="11.7109375" style="87" customWidth="1"/>
    <col min="7936" max="7936" width="11.5703125" style="87" customWidth="1"/>
    <col min="7937" max="7937" width="16.140625" style="87" customWidth="1"/>
    <col min="7938" max="7938" width="9.140625" style="87"/>
    <col min="7939" max="7939" width="17.42578125" style="87" bestFit="1" customWidth="1"/>
    <col min="7940" max="8186" width="9.140625" style="87"/>
    <col min="8187" max="8187" width="10.7109375" style="87" customWidth="1"/>
    <col min="8188" max="8188" width="14.42578125" style="87" customWidth="1"/>
    <col min="8189" max="8189" width="78.28515625" style="87" customWidth="1"/>
    <col min="8190" max="8190" width="6.7109375" style="87" customWidth="1"/>
    <col min="8191" max="8191" width="11.7109375" style="87" customWidth="1"/>
    <col min="8192" max="8192" width="11.5703125" style="87" customWidth="1"/>
    <col min="8193" max="8193" width="16.140625" style="87" customWidth="1"/>
    <col min="8194" max="8194" width="9.140625" style="87"/>
    <col min="8195" max="8195" width="17.42578125" style="87" bestFit="1" customWidth="1"/>
    <col min="8196" max="8442" width="9.140625" style="87"/>
    <col min="8443" max="8443" width="10.7109375" style="87" customWidth="1"/>
    <col min="8444" max="8444" width="14.42578125" style="87" customWidth="1"/>
    <col min="8445" max="8445" width="78.28515625" style="87" customWidth="1"/>
    <col min="8446" max="8446" width="6.7109375" style="87" customWidth="1"/>
    <col min="8447" max="8447" width="11.7109375" style="87" customWidth="1"/>
    <col min="8448" max="8448" width="11.5703125" style="87" customWidth="1"/>
    <col min="8449" max="8449" width="16.140625" style="87" customWidth="1"/>
    <col min="8450" max="8450" width="9.140625" style="87"/>
    <col min="8451" max="8451" width="17.42578125" style="87" bestFit="1" customWidth="1"/>
    <col min="8452" max="8698" width="9.140625" style="87"/>
    <col min="8699" max="8699" width="10.7109375" style="87" customWidth="1"/>
    <col min="8700" max="8700" width="14.42578125" style="87" customWidth="1"/>
    <col min="8701" max="8701" width="78.28515625" style="87" customWidth="1"/>
    <col min="8702" max="8702" width="6.7109375" style="87" customWidth="1"/>
    <col min="8703" max="8703" width="11.7109375" style="87" customWidth="1"/>
    <col min="8704" max="8704" width="11.5703125" style="87" customWidth="1"/>
    <col min="8705" max="8705" width="16.140625" style="87" customWidth="1"/>
    <col min="8706" max="8706" width="9.140625" style="87"/>
    <col min="8707" max="8707" width="17.42578125" style="87" bestFit="1" customWidth="1"/>
    <col min="8708" max="8954" width="9.140625" style="87"/>
    <col min="8955" max="8955" width="10.7109375" style="87" customWidth="1"/>
    <col min="8956" max="8956" width="14.42578125" style="87" customWidth="1"/>
    <col min="8957" max="8957" width="78.28515625" style="87" customWidth="1"/>
    <col min="8958" max="8958" width="6.7109375" style="87" customWidth="1"/>
    <col min="8959" max="8959" width="11.7109375" style="87" customWidth="1"/>
    <col min="8960" max="8960" width="11.5703125" style="87" customWidth="1"/>
    <col min="8961" max="8961" width="16.140625" style="87" customWidth="1"/>
    <col min="8962" max="8962" width="9.140625" style="87"/>
    <col min="8963" max="8963" width="17.42578125" style="87" bestFit="1" customWidth="1"/>
    <col min="8964" max="9210" width="9.140625" style="87"/>
    <col min="9211" max="9211" width="10.7109375" style="87" customWidth="1"/>
    <col min="9212" max="9212" width="14.42578125" style="87" customWidth="1"/>
    <col min="9213" max="9213" width="78.28515625" style="87" customWidth="1"/>
    <col min="9214" max="9214" width="6.7109375" style="87" customWidth="1"/>
    <col min="9215" max="9215" width="11.7109375" style="87" customWidth="1"/>
    <col min="9216" max="9216" width="11.5703125" style="87" customWidth="1"/>
    <col min="9217" max="9217" width="16.140625" style="87" customWidth="1"/>
    <col min="9218" max="9218" width="9.140625" style="87"/>
    <col min="9219" max="9219" width="17.42578125" style="87" bestFit="1" customWidth="1"/>
    <col min="9220" max="9466" width="9.140625" style="87"/>
    <col min="9467" max="9467" width="10.7109375" style="87" customWidth="1"/>
    <col min="9468" max="9468" width="14.42578125" style="87" customWidth="1"/>
    <col min="9469" max="9469" width="78.28515625" style="87" customWidth="1"/>
    <col min="9470" max="9470" width="6.7109375" style="87" customWidth="1"/>
    <col min="9471" max="9471" width="11.7109375" style="87" customWidth="1"/>
    <col min="9472" max="9472" width="11.5703125" style="87" customWidth="1"/>
    <col min="9473" max="9473" width="16.140625" style="87" customWidth="1"/>
    <col min="9474" max="9474" width="9.140625" style="87"/>
    <col min="9475" max="9475" width="17.42578125" style="87" bestFit="1" customWidth="1"/>
    <col min="9476" max="9722" width="9.140625" style="87"/>
    <col min="9723" max="9723" width="10.7109375" style="87" customWidth="1"/>
    <col min="9724" max="9724" width="14.42578125" style="87" customWidth="1"/>
    <col min="9725" max="9725" width="78.28515625" style="87" customWidth="1"/>
    <col min="9726" max="9726" width="6.7109375" style="87" customWidth="1"/>
    <col min="9727" max="9727" width="11.7109375" style="87" customWidth="1"/>
    <col min="9728" max="9728" width="11.5703125" style="87" customWidth="1"/>
    <col min="9729" max="9729" width="16.140625" style="87" customWidth="1"/>
    <col min="9730" max="9730" width="9.140625" style="87"/>
    <col min="9731" max="9731" width="17.42578125" style="87" bestFit="1" customWidth="1"/>
    <col min="9732" max="9978" width="9.140625" style="87"/>
    <col min="9979" max="9979" width="10.7109375" style="87" customWidth="1"/>
    <col min="9980" max="9980" width="14.42578125" style="87" customWidth="1"/>
    <col min="9981" max="9981" width="78.28515625" style="87" customWidth="1"/>
    <col min="9982" max="9982" width="6.7109375" style="87" customWidth="1"/>
    <col min="9983" max="9983" width="11.7109375" style="87" customWidth="1"/>
    <col min="9984" max="9984" width="11.5703125" style="87" customWidth="1"/>
    <col min="9985" max="9985" width="16.140625" style="87" customWidth="1"/>
    <col min="9986" max="9986" width="9.140625" style="87"/>
    <col min="9987" max="9987" width="17.42578125" style="87" bestFit="1" customWidth="1"/>
    <col min="9988" max="10234" width="9.140625" style="87"/>
    <col min="10235" max="10235" width="10.7109375" style="87" customWidth="1"/>
    <col min="10236" max="10236" width="14.42578125" style="87" customWidth="1"/>
    <col min="10237" max="10237" width="78.28515625" style="87" customWidth="1"/>
    <col min="10238" max="10238" width="6.7109375" style="87" customWidth="1"/>
    <col min="10239" max="10239" width="11.7109375" style="87" customWidth="1"/>
    <col min="10240" max="10240" width="11.5703125" style="87" customWidth="1"/>
    <col min="10241" max="10241" width="16.140625" style="87" customWidth="1"/>
    <col min="10242" max="10242" width="9.140625" style="87"/>
    <col min="10243" max="10243" width="17.42578125" style="87" bestFit="1" customWidth="1"/>
    <col min="10244" max="10490" width="9.140625" style="87"/>
    <col min="10491" max="10491" width="10.7109375" style="87" customWidth="1"/>
    <col min="10492" max="10492" width="14.42578125" style="87" customWidth="1"/>
    <col min="10493" max="10493" width="78.28515625" style="87" customWidth="1"/>
    <col min="10494" max="10494" width="6.7109375" style="87" customWidth="1"/>
    <col min="10495" max="10495" width="11.7109375" style="87" customWidth="1"/>
    <col min="10496" max="10496" width="11.5703125" style="87" customWidth="1"/>
    <col min="10497" max="10497" width="16.140625" style="87" customWidth="1"/>
    <col min="10498" max="10498" width="9.140625" style="87"/>
    <col min="10499" max="10499" width="17.42578125" style="87" bestFit="1" customWidth="1"/>
    <col min="10500" max="10746" width="9.140625" style="87"/>
    <col min="10747" max="10747" width="10.7109375" style="87" customWidth="1"/>
    <col min="10748" max="10748" width="14.42578125" style="87" customWidth="1"/>
    <col min="10749" max="10749" width="78.28515625" style="87" customWidth="1"/>
    <col min="10750" max="10750" width="6.7109375" style="87" customWidth="1"/>
    <col min="10751" max="10751" width="11.7109375" style="87" customWidth="1"/>
    <col min="10752" max="10752" width="11.5703125" style="87" customWidth="1"/>
    <col min="10753" max="10753" width="16.140625" style="87" customWidth="1"/>
    <col min="10754" max="10754" width="9.140625" style="87"/>
    <col min="10755" max="10755" width="17.42578125" style="87" bestFit="1" customWidth="1"/>
    <col min="10756" max="11002" width="9.140625" style="87"/>
    <col min="11003" max="11003" width="10.7109375" style="87" customWidth="1"/>
    <col min="11004" max="11004" width="14.42578125" style="87" customWidth="1"/>
    <col min="11005" max="11005" width="78.28515625" style="87" customWidth="1"/>
    <col min="11006" max="11006" width="6.7109375" style="87" customWidth="1"/>
    <col min="11007" max="11007" width="11.7109375" style="87" customWidth="1"/>
    <col min="11008" max="11008" width="11.5703125" style="87" customWidth="1"/>
    <col min="11009" max="11009" width="16.140625" style="87" customWidth="1"/>
    <col min="11010" max="11010" width="9.140625" style="87"/>
    <col min="11011" max="11011" width="17.42578125" style="87" bestFit="1" customWidth="1"/>
    <col min="11012" max="11258" width="9.140625" style="87"/>
    <col min="11259" max="11259" width="10.7109375" style="87" customWidth="1"/>
    <col min="11260" max="11260" width="14.42578125" style="87" customWidth="1"/>
    <col min="11261" max="11261" width="78.28515625" style="87" customWidth="1"/>
    <col min="11262" max="11262" width="6.7109375" style="87" customWidth="1"/>
    <col min="11263" max="11263" width="11.7109375" style="87" customWidth="1"/>
    <col min="11264" max="11264" width="11.5703125" style="87" customWidth="1"/>
    <col min="11265" max="11265" width="16.140625" style="87" customWidth="1"/>
    <col min="11266" max="11266" width="9.140625" style="87"/>
    <col min="11267" max="11267" width="17.42578125" style="87" bestFit="1" customWidth="1"/>
    <col min="11268" max="11514" width="9.140625" style="87"/>
    <col min="11515" max="11515" width="10.7109375" style="87" customWidth="1"/>
    <col min="11516" max="11516" width="14.42578125" style="87" customWidth="1"/>
    <col min="11517" max="11517" width="78.28515625" style="87" customWidth="1"/>
    <col min="11518" max="11518" width="6.7109375" style="87" customWidth="1"/>
    <col min="11519" max="11519" width="11.7109375" style="87" customWidth="1"/>
    <col min="11520" max="11520" width="11.5703125" style="87" customWidth="1"/>
    <col min="11521" max="11521" width="16.140625" style="87" customWidth="1"/>
    <col min="11522" max="11522" width="9.140625" style="87"/>
    <col min="11523" max="11523" width="17.42578125" style="87" bestFit="1" customWidth="1"/>
    <col min="11524" max="11770" width="9.140625" style="87"/>
    <col min="11771" max="11771" width="10.7109375" style="87" customWidth="1"/>
    <col min="11772" max="11772" width="14.42578125" style="87" customWidth="1"/>
    <col min="11773" max="11773" width="78.28515625" style="87" customWidth="1"/>
    <col min="11774" max="11774" width="6.7109375" style="87" customWidth="1"/>
    <col min="11775" max="11775" width="11.7109375" style="87" customWidth="1"/>
    <col min="11776" max="11776" width="11.5703125" style="87" customWidth="1"/>
    <col min="11777" max="11777" width="16.140625" style="87" customWidth="1"/>
    <col min="11778" max="11778" width="9.140625" style="87"/>
    <col min="11779" max="11779" width="17.42578125" style="87" bestFit="1" customWidth="1"/>
    <col min="11780" max="12026" width="9.140625" style="87"/>
    <col min="12027" max="12027" width="10.7109375" style="87" customWidth="1"/>
    <col min="12028" max="12028" width="14.42578125" style="87" customWidth="1"/>
    <col min="12029" max="12029" width="78.28515625" style="87" customWidth="1"/>
    <col min="12030" max="12030" width="6.7109375" style="87" customWidth="1"/>
    <col min="12031" max="12031" width="11.7109375" style="87" customWidth="1"/>
    <col min="12032" max="12032" width="11.5703125" style="87" customWidth="1"/>
    <col min="12033" max="12033" width="16.140625" style="87" customWidth="1"/>
    <col min="12034" max="12034" width="9.140625" style="87"/>
    <col min="12035" max="12035" width="17.42578125" style="87" bestFit="1" customWidth="1"/>
    <col min="12036" max="12282" width="9.140625" style="87"/>
    <col min="12283" max="12283" width="10.7109375" style="87" customWidth="1"/>
    <col min="12284" max="12284" width="14.42578125" style="87" customWidth="1"/>
    <col min="12285" max="12285" width="78.28515625" style="87" customWidth="1"/>
    <col min="12286" max="12286" width="6.7109375" style="87" customWidth="1"/>
    <col min="12287" max="12287" width="11.7109375" style="87" customWidth="1"/>
    <col min="12288" max="12288" width="11.5703125" style="87" customWidth="1"/>
    <col min="12289" max="12289" width="16.140625" style="87" customWidth="1"/>
    <col min="12290" max="12290" width="9.140625" style="87"/>
    <col min="12291" max="12291" width="17.42578125" style="87" bestFit="1" customWidth="1"/>
    <col min="12292" max="12538" width="9.140625" style="87"/>
    <col min="12539" max="12539" width="10.7109375" style="87" customWidth="1"/>
    <col min="12540" max="12540" width="14.42578125" style="87" customWidth="1"/>
    <col min="12541" max="12541" width="78.28515625" style="87" customWidth="1"/>
    <col min="12542" max="12542" width="6.7109375" style="87" customWidth="1"/>
    <col min="12543" max="12543" width="11.7109375" style="87" customWidth="1"/>
    <col min="12544" max="12544" width="11.5703125" style="87" customWidth="1"/>
    <col min="12545" max="12545" width="16.140625" style="87" customWidth="1"/>
    <col min="12546" max="12546" width="9.140625" style="87"/>
    <col min="12547" max="12547" width="17.42578125" style="87" bestFit="1" customWidth="1"/>
    <col min="12548" max="12794" width="9.140625" style="87"/>
    <col min="12795" max="12795" width="10.7109375" style="87" customWidth="1"/>
    <col min="12796" max="12796" width="14.42578125" style="87" customWidth="1"/>
    <col min="12797" max="12797" width="78.28515625" style="87" customWidth="1"/>
    <col min="12798" max="12798" width="6.7109375" style="87" customWidth="1"/>
    <col min="12799" max="12799" width="11.7109375" style="87" customWidth="1"/>
    <col min="12800" max="12800" width="11.5703125" style="87" customWidth="1"/>
    <col min="12801" max="12801" width="16.140625" style="87" customWidth="1"/>
    <col min="12802" max="12802" width="9.140625" style="87"/>
    <col min="12803" max="12803" width="17.42578125" style="87" bestFit="1" customWidth="1"/>
    <col min="12804" max="13050" width="9.140625" style="87"/>
    <col min="13051" max="13051" width="10.7109375" style="87" customWidth="1"/>
    <col min="13052" max="13052" width="14.42578125" style="87" customWidth="1"/>
    <col min="13053" max="13053" width="78.28515625" style="87" customWidth="1"/>
    <col min="13054" max="13054" width="6.7109375" style="87" customWidth="1"/>
    <col min="13055" max="13055" width="11.7109375" style="87" customWidth="1"/>
    <col min="13056" max="13056" width="11.5703125" style="87" customWidth="1"/>
    <col min="13057" max="13057" width="16.140625" style="87" customWidth="1"/>
    <col min="13058" max="13058" width="9.140625" style="87"/>
    <col min="13059" max="13059" width="17.42578125" style="87" bestFit="1" customWidth="1"/>
    <col min="13060" max="13306" width="9.140625" style="87"/>
    <col min="13307" max="13307" width="10.7109375" style="87" customWidth="1"/>
    <col min="13308" max="13308" width="14.42578125" style="87" customWidth="1"/>
    <col min="13309" max="13309" width="78.28515625" style="87" customWidth="1"/>
    <col min="13310" max="13310" width="6.7109375" style="87" customWidth="1"/>
    <col min="13311" max="13311" width="11.7109375" style="87" customWidth="1"/>
    <col min="13312" max="13312" width="11.5703125" style="87" customWidth="1"/>
    <col min="13313" max="13313" width="16.140625" style="87" customWidth="1"/>
    <col min="13314" max="13314" width="9.140625" style="87"/>
    <col min="13315" max="13315" width="17.42578125" style="87" bestFit="1" customWidth="1"/>
    <col min="13316" max="13562" width="9.140625" style="87"/>
    <col min="13563" max="13563" width="10.7109375" style="87" customWidth="1"/>
    <col min="13564" max="13564" width="14.42578125" style="87" customWidth="1"/>
    <col min="13565" max="13565" width="78.28515625" style="87" customWidth="1"/>
    <col min="13566" max="13566" width="6.7109375" style="87" customWidth="1"/>
    <col min="13567" max="13567" width="11.7109375" style="87" customWidth="1"/>
    <col min="13568" max="13568" width="11.5703125" style="87" customWidth="1"/>
    <col min="13569" max="13569" width="16.140625" style="87" customWidth="1"/>
    <col min="13570" max="13570" width="9.140625" style="87"/>
    <col min="13571" max="13571" width="17.42578125" style="87" bestFit="1" customWidth="1"/>
    <col min="13572" max="13818" width="9.140625" style="87"/>
    <col min="13819" max="13819" width="10.7109375" style="87" customWidth="1"/>
    <col min="13820" max="13820" width="14.42578125" style="87" customWidth="1"/>
    <col min="13821" max="13821" width="78.28515625" style="87" customWidth="1"/>
    <col min="13822" max="13822" width="6.7109375" style="87" customWidth="1"/>
    <col min="13823" max="13823" width="11.7109375" style="87" customWidth="1"/>
    <col min="13824" max="13824" width="11.5703125" style="87" customWidth="1"/>
    <col min="13825" max="13825" width="16.140625" style="87" customWidth="1"/>
    <col min="13826" max="13826" width="9.140625" style="87"/>
    <col min="13827" max="13827" width="17.42578125" style="87" bestFit="1" customWidth="1"/>
    <col min="13828" max="14074" width="9.140625" style="87"/>
    <col min="14075" max="14075" width="10.7109375" style="87" customWidth="1"/>
    <col min="14076" max="14076" width="14.42578125" style="87" customWidth="1"/>
    <col min="14077" max="14077" width="78.28515625" style="87" customWidth="1"/>
    <col min="14078" max="14078" width="6.7109375" style="87" customWidth="1"/>
    <col min="14079" max="14079" width="11.7109375" style="87" customWidth="1"/>
    <col min="14080" max="14080" width="11.5703125" style="87" customWidth="1"/>
    <col min="14081" max="14081" width="16.140625" style="87" customWidth="1"/>
    <col min="14082" max="14082" width="9.140625" style="87"/>
    <col min="14083" max="14083" width="17.42578125" style="87" bestFit="1" customWidth="1"/>
    <col min="14084" max="14330" width="9.140625" style="87"/>
    <col min="14331" max="14331" width="10.7109375" style="87" customWidth="1"/>
    <col min="14332" max="14332" width="14.42578125" style="87" customWidth="1"/>
    <col min="14333" max="14333" width="78.28515625" style="87" customWidth="1"/>
    <col min="14334" max="14334" width="6.7109375" style="87" customWidth="1"/>
    <col min="14335" max="14335" width="11.7109375" style="87" customWidth="1"/>
    <col min="14336" max="14336" width="11.5703125" style="87" customWidth="1"/>
    <col min="14337" max="14337" width="16.140625" style="87" customWidth="1"/>
    <col min="14338" max="14338" width="9.140625" style="87"/>
    <col min="14339" max="14339" width="17.42578125" style="87" bestFit="1" customWidth="1"/>
    <col min="14340" max="14586" width="9.140625" style="87"/>
    <col min="14587" max="14587" width="10.7109375" style="87" customWidth="1"/>
    <col min="14588" max="14588" width="14.42578125" style="87" customWidth="1"/>
    <col min="14589" max="14589" width="78.28515625" style="87" customWidth="1"/>
    <col min="14590" max="14590" width="6.7109375" style="87" customWidth="1"/>
    <col min="14591" max="14591" width="11.7109375" style="87" customWidth="1"/>
    <col min="14592" max="14592" width="11.5703125" style="87" customWidth="1"/>
    <col min="14593" max="14593" width="16.140625" style="87" customWidth="1"/>
    <col min="14594" max="14594" width="9.140625" style="87"/>
    <col min="14595" max="14595" width="17.42578125" style="87" bestFit="1" customWidth="1"/>
    <col min="14596" max="14842" width="9.140625" style="87"/>
    <col min="14843" max="14843" width="10.7109375" style="87" customWidth="1"/>
    <col min="14844" max="14844" width="14.42578125" style="87" customWidth="1"/>
    <col min="14845" max="14845" width="78.28515625" style="87" customWidth="1"/>
    <col min="14846" max="14846" width="6.7109375" style="87" customWidth="1"/>
    <col min="14847" max="14847" width="11.7109375" style="87" customWidth="1"/>
    <col min="14848" max="14848" width="11.5703125" style="87" customWidth="1"/>
    <col min="14849" max="14849" width="16.140625" style="87" customWidth="1"/>
    <col min="14850" max="14850" width="9.140625" style="87"/>
    <col min="14851" max="14851" width="17.42578125" style="87" bestFit="1" customWidth="1"/>
    <col min="14852" max="15098" width="9.140625" style="87"/>
    <col min="15099" max="15099" width="10.7109375" style="87" customWidth="1"/>
    <col min="15100" max="15100" width="14.42578125" style="87" customWidth="1"/>
    <col min="15101" max="15101" width="78.28515625" style="87" customWidth="1"/>
    <col min="15102" max="15102" width="6.7109375" style="87" customWidth="1"/>
    <col min="15103" max="15103" width="11.7109375" style="87" customWidth="1"/>
    <col min="15104" max="15104" width="11.5703125" style="87" customWidth="1"/>
    <col min="15105" max="15105" width="16.140625" style="87" customWidth="1"/>
    <col min="15106" max="15106" width="9.140625" style="87"/>
    <col min="15107" max="15107" width="17.42578125" style="87" bestFit="1" customWidth="1"/>
    <col min="15108" max="15354" width="9.140625" style="87"/>
    <col min="15355" max="15355" width="10.7109375" style="87" customWidth="1"/>
    <col min="15356" max="15356" width="14.42578125" style="87" customWidth="1"/>
    <col min="15357" max="15357" width="78.28515625" style="87" customWidth="1"/>
    <col min="15358" max="15358" width="6.7109375" style="87" customWidth="1"/>
    <col min="15359" max="15359" width="11.7109375" style="87" customWidth="1"/>
    <col min="15360" max="15360" width="11.5703125" style="87" customWidth="1"/>
    <col min="15361" max="15361" width="16.140625" style="87" customWidth="1"/>
    <col min="15362" max="15362" width="9.140625" style="87"/>
    <col min="15363" max="15363" width="17.42578125" style="87" bestFit="1" customWidth="1"/>
    <col min="15364" max="15610" width="9.140625" style="87"/>
    <col min="15611" max="15611" width="10.7109375" style="87" customWidth="1"/>
    <col min="15612" max="15612" width="14.42578125" style="87" customWidth="1"/>
    <col min="15613" max="15613" width="78.28515625" style="87" customWidth="1"/>
    <col min="15614" max="15614" width="6.7109375" style="87" customWidth="1"/>
    <col min="15615" max="15615" width="11.7109375" style="87" customWidth="1"/>
    <col min="15616" max="15616" width="11.5703125" style="87" customWidth="1"/>
    <col min="15617" max="15617" width="16.140625" style="87" customWidth="1"/>
    <col min="15618" max="15618" width="9.140625" style="87"/>
    <col min="15619" max="15619" width="17.42578125" style="87" bestFit="1" customWidth="1"/>
    <col min="15620" max="15866" width="9.140625" style="87"/>
    <col min="15867" max="15867" width="10.7109375" style="87" customWidth="1"/>
    <col min="15868" max="15868" width="14.42578125" style="87" customWidth="1"/>
    <col min="15869" max="15869" width="78.28515625" style="87" customWidth="1"/>
    <col min="15870" max="15870" width="6.7109375" style="87" customWidth="1"/>
    <col min="15871" max="15871" width="11.7109375" style="87" customWidth="1"/>
    <col min="15872" max="15872" width="11.5703125" style="87" customWidth="1"/>
    <col min="15873" max="15873" width="16.140625" style="87" customWidth="1"/>
    <col min="15874" max="15874" width="9.140625" style="87"/>
    <col min="15875" max="15875" width="17.42578125" style="87" bestFit="1" customWidth="1"/>
    <col min="15876" max="16122" width="9.140625" style="87"/>
    <col min="16123" max="16123" width="10.7109375" style="87" customWidth="1"/>
    <col min="16124" max="16124" width="14.42578125" style="87" customWidth="1"/>
    <col min="16125" max="16125" width="78.28515625" style="87" customWidth="1"/>
    <col min="16126" max="16126" width="6.7109375" style="87" customWidth="1"/>
    <col min="16127" max="16127" width="11.7109375" style="87" customWidth="1"/>
    <col min="16128" max="16128" width="11.5703125" style="87" customWidth="1"/>
    <col min="16129" max="16129" width="16.140625" style="87" customWidth="1"/>
    <col min="16130" max="16130" width="9.140625" style="87"/>
    <col min="16131" max="16131" width="17.42578125" style="87" bestFit="1" customWidth="1"/>
    <col min="16132" max="16384" width="9.140625" style="87"/>
  </cols>
  <sheetData>
    <row r="1" spans="1:8" s="24" customFormat="1" ht="48.75" customHeight="1" x14ac:dyDescent="0.25">
      <c r="A1" s="128" t="s">
        <v>51</v>
      </c>
      <c r="B1" s="128"/>
      <c r="C1" s="128"/>
      <c r="D1" s="128"/>
      <c r="E1" s="128"/>
      <c r="F1" s="128"/>
      <c r="G1" s="128"/>
      <c r="H1" s="128"/>
    </row>
    <row r="2" spans="1:8" s="24" customFormat="1" ht="68.25" customHeight="1" x14ac:dyDescent="0.25">
      <c r="A2" s="25" t="s">
        <v>52</v>
      </c>
      <c r="B2" s="26" t="s">
        <v>53</v>
      </c>
      <c r="C2" s="25" t="s">
        <v>54</v>
      </c>
      <c r="D2" s="27" t="s">
        <v>34</v>
      </c>
      <c r="E2" s="28" t="s">
        <v>55</v>
      </c>
      <c r="F2" s="28" t="s">
        <v>56</v>
      </c>
      <c r="G2" s="88" t="s">
        <v>223</v>
      </c>
      <c r="H2" s="28" t="s">
        <v>57</v>
      </c>
    </row>
    <row r="3" spans="1:8" s="30" customFormat="1" ht="16.5" customHeight="1" x14ac:dyDescent="0.25">
      <c r="A3" s="131" t="s">
        <v>227</v>
      </c>
      <c r="B3" s="132"/>
      <c r="C3" s="132"/>
      <c r="D3" s="132"/>
      <c r="E3" s="132"/>
      <c r="F3" s="132"/>
      <c r="G3" s="132"/>
      <c r="H3" s="133"/>
    </row>
    <row r="4" spans="1:8" s="30" customFormat="1" ht="105" customHeight="1" x14ac:dyDescent="0.25">
      <c r="A4" s="39">
        <v>1</v>
      </c>
      <c r="B4" s="31">
        <v>2.8</v>
      </c>
      <c r="C4" s="32" t="s">
        <v>58</v>
      </c>
      <c r="D4" s="31"/>
      <c r="E4" s="33"/>
      <c r="F4" s="34"/>
      <c r="G4" s="34"/>
      <c r="H4" s="33"/>
    </row>
    <row r="5" spans="1:8" s="30" customFormat="1" ht="16.5" x14ac:dyDescent="0.25">
      <c r="A5" s="39"/>
      <c r="B5" s="31" t="s">
        <v>59</v>
      </c>
      <c r="C5" s="32" t="s">
        <v>60</v>
      </c>
      <c r="D5" s="31" t="s">
        <v>61</v>
      </c>
      <c r="E5" s="33">
        <v>260.3</v>
      </c>
      <c r="F5" s="34">
        <f>'[1]Revised MS'!M19</f>
        <v>283.95574600000003</v>
      </c>
      <c r="G5" s="34">
        <f>E5*(100/118)</f>
        <v>220.59322033898306</v>
      </c>
      <c r="H5" s="33">
        <f>F5*G5</f>
        <v>62638.712443898316</v>
      </c>
    </row>
    <row r="6" spans="1:8" s="30" customFormat="1" ht="72.75" customHeight="1" x14ac:dyDescent="0.25">
      <c r="A6" s="39">
        <v>2</v>
      </c>
      <c r="B6" s="31">
        <v>2.25</v>
      </c>
      <c r="C6" s="32" t="s">
        <v>62</v>
      </c>
      <c r="D6" s="31" t="s">
        <v>61</v>
      </c>
      <c r="E6" s="33">
        <v>196</v>
      </c>
      <c r="F6" s="34">
        <f>'[1]Revised MS'!M33</f>
        <v>351.7847324999999</v>
      </c>
      <c r="G6" s="34">
        <f t="shared" ref="G6:G57" si="0">E6*(100/118)</f>
        <v>166.10169491525423</v>
      </c>
      <c r="H6" s="33">
        <f t="shared" ref="H6:H52" si="1">F6*G6</f>
        <v>58432.040313559301</v>
      </c>
    </row>
    <row r="7" spans="1:8" s="30" customFormat="1" ht="33" x14ac:dyDescent="0.25">
      <c r="A7" s="39">
        <v>3</v>
      </c>
      <c r="B7" s="31">
        <v>2.34</v>
      </c>
      <c r="C7" s="32" t="s">
        <v>63</v>
      </c>
      <c r="D7" s="31"/>
      <c r="E7" s="33"/>
      <c r="F7" s="34"/>
      <c r="G7" s="34"/>
      <c r="H7" s="33"/>
    </row>
    <row r="8" spans="1:8" s="30" customFormat="1" ht="16.5" x14ac:dyDescent="0.25">
      <c r="A8" s="39"/>
      <c r="B8" s="31" t="s">
        <v>64</v>
      </c>
      <c r="C8" s="32" t="s">
        <v>65</v>
      </c>
      <c r="D8" s="31" t="s">
        <v>66</v>
      </c>
      <c r="E8" s="33">
        <v>234.75</v>
      </c>
      <c r="F8" s="34">
        <f>'[1]Revised MS'!M35</f>
        <v>90.751087499999997</v>
      </c>
      <c r="G8" s="34">
        <f t="shared" si="0"/>
        <v>198.94067796610167</v>
      </c>
      <c r="H8" s="33">
        <f t="shared" si="1"/>
        <v>18054.082873411015</v>
      </c>
    </row>
    <row r="9" spans="1:8" s="30" customFormat="1" ht="49.5" x14ac:dyDescent="0.25">
      <c r="A9" s="39">
        <v>4</v>
      </c>
      <c r="B9" s="31">
        <v>4.0999999999999996</v>
      </c>
      <c r="C9" s="32" t="s">
        <v>67</v>
      </c>
      <c r="D9" s="31"/>
      <c r="E9" s="33"/>
      <c r="F9" s="34"/>
      <c r="G9" s="34"/>
      <c r="H9" s="33"/>
    </row>
    <row r="10" spans="1:8" s="30" customFormat="1" ht="33" x14ac:dyDescent="0.25">
      <c r="A10" s="39"/>
      <c r="B10" s="31" t="s">
        <v>38</v>
      </c>
      <c r="C10" s="32" t="s">
        <v>68</v>
      </c>
      <c r="D10" s="31" t="s">
        <v>61</v>
      </c>
      <c r="E10" s="33">
        <v>6812</v>
      </c>
      <c r="F10" s="34">
        <f>'[1]Revised MS'!M62</f>
        <v>110.84158750000002</v>
      </c>
      <c r="G10" s="34">
        <f t="shared" si="0"/>
        <v>5772.8813559322034</v>
      </c>
      <c r="H10" s="33">
        <f t="shared" si="1"/>
        <v>639875.33394067804</v>
      </c>
    </row>
    <row r="11" spans="1:8" s="30" customFormat="1" ht="33" x14ac:dyDescent="0.25">
      <c r="A11" s="39">
        <v>5</v>
      </c>
      <c r="B11" s="31">
        <v>4.3</v>
      </c>
      <c r="C11" s="32" t="s">
        <v>69</v>
      </c>
      <c r="D11" s="31"/>
      <c r="E11" s="33"/>
      <c r="F11" s="34"/>
      <c r="G11" s="34"/>
      <c r="H11" s="33"/>
    </row>
    <row r="12" spans="1:8" s="30" customFormat="1" ht="16.5" x14ac:dyDescent="0.25">
      <c r="A12" s="39"/>
      <c r="B12" s="31" t="s">
        <v>70</v>
      </c>
      <c r="C12" s="32" t="s">
        <v>71</v>
      </c>
      <c r="D12" s="31" t="s">
        <v>72</v>
      </c>
      <c r="E12" s="33">
        <v>392.15</v>
      </c>
      <c r="F12" s="34">
        <f>'[1]Revised MS'!M86</f>
        <v>32.859749999999998</v>
      </c>
      <c r="G12" s="34">
        <f t="shared" si="0"/>
        <v>332.33050847457622</v>
      </c>
      <c r="H12" s="33">
        <f t="shared" si="1"/>
        <v>10920.297425847455</v>
      </c>
    </row>
    <row r="13" spans="1:8" s="30" customFormat="1" ht="99" x14ac:dyDescent="0.25">
      <c r="A13" s="39">
        <v>6</v>
      </c>
      <c r="B13" s="31">
        <v>4.17</v>
      </c>
      <c r="C13" s="32" t="s">
        <v>73</v>
      </c>
      <c r="D13" s="31" t="s">
        <v>72</v>
      </c>
      <c r="E13" s="33">
        <v>749.3</v>
      </c>
      <c r="F13" s="34">
        <f>'[1]Revised MS'!M90</f>
        <v>65</v>
      </c>
      <c r="G13" s="34">
        <f t="shared" si="0"/>
        <v>634.99999999999989</v>
      </c>
      <c r="H13" s="33">
        <f t="shared" si="1"/>
        <v>41274.999999999993</v>
      </c>
    </row>
    <row r="14" spans="1:8" s="30" customFormat="1" ht="49.5" x14ac:dyDescent="0.25">
      <c r="A14" s="39">
        <v>7</v>
      </c>
      <c r="B14" s="31">
        <v>5.0999999999999996</v>
      </c>
      <c r="C14" s="35" t="s">
        <v>74</v>
      </c>
      <c r="D14" s="31"/>
      <c r="E14" s="33"/>
      <c r="F14" s="34"/>
      <c r="G14" s="34"/>
      <c r="H14" s="33"/>
    </row>
    <row r="15" spans="1:8" s="30" customFormat="1" ht="33" x14ac:dyDescent="0.25">
      <c r="A15" s="39"/>
      <c r="B15" s="31" t="s">
        <v>37</v>
      </c>
      <c r="C15" s="32" t="s">
        <v>75</v>
      </c>
      <c r="D15" s="31" t="s">
        <v>76</v>
      </c>
      <c r="E15" s="33">
        <v>9045.75</v>
      </c>
      <c r="F15" s="34">
        <f>'[1]Revised MS'!M112</f>
        <v>113.57460599999999</v>
      </c>
      <c r="G15" s="34">
        <f t="shared" si="0"/>
        <v>7665.889830508474</v>
      </c>
      <c r="H15" s="33">
        <f t="shared" si="1"/>
        <v>870650.41713940667</v>
      </c>
    </row>
    <row r="16" spans="1:8" s="30" customFormat="1" ht="87.75" customHeight="1" x14ac:dyDescent="0.25">
      <c r="A16" s="39">
        <v>8</v>
      </c>
      <c r="B16" s="31">
        <v>5.2</v>
      </c>
      <c r="C16" s="32" t="s">
        <v>77</v>
      </c>
      <c r="D16" s="31"/>
      <c r="E16" s="33"/>
      <c r="F16" s="34"/>
      <c r="G16" s="34"/>
      <c r="H16" s="33"/>
    </row>
    <row r="17" spans="1:8" s="30" customFormat="1" ht="33" x14ac:dyDescent="0.25">
      <c r="A17" s="39"/>
      <c r="B17" s="31" t="s">
        <v>78</v>
      </c>
      <c r="C17" s="32" t="s">
        <v>79</v>
      </c>
      <c r="D17" s="31" t="s">
        <v>76</v>
      </c>
      <c r="E17" s="33">
        <v>10852.95</v>
      </c>
      <c r="F17" s="34">
        <f>'[1]Revised MS'!M128</f>
        <v>32.8700355</v>
      </c>
      <c r="G17" s="34">
        <f t="shared" si="0"/>
        <v>9197.4152542372885</v>
      </c>
      <c r="H17" s="33">
        <f t="shared" si="1"/>
        <v>302319.36591502122</v>
      </c>
    </row>
    <row r="18" spans="1:8" s="30" customFormat="1" ht="33" x14ac:dyDescent="0.25">
      <c r="A18" s="39"/>
      <c r="B18" s="31">
        <v>5.9</v>
      </c>
      <c r="C18" s="32" t="s">
        <v>80</v>
      </c>
      <c r="D18" s="31"/>
      <c r="E18" s="33"/>
      <c r="F18" s="34"/>
      <c r="G18" s="34"/>
      <c r="H18" s="33"/>
    </row>
    <row r="19" spans="1:8" s="30" customFormat="1" ht="16.5" x14ac:dyDescent="0.25">
      <c r="A19" s="39">
        <v>9</v>
      </c>
      <c r="B19" s="31" t="s">
        <v>36</v>
      </c>
      <c r="C19" s="32" t="s">
        <v>81</v>
      </c>
      <c r="D19" s="31" t="s">
        <v>82</v>
      </c>
      <c r="E19" s="33">
        <v>392.15</v>
      </c>
      <c r="F19" s="34">
        <f>'[1]Revised MS'!M134</f>
        <v>13.399999999999999</v>
      </c>
      <c r="G19" s="34">
        <f t="shared" si="0"/>
        <v>332.33050847457622</v>
      </c>
      <c r="H19" s="33">
        <f t="shared" si="1"/>
        <v>4453.2288135593208</v>
      </c>
    </row>
    <row r="20" spans="1:8" s="30" customFormat="1" ht="33" x14ac:dyDescent="0.25">
      <c r="A20" s="39">
        <v>10</v>
      </c>
      <c r="B20" s="31" t="s">
        <v>83</v>
      </c>
      <c r="C20" s="32" t="s">
        <v>84</v>
      </c>
      <c r="D20" s="31" t="s">
        <v>82</v>
      </c>
      <c r="E20" s="33">
        <v>736.4</v>
      </c>
      <c r="F20" s="34">
        <f>'[1]Revised MS'!M149</f>
        <v>31.708200000000005</v>
      </c>
      <c r="G20" s="34">
        <f t="shared" si="0"/>
        <v>624.06779661016947</v>
      </c>
      <c r="H20" s="33">
        <f t="shared" si="1"/>
        <v>19788.066508474578</v>
      </c>
    </row>
    <row r="21" spans="1:8" s="30" customFormat="1" ht="16.5" x14ac:dyDescent="0.25">
      <c r="A21" s="39">
        <v>11</v>
      </c>
      <c r="B21" s="31" t="s">
        <v>85</v>
      </c>
      <c r="C21" s="32" t="s">
        <v>86</v>
      </c>
      <c r="D21" s="31" t="s">
        <v>82</v>
      </c>
      <c r="E21" s="33">
        <v>961.3</v>
      </c>
      <c r="F21" s="34">
        <f>'[1]Revised MS'!M164</f>
        <v>70.551000000000002</v>
      </c>
      <c r="G21" s="34">
        <f t="shared" si="0"/>
        <v>814.66101694915244</v>
      </c>
      <c r="H21" s="33">
        <f t="shared" si="1"/>
        <v>57475.149406779652</v>
      </c>
    </row>
    <row r="22" spans="1:8" s="30" customFormat="1" ht="16.5" x14ac:dyDescent="0.25">
      <c r="A22" s="39">
        <v>12</v>
      </c>
      <c r="B22" s="31" t="s">
        <v>87</v>
      </c>
      <c r="C22" s="32" t="s">
        <v>88</v>
      </c>
      <c r="D22" s="31" t="s">
        <v>82</v>
      </c>
      <c r="E22" s="33">
        <v>951.1</v>
      </c>
      <c r="F22" s="34">
        <f>'[1]Revised MS'!M170</f>
        <v>52.985999999999997</v>
      </c>
      <c r="G22" s="34">
        <f t="shared" si="0"/>
        <v>806.01694915254234</v>
      </c>
      <c r="H22" s="33">
        <f t="shared" si="1"/>
        <v>42707.614067796603</v>
      </c>
    </row>
    <row r="23" spans="1:8" s="30" customFormat="1" ht="49.5" x14ac:dyDescent="0.25">
      <c r="A23" s="39">
        <v>13</v>
      </c>
      <c r="B23" s="31">
        <v>5.22</v>
      </c>
      <c r="C23" s="32" t="s">
        <v>89</v>
      </c>
      <c r="D23" s="31"/>
      <c r="E23" s="33"/>
      <c r="F23" s="34"/>
      <c r="G23" s="34"/>
      <c r="H23" s="33"/>
    </row>
    <row r="24" spans="1:8" s="30" customFormat="1" ht="16.5" x14ac:dyDescent="0.25">
      <c r="A24" s="39"/>
      <c r="B24" s="31" t="s">
        <v>35</v>
      </c>
      <c r="C24" s="32" t="s">
        <v>90</v>
      </c>
      <c r="D24" s="31" t="s">
        <v>91</v>
      </c>
      <c r="E24" s="33">
        <v>107.85</v>
      </c>
      <c r="F24" s="34">
        <f>'[1]Revised MS'!M193</f>
        <v>6572.7767800000011</v>
      </c>
      <c r="G24" s="34">
        <f t="shared" si="0"/>
        <v>91.398305084745758</v>
      </c>
      <c r="H24" s="33">
        <f t="shared" si="1"/>
        <v>600740.65739237296</v>
      </c>
    </row>
    <row r="25" spans="1:8" s="30" customFormat="1" ht="49.5" x14ac:dyDescent="0.25">
      <c r="A25" s="39">
        <v>14</v>
      </c>
      <c r="B25" s="31" t="s">
        <v>92</v>
      </c>
      <c r="C25" s="32" t="s">
        <v>93</v>
      </c>
      <c r="D25" s="31"/>
      <c r="E25" s="33"/>
      <c r="F25" s="34"/>
      <c r="G25" s="34"/>
      <c r="H25" s="33"/>
    </row>
    <row r="26" spans="1:8" s="30" customFormat="1" ht="16.5" x14ac:dyDescent="0.25">
      <c r="A26" s="39"/>
      <c r="B26" s="31" t="s">
        <v>42</v>
      </c>
      <c r="C26" s="32" t="s">
        <v>94</v>
      </c>
      <c r="D26" s="31" t="s">
        <v>91</v>
      </c>
      <c r="E26" s="33">
        <v>107.85</v>
      </c>
      <c r="F26" s="34">
        <f>'[1]Revised MS'!M224</f>
        <v>4874.3215280000013</v>
      </c>
      <c r="G26" s="34">
        <f t="shared" si="0"/>
        <v>91.398305084745758</v>
      </c>
      <c r="H26" s="33">
        <f t="shared" si="1"/>
        <v>445504.72609728825</v>
      </c>
    </row>
    <row r="27" spans="1:8" s="30" customFormat="1" ht="150.75" customHeight="1" x14ac:dyDescent="0.25">
      <c r="A27" s="39">
        <v>15</v>
      </c>
      <c r="B27" s="31">
        <v>11.4</v>
      </c>
      <c r="C27" s="32" t="s">
        <v>95</v>
      </c>
      <c r="D27" s="31" t="s">
        <v>96</v>
      </c>
      <c r="E27" s="33">
        <v>978.45</v>
      </c>
      <c r="F27" s="34">
        <f>'[1]Revised MS'!M226</f>
        <v>242.00289999999998</v>
      </c>
      <c r="G27" s="34">
        <f t="shared" si="0"/>
        <v>829.19491525423734</v>
      </c>
      <c r="H27" s="33">
        <f t="shared" si="1"/>
        <v>200667.57415677965</v>
      </c>
    </row>
    <row r="28" spans="1:8" s="30" customFormat="1" ht="49.5" x14ac:dyDescent="0.25">
      <c r="A28" s="39">
        <v>16</v>
      </c>
      <c r="B28" s="31">
        <v>11.6</v>
      </c>
      <c r="C28" s="32" t="s">
        <v>97</v>
      </c>
      <c r="D28" s="31"/>
      <c r="E28" s="33"/>
      <c r="F28" s="34"/>
      <c r="G28" s="34"/>
      <c r="H28" s="33"/>
    </row>
    <row r="29" spans="1:8" s="30" customFormat="1" ht="16.5" x14ac:dyDescent="0.25">
      <c r="A29" s="39"/>
      <c r="B29" s="31" t="s">
        <v>98</v>
      </c>
      <c r="C29" s="32" t="s">
        <v>99</v>
      </c>
      <c r="D29" s="31" t="s">
        <v>72</v>
      </c>
      <c r="E29" s="33">
        <v>662.05</v>
      </c>
      <c r="F29" s="34">
        <f>'[1]Revised MS'!M229</f>
        <v>19.600000000000001</v>
      </c>
      <c r="G29" s="34">
        <f t="shared" si="0"/>
        <v>561.0593220338983</v>
      </c>
      <c r="H29" s="33">
        <f t="shared" si="1"/>
        <v>10996.762711864407</v>
      </c>
    </row>
    <row r="30" spans="1:8" s="30" customFormat="1" ht="33" x14ac:dyDescent="0.25">
      <c r="A30" s="39">
        <v>17</v>
      </c>
      <c r="B30" s="31">
        <v>11.13</v>
      </c>
      <c r="C30" s="32" t="s">
        <v>100</v>
      </c>
      <c r="D30" s="31"/>
      <c r="E30" s="33"/>
      <c r="F30" s="34"/>
      <c r="G30" s="34"/>
      <c r="H30" s="33"/>
    </row>
    <row r="31" spans="1:8" s="30" customFormat="1" ht="16.5" x14ac:dyDescent="0.25">
      <c r="A31" s="39"/>
      <c r="B31" s="31" t="s">
        <v>101</v>
      </c>
      <c r="C31" s="32" t="s">
        <v>102</v>
      </c>
      <c r="D31" s="31" t="s">
        <v>103</v>
      </c>
      <c r="E31" s="33">
        <v>91.75</v>
      </c>
      <c r="F31" s="34">
        <f>'[1]Revised MS'!M232</f>
        <v>216.32</v>
      </c>
      <c r="G31" s="34">
        <f t="shared" si="0"/>
        <v>77.754237288135585</v>
      </c>
      <c r="H31" s="33">
        <f t="shared" si="1"/>
        <v>16819.796610169487</v>
      </c>
    </row>
    <row r="32" spans="1:8" s="30" customFormat="1" ht="66" x14ac:dyDescent="0.25">
      <c r="A32" s="39">
        <v>18</v>
      </c>
      <c r="B32" s="31">
        <v>12.41</v>
      </c>
      <c r="C32" s="32" t="s">
        <v>104</v>
      </c>
      <c r="D32" s="31"/>
      <c r="E32" s="33"/>
      <c r="F32" s="34"/>
      <c r="G32" s="34"/>
      <c r="H32" s="33"/>
    </row>
    <row r="33" spans="1:8" s="30" customFormat="1" ht="16.5" x14ac:dyDescent="0.25">
      <c r="A33" s="39"/>
      <c r="B33" s="31" t="s">
        <v>105</v>
      </c>
      <c r="C33" s="32" t="s">
        <v>106</v>
      </c>
      <c r="D33" s="31" t="s">
        <v>107</v>
      </c>
      <c r="E33" s="33">
        <v>377.4</v>
      </c>
      <c r="F33" s="34">
        <f>'[1]Revised MS'!M235</f>
        <v>23</v>
      </c>
      <c r="G33" s="34">
        <f t="shared" si="0"/>
        <v>319.83050847457622</v>
      </c>
      <c r="H33" s="33">
        <f t="shared" si="1"/>
        <v>7356.1016949152527</v>
      </c>
    </row>
    <row r="34" spans="1:8" s="30" customFormat="1" ht="82.5" x14ac:dyDescent="0.25">
      <c r="A34" s="39"/>
      <c r="B34" s="31">
        <v>12.42</v>
      </c>
      <c r="C34" s="32" t="s">
        <v>108</v>
      </c>
      <c r="D34" s="31"/>
      <c r="E34" s="33"/>
      <c r="F34" s="34"/>
      <c r="G34" s="34"/>
      <c r="H34" s="33"/>
    </row>
    <row r="35" spans="1:8" s="30" customFormat="1" ht="16.5" x14ac:dyDescent="0.25">
      <c r="A35" s="39"/>
      <c r="B35" s="31" t="s">
        <v>109</v>
      </c>
      <c r="C35" s="32" t="s">
        <v>110</v>
      </c>
      <c r="D35" s="31"/>
      <c r="E35" s="33"/>
      <c r="F35" s="34"/>
      <c r="G35" s="34"/>
      <c r="H35" s="33"/>
    </row>
    <row r="36" spans="1:8" s="30" customFormat="1" ht="16.5" x14ac:dyDescent="0.25">
      <c r="A36" s="39">
        <v>19</v>
      </c>
      <c r="B36" s="31" t="s">
        <v>111</v>
      </c>
      <c r="C36" s="32" t="s">
        <v>112</v>
      </c>
      <c r="D36" s="31" t="s">
        <v>113</v>
      </c>
      <c r="E36" s="33">
        <v>131.85</v>
      </c>
      <c r="F36" s="34">
        <f>'[1]Revised MS'!M237</f>
        <v>7</v>
      </c>
      <c r="G36" s="34">
        <f t="shared" si="0"/>
        <v>111.7372881355932</v>
      </c>
      <c r="H36" s="33">
        <f t="shared" si="1"/>
        <v>782.16101694915244</v>
      </c>
    </row>
    <row r="37" spans="1:8" s="30" customFormat="1" ht="99" x14ac:dyDescent="0.25">
      <c r="A37" s="39">
        <v>20</v>
      </c>
      <c r="B37" s="31">
        <v>12.43</v>
      </c>
      <c r="C37" s="32" t="s">
        <v>114</v>
      </c>
      <c r="D37" s="31"/>
      <c r="E37" s="33"/>
      <c r="F37" s="34"/>
      <c r="G37" s="34"/>
      <c r="H37" s="33"/>
    </row>
    <row r="38" spans="1:8" s="30" customFormat="1" ht="16.5" x14ac:dyDescent="0.25">
      <c r="A38" s="39"/>
      <c r="B38" s="31" t="s">
        <v>115</v>
      </c>
      <c r="C38" s="32" t="s">
        <v>116</v>
      </c>
      <c r="D38" s="31" t="s">
        <v>113</v>
      </c>
      <c r="E38" s="33">
        <v>371.3</v>
      </c>
      <c r="F38" s="34">
        <f>'[1]Revised MS'!M239</f>
        <v>14</v>
      </c>
      <c r="G38" s="34">
        <f t="shared" si="0"/>
        <v>314.66101694915255</v>
      </c>
      <c r="H38" s="33">
        <f t="shared" si="1"/>
        <v>4405.2542372881362</v>
      </c>
    </row>
    <row r="39" spans="1:8" s="30" customFormat="1" ht="39.75" customHeight="1" x14ac:dyDescent="0.25">
      <c r="A39" s="39">
        <v>21</v>
      </c>
      <c r="B39" s="31">
        <v>12.44</v>
      </c>
      <c r="C39" s="32" t="s">
        <v>117</v>
      </c>
      <c r="D39" s="31" t="s">
        <v>113</v>
      </c>
      <c r="E39" s="33">
        <v>54.7</v>
      </c>
      <c r="F39" s="34">
        <f>'[1]Revised MS'!M241</f>
        <v>7</v>
      </c>
      <c r="G39" s="34">
        <f t="shared" si="0"/>
        <v>46.355932203389834</v>
      </c>
      <c r="H39" s="33">
        <f t="shared" si="1"/>
        <v>324.49152542372883</v>
      </c>
    </row>
    <row r="40" spans="1:8" s="30" customFormat="1" ht="31.5" customHeight="1" x14ac:dyDescent="0.25">
      <c r="A40" s="39">
        <v>22</v>
      </c>
      <c r="B40" s="31">
        <v>13.4</v>
      </c>
      <c r="C40" s="32" t="s">
        <v>45</v>
      </c>
      <c r="D40" s="31"/>
      <c r="E40" s="33"/>
      <c r="F40" s="34"/>
      <c r="G40" s="34"/>
      <c r="H40" s="33"/>
    </row>
    <row r="41" spans="1:8" s="30" customFormat="1" ht="31.5" customHeight="1" x14ac:dyDescent="0.25">
      <c r="A41" s="39"/>
      <c r="B41" s="31" t="s">
        <v>46</v>
      </c>
      <c r="C41" s="32" t="s">
        <v>47</v>
      </c>
      <c r="D41" s="31" t="s">
        <v>118</v>
      </c>
      <c r="E41" s="33">
        <v>343.65</v>
      </c>
      <c r="F41" s="34">
        <f>'[1]Revised MS'!M265</f>
        <v>695.79383999999993</v>
      </c>
      <c r="G41" s="34">
        <f t="shared" si="0"/>
        <v>291.22881355932202</v>
      </c>
      <c r="H41" s="33">
        <f t="shared" si="1"/>
        <v>202635.2145050847</v>
      </c>
    </row>
    <row r="42" spans="1:8" s="30" customFormat="1" ht="31.5" customHeight="1" x14ac:dyDescent="0.25">
      <c r="A42" s="39">
        <v>23</v>
      </c>
      <c r="B42" s="31">
        <v>13.5</v>
      </c>
      <c r="C42" s="32" t="s">
        <v>119</v>
      </c>
      <c r="D42" s="31"/>
      <c r="E42" s="33"/>
      <c r="F42" s="34"/>
      <c r="G42" s="34"/>
      <c r="H42" s="33"/>
    </row>
    <row r="43" spans="1:8" s="30" customFormat="1" ht="31.5" customHeight="1" x14ac:dyDescent="0.25">
      <c r="A43" s="39"/>
      <c r="B43" s="31" t="s">
        <v>120</v>
      </c>
      <c r="C43" s="32" t="s">
        <v>47</v>
      </c>
      <c r="D43" s="31" t="s">
        <v>72</v>
      </c>
      <c r="E43" s="33">
        <v>395.35</v>
      </c>
      <c r="F43" s="34">
        <f>'[1]Revised MS'!M293</f>
        <v>572.08940999999993</v>
      </c>
      <c r="G43" s="34">
        <f t="shared" si="0"/>
        <v>335.04237288135596</v>
      </c>
      <c r="H43" s="33">
        <f t="shared" si="1"/>
        <v>191674.1934266949</v>
      </c>
    </row>
    <row r="44" spans="1:8" s="30" customFormat="1" ht="31.5" customHeight="1" x14ac:dyDescent="0.25">
      <c r="A44" s="39">
        <v>24</v>
      </c>
      <c r="B44" s="31">
        <v>13.16</v>
      </c>
      <c r="C44" s="32" t="s">
        <v>121</v>
      </c>
      <c r="D44" s="31"/>
      <c r="E44" s="33"/>
      <c r="F44" s="34"/>
      <c r="G44" s="34"/>
      <c r="H44" s="33"/>
    </row>
    <row r="45" spans="1:8" s="30" customFormat="1" ht="31.5" customHeight="1" x14ac:dyDescent="0.25">
      <c r="A45" s="39"/>
      <c r="B45" s="31" t="s">
        <v>122</v>
      </c>
      <c r="C45" s="32" t="s">
        <v>123</v>
      </c>
      <c r="D45" s="31" t="s">
        <v>72</v>
      </c>
      <c r="E45" s="33">
        <v>300.45</v>
      </c>
      <c r="F45" s="34">
        <f>'[1]Revised MS'!M298</f>
        <v>12.686400000000001</v>
      </c>
      <c r="G45" s="34">
        <f t="shared" si="0"/>
        <v>254.61864406779659</v>
      </c>
      <c r="H45" s="33">
        <f t="shared" si="1"/>
        <v>3230.193966101695</v>
      </c>
    </row>
    <row r="46" spans="1:8" s="30" customFormat="1" ht="31.5" customHeight="1" x14ac:dyDescent="0.25">
      <c r="A46" s="39">
        <v>25</v>
      </c>
      <c r="B46" s="31">
        <v>13.18</v>
      </c>
      <c r="C46" s="32" t="s">
        <v>48</v>
      </c>
      <c r="D46" s="31" t="s">
        <v>72</v>
      </c>
      <c r="E46" s="33">
        <v>79.95</v>
      </c>
      <c r="F46" s="34">
        <f>'[1]Revised MS'!M329</f>
        <v>182.35284999999999</v>
      </c>
      <c r="G46" s="34">
        <f t="shared" si="0"/>
        <v>67.754237288135599</v>
      </c>
      <c r="H46" s="33">
        <f t="shared" si="1"/>
        <v>12355.178269067797</v>
      </c>
    </row>
    <row r="47" spans="1:8" s="30" customFormat="1" ht="60.75" customHeight="1" x14ac:dyDescent="0.25">
      <c r="A47" s="39">
        <v>26</v>
      </c>
      <c r="B47" s="31">
        <v>13.41</v>
      </c>
      <c r="C47" s="32" t="s">
        <v>124</v>
      </c>
      <c r="D47" s="31"/>
      <c r="E47" s="33"/>
      <c r="F47" s="34"/>
      <c r="G47" s="34"/>
      <c r="H47" s="33"/>
    </row>
    <row r="48" spans="1:8" s="30" customFormat="1" ht="39.75" customHeight="1" x14ac:dyDescent="0.25">
      <c r="A48" s="39"/>
      <c r="B48" s="31" t="s">
        <v>125</v>
      </c>
      <c r="C48" s="32" t="s">
        <v>126</v>
      </c>
      <c r="D48" s="31" t="s">
        <v>72</v>
      </c>
      <c r="E48" s="33">
        <v>185.65</v>
      </c>
      <c r="F48" s="34">
        <f>'[1]Revised MS'!M337</f>
        <v>322.25164000000001</v>
      </c>
      <c r="G48" s="34">
        <f t="shared" si="0"/>
        <v>157.33050847457628</v>
      </c>
      <c r="H48" s="33">
        <f t="shared" si="1"/>
        <v>50700.014377966108</v>
      </c>
    </row>
    <row r="49" spans="1:8" s="30" customFormat="1" ht="33" customHeight="1" x14ac:dyDescent="0.25">
      <c r="A49" s="39">
        <v>27</v>
      </c>
      <c r="B49" s="31">
        <v>13.46</v>
      </c>
      <c r="C49" s="32" t="s">
        <v>127</v>
      </c>
      <c r="D49" s="31"/>
      <c r="E49" s="33"/>
      <c r="F49" s="34"/>
      <c r="G49" s="34"/>
      <c r="H49" s="33"/>
    </row>
    <row r="50" spans="1:8" s="30" customFormat="1" ht="39.75" customHeight="1" x14ac:dyDescent="0.25">
      <c r="A50" s="39"/>
      <c r="B50" s="31" t="s">
        <v>128</v>
      </c>
      <c r="C50" s="32" t="s">
        <v>129</v>
      </c>
      <c r="D50" s="31" t="s">
        <v>96</v>
      </c>
      <c r="E50" s="33">
        <v>160.6</v>
      </c>
      <c r="F50" s="34">
        <f>'[1]Revised MS'!M344</f>
        <v>385.03340000000003</v>
      </c>
      <c r="G50" s="34">
        <f t="shared" si="0"/>
        <v>136.10169491525423</v>
      </c>
      <c r="H50" s="33">
        <f t="shared" si="1"/>
        <v>52403.698338983049</v>
      </c>
    </row>
    <row r="51" spans="1:8" s="30" customFormat="1" ht="33" x14ac:dyDescent="0.25">
      <c r="A51" s="39">
        <v>28</v>
      </c>
      <c r="B51" s="31">
        <v>13.61</v>
      </c>
      <c r="C51" s="32" t="s">
        <v>43</v>
      </c>
      <c r="D51" s="31"/>
      <c r="E51" s="33"/>
      <c r="F51" s="34"/>
      <c r="G51" s="34"/>
      <c r="H51" s="33"/>
    </row>
    <row r="52" spans="1:8" s="30" customFormat="1" ht="16.5" x14ac:dyDescent="0.25">
      <c r="A52" s="39"/>
      <c r="B52" s="31" t="s">
        <v>130</v>
      </c>
      <c r="C52" s="32" t="s">
        <v>131</v>
      </c>
      <c r="D52" s="31" t="s">
        <v>72</v>
      </c>
      <c r="E52" s="33">
        <v>155.9</v>
      </c>
      <c r="F52" s="34">
        <f>'[1]Revised MS'!M348</f>
        <v>21.408799999999999</v>
      </c>
      <c r="G52" s="34">
        <f t="shared" si="0"/>
        <v>132.11864406779662</v>
      </c>
      <c r="H52" s="33">
        <f t="shared" si="1"/>
        <v>2828.5016271186441</v>
      </c>
    </row>
    <row r="53" spans="1:8" s="30" customFormat="1" ht="16.5" x14ac:dyDescent="0.25">
      <c r="A53" s="39">
        <v>29</v>
      </c>
      <c r="B53" s="31" t="s">
        <v>132</v>
      </c>
      <c r="C53" s="32" t="s">
        <v>133</v>
      </c>
      <c r="D53" s="31" t="s">
        <v>41</v>
      </c>
      <c r="E53" s="33">
        <v>768.25</v>
      </c>
      <c r="F53" s="34">
        <f>'[1]Revised MS'!M351</f>
        <v>72.600869999999986</v>
      </c>
      <c r="G53" s="34">
        <f t="shared" si="0"/>
        <v>651.0593220338983</v>
      </c>
      <c r="H53" s="33">
        <f>F53*G53</f>
        <v>47267.473201271176</v>
      </c>
    </row>
    <row r="54" spans="1:8" s="30" customFormat="1" ht="158.25" customHeight="1" x14ac:dyDescent="0.25">
      <c r="A54" s="39">
        <v>30</v>
      </c>
      <c r="B54" s="31" t="s">
        <v>134</v>
      </c>
      <c r="C54" s="32" t="s">
        <v>135</v>
      </c>
      <c r="D54" s="31"/>
      <c r="E54" s="33"/>
      <c r="F54" s="34"/>
      <c r="G54" s="34"/>
      <c r="H54" s="33"/>
    </row>
    <row r="55" spans="1:8" s="30" customFormat="1" ht="33" x14ac:dyDescent="0.25">
      <c r="A55" s="39"/>
      <c r="B55" s="31" t="s">
        <v>136</v>
      </c>
      <c r="C55" s="32" t="s">
        <v>137</v>
      </c>
      <c r="D55" s="31" t="s">
        <v>138</v>
      </c>
      <c r="E55" s="33">
        <v>38.9</v>
      </c>
      <c r="F55" s="34">
        <f>'[1]Revised MS'!M356</f>
        <v>218.56290000000001</v>
      </c>
      <c r="G55" s="34">
        <f t="shared" si="0"/>
        <v>32.966101694915253</v>
      </c>
      <c r="H55" s="33">
        <f t="shared" ref="H55:H57" si="2">F55*G55</f>
        <v>7205.1667881355934</v>
      </c>
    </row>
    <row r="56" spans="1:8" s="30" customFormat="1" ht="105.75" customHeight="1" x14ac:dyDescent="0.25">
      <c r="A56" s="39">
        <v>31</v>
      </c>
      <c r="B56" s="31">
        <v>5.3</v>
      </c>
      <c r="C56" s="32" t="s">
        <v>139</v>
      </c>
      <c r="D56" s="31" t="s">
        <v>41</v>
      </c>
      <c r="E56" s="33">
        <v>11505.5</v>
      </c>
      <c r="F56" s="34">
        <f>'[1]Revised MS'!M362</f>
        <v>1.245198</v>
      </c>
      <c r="G56" s="34">
        <f t="shared" si="0"/>
        <v>9750.4237288135591</v>
      </c>
      <c r="H56" s="33">
        <f t="shared" si="2"/>
        <v>12141.208126271187</v>
      </c>
    </row>
    <row r="57" spans="1:8" s="30" customFormat="1" ht="72.75" customHeight="1" x14ac:dyDescent="0.25">
      <c r="A57" s="39">
        <v>32</v>
      </c>
      <c r="B57" s="36" t="s">
        <v>140</v>
      </c>
      <c r="C57" s="37" t="s">
        <v>141</v>
      </c>
      <c r="D57" s="31" t="s">
        <v>41</v>
      </c>
      <c r="E57" s="33">
        <v>7132.25</v>
      </c>
      <c r="F57" s="34">
        <f>'[1]Revised MS'!M384</f>
        <v>26.050995999999998</v>
      </c>
      <c r="G57" s="34">
        <f t="shared" si="0"/>
        <v>6044.2796610169489</v>
      </c>
      <c r="H57" s="33">
        <f t="shared" si="2"/>
        <v>157459.50527203389</v>
      </c>
    </row>
    <row r="58" spans="1:8" s="30" customFormat="1" ht="66" x14ac:dyDescent="0.3">
      <c r="A58" s="39">
        <v>33</v>
      </c>
      <c r="B58" s="31" t="s">
        <v>44</v>
      </c>
      <c r="C58" s="38" t="s">
        <v>142</v>
      </c>
      <c r="D58" s="31" t="s">
        <v>41</v>
      </c>
      <c r="E58" s="33">
        <v>9105.9500000000007</v>
      </c>
      <c r="F58" s="34">
        <f>'[1]Revised MS'!M393</f>
        <v>74.093701899999999</v>
      </c>
      <c r="G58" s="34">
        <f>E58*(100/118)</f>
        <v>7716.906779661017</v>
      </c>
      <c r="H58" s="33">
        <f>F58*G58</f>
        <v>571774.1905222924</v>
      </c>
    </row>
    <row r="59" spans="1:8" s="30" customFormat="1" ht="49.5" x14ac:dyDescent="0.3">
      <c r="A59" s="39">
        <v>34</v>
      </c>
      <c r="B59" s="39" t="s">
        <v>143</v>
      </c>
      <c r="C59" s="38" t="s">
        <v>144</v>
      </c>
      <c r="D59" s="31" t="s">
        <v>41</v>
      </c>
      <c r="E59" s="33">
        <v>126.8</v>
      </c>
      <c r="F59" s="34">
        <f>'[1]Revised MS'!M397</f>
        <v>85.887750000000025</v>
      </c>
      <c r="G59" s="34">
        <f>E59*(100/118)</f>
        <v>107.45762711864406</v>
      </c>
      <c r="H59" s="33">
        <f>F59*G59</f>
        <v>9229.2938135593231</v>
      </c>
    </row>
    <row r="60" spans="1:8" s="30" customFormat="1" ht="82.5" x14ac:dyDescent="0.3">
      <c r="A60" s="39">
        <v>35</v>
      </c>
      <c r="B60" s="39" t="s">
        <v>145</v>
      </c>
      <c r="C60" s="38" t="s">
        <v>146</v>
      </c>
      <c r="D60" s="39" t="s">
        <v>41</v>
      </c>
      <c r="E60" s="40">
        <v>700.5</v>
      </c>
      <c r="F60" s="41">
        <f>'[1]Revised MS'!M399</f>
        <v>675</v>
      </c>
      <c r="G60" s="41">
        <f>E60*(100/118)</f>
        <v>593.6440677966101</v>
      </c>
      <c r="H60" s="40">
        <f>F60*G60</f>
        <v>400709.7457627118</v>
      </c>
    </row>
    <row r="61" spans="1:8" s="30" customFormat="1" ht="84.75" customHeight="1" x14ac:dyDescent="0.25">
      <c r="A61" s="39">
        <v>36</v>
      </c>
      <c r="B61" s="39">
        <v>14.12</v>
      </c>
      <c r="C61" s="42" t="s">
        <v>147</v>
      </c>
      <c r="D61" s="39" t="s">
        <v>113</v>
      </c>
      <c r="E61" s="40">
        <v>563.9</v>
      </c>
      <c r="F61" s="41">
        <f>'[1]Revised MS'!M401</f>
        <v>20</v>
      </c>
      <c r="G61" s="41">
        <f>E61*(100/118)</f>
        <v>477.88135593220335</v>
      </c>
      <c r="H61" s="40">
        <f>F61*G61</f>
        <v>9557.6271186440663</v>
      </c>
    </row>
    <row r="62" spans="1:8" s="30" customFormat="1" ht="69" customHeight="1" x14ac:dyDescent="0.25">
      <c r="A62" s="39">
        <v>37</v>
      </c>
      <c r="B62" s="39" t="s">
        <v>148</v>
      </c>
      <c r="C62" s="42" t="s">
        <v>149</v>
      </c>
      <c r="D62" s="39" t="s">
        <v>41</v>
      </c>
      <c r="E62" s="40" t="s">
        <v>150</v>
      </c>
      <c r="F62" s="41">
        <f>'[1]Revised MS'!M403</f>
        <v>125</v>
      </c>
      <c r="G62" s="41">
        <v>2083</v>
      </c>
      <c r="H62" s="40">
        <f>F62*G62</f>
        <v>260375</v>
      </c>
    </row>
    <row r="63" spans="1:8" s="30" customFormat="1" ht="201.75" customHeight="1" x14ac:dyDescent="0.25">
      <c r="A63" s="39">
        <v>38</v>
      </c>
      <c r="B63" s="39"/>
      <c r="C63" s="42" t="s">
        <v>151</v>
      </c>
      <c r="D63" s="39"/>
      <c r="E63" s="40"/>
      <c r="F63" s="41"/>
      <c r="G63" s="41"/>
      <c r="H63" s="40"/>
    </row>
    <row r="64" spans="1:8" s="30" customFormat="1" ht="33" x14ac:dyDescent="0.25">
      <c r="A64" s="39" t="s">
        <v>152</v>
      </c>
      <c r="B64" s="39" t="s">
        <v>153</v>
      </c>
      <c r="C64" s="42" t="s">
        <v>154</v>
      </c>
      <c r="D64" s="39" t="s">
        <v>91</v>
      </c>
      <c r="E64" s="40">
        <v>530.9</v>
      </c>
      <c r="F64" s="41">
        <f>'[1]Revised MS'!M405</f>
        <v>25</v>
      </c>
      <c r="G64" s="41">
        <f>E64/1.18</f>
        <v>449.91525423728814</v>
      </c>
      <c r="H64" s="40">
        <f>F64*G64</f>
        <v>11247.881355932204</v>
      </c>
    </row>
    <row r="65" spans="1:8" s="30" customFormat="1" ht="99" x14ac:dyDescent="0.25">
      <c r="A65" s="39" t="s">
        <v>155</v>
      </c>
      <c r="B65" s="39" t="s">
        <v>156</v>
      </c>
      <c r="C65" s="42" t="s">
        <v>157</v>
      </c>
      <c r="D65" s="39" t="s">
        <v>91</v>
      </c>
      <c r="E65" s="40">
        <v>634.45000000000005</v>
      </c>
      <c r="F65" s="41">
        <f>'[1]Revised MS'!M407</f>
        <v>25</v>
      </c>
      <c r="G65" s="41">
        <f>E65/1.18</f>
        <v>537.66949152542384</v>
      </c>
      <c r="H65" s="40">
        <f>F65*G65</f>
        <v>13441.737288135595</v>
      </c>
    </row>
    <row r="66" spans="1:8" s="30" customFormat="1" ht="99" x14ac:dyDescent="0.25">
      <c r="A66" s="39">
        <v>39</v>
      </c>
      <c r="B66" s="39" t="s">
        <v>158</v>
      </c>
      <c r="C66" s="42" t="s">
        <v>159</v>
      </c>
      <c r="D66" s="39" t="s">
        <v>118</v>
      </c>
      <c r="E66" s="40">
        <v>1505.25</v>
      </c>
      <c r="F66" s="41">
        <f>'[1]Revised MS'!M409</f>
        <v>10</v>
      </c>
      <c r="G66" s="41">
        <f>E66/1.18</f>
        <v>1275.6355932203392</v>
      </c>
      <c r="H66" s="40">
        <f>F66*G66</f>
        <v>12756.355932203391</v>
      </c>
    </row>
    <row r="67" spans="1:8" s="30" customFormat="1" ht="49.5" x14ac:dyDescent="0.25">
      <c r="A67" s="39">
        <v>40</v>
      </c>
      <c r="B67" s="43" t="s">
        <v>160</v>
      </c>
      <c r="C67" s="42" t="s">
        <v>161</v>
      </c>
      <c r="D67" s="39" t="s">
        <v>113</v>
      </c>
      <c r="E67" s="40">
        <v>204</v>
      </c>
      <c r="F67" s="41">
        <f>'[1]Revised MS'!M411</f>
        <v>5</v>
      </c>
      <c r="G67" s="41">
        <f>E67/1.18</f>
        <v>172.88135593220341</v>
      </c>
      <c r="H67" s="40">
        <f>F67*G67</f>
        <v>864.40677966101703</v>
      </c>
    </row>
    <row r="68" spans="1:8" s="30" customFormat="1" ht="82.5" x14ac:dyDescent="0.25">
      <c r="A68" s="39">
        <v>41</v>
      </c>
      <c r="B68" s="43" t="s">
        <v>162</v>
      </c>
      <c r="C68" s="42" t="s">
        <v>163</v>
      </c>
      <c r="D68" s="39" t="s">
        <v>164</v>
      </c>
      <c r="E68" s="40">
        <v>96.75</v>
      </c>
      <c r="F68" s="41">
        <f>'[1]Revised MS'!M413</f>
        <v>20</v>
      </c>
      <c r="G68" s="41">
        <f>E68/1.18</f>
        <v>81.991525423728817</v>
      </c>
      <c r="H68" s="40">
        <f>F68*G68</f>
        <v>1639.8305084745764</v>
      </c>
    </row>
    <row r="69" spans="1:8" s="30" customFormat="1" ht="22.5" x14ac:dyDescent="0.4">
      <c r="A69" s="90"/>
      <c r="B69" s="44"/>
      <c r="C69" s="129" t="s">
        <v>224</v>
      </c>
      <c r="D69" s="129"/>
      <c r="E69" s="129"/>
      <c r="F69" s="130"/>
      <c r="G69" s="34"/>
      <c r="H69" s="45">
        <f>SUM(H5:H68)</f>
        <v>5447683.2512718253</v>
      </c>
    </row>
    <row r="70" spans="1:8" s="30" customFormat="1" ht="20.25" customHeight="1" x14ac:dyDescent="0.25">
      <c r="A70" s="134" t="s">
        <v>225</v>
      </c>
      <c r="B70" s="135"/>
      <c r="C70" s="135"/>
      <c r="D70" s="135"/>
      <c r="E70" s="135"/>
      <c r="F70" s="135"/>
      <c r="G70" s="135"/>
      <c r="H70" s="136"/>
    </row>
    <row r="71" spans="1:8" s="30" customFormat="1" ht="27.75" customHeight="1" x14ac:dyDescent="0.25">
      <c r="A71" s="36">
        <v>1</v>
      </c>
      <c r="B71" s="49" t="s">
        <v>39</v>
      </c>
      <c r="C71" s="57" t="s">
        <v>171</v>
      </c>
      <c r="D71" s="58"/>
      <c r="E71" s="55"/>
      <c r="F71" s="55"/>
      <c r="G71" s="34"/>
      <c r="H71" s="33"/>
    </row>
    <row r="72" spans="1:8" s="30" customFormat="1" ht="165.75" x14ac:dyDescent="0.25">
      <c r="A72" s="36"/>
      <c r="B72" s="49"/>
      <c r="C72" s="32" t="s">
        <v>172</v>
      </c>
      <c r="D72" s="58"/>
      <c r="E72" s="55"/>
      <c r="F72" s="55"/>
      <c r="G72" s="34"/>
      <c r="H72" s="33"/>
    </row>
    <row r="73" spans="1:8" s="30" customFormat="1" ht="37.5" customHeight="1" x14ac:dyDescent="0.25">
      <c r="A73" s="36"/>
      <c r="B73" s="49" t="s">
        <v>173</v>
      </c>
      <c r="C73" s="59" t="s">
        <v>174</v>
      </c>
      <c r="D73" s="31" t="s">
        <v>175</v>
      </c>
      <c r="E73" s="33">
        <v>275</v>
      </c>
      <c r="F73" s="60">
        <v>10</v>
      </c>
      <c r="G73" s="34">
        <f>E73*(100/112)</f>
        <v>245.53571428571431</v>
      </c>
      <c r="H73" s="33">
        <f>F73*G73</f>
        <v>2455.3571428571431</v>
      </c>
    </row>
    <row r="74" spans="1:8" s="30" customFormat="1" ht="60" customHeight="1" x14ac:dyDescent="0.25">
      <c r="A74" s="36"/>
      <c r="B74" s="49" t="s">
        <v>176</v>
      </c>
      <c r="C74" s="59" t="s">
        <v>177</v>
      </c>
      <c r="D74" s="31" t="s">
        <v>175</v>
      </c>
      <c r="E74" s="33">
        <v>334</v>
      </c>
      <c r="F74" s="60">
        <v>42</v>
      </c>
      <c r="G74" s="34">
        <f>E74*(100/112)</f>
        <v>298.21428571428572</v>
      </c>
      <c r="H74" s="33">
        <f t="shared" ref="H74:H99" si="3">F74*G74</f>
        <v>12525</v>
      </c>
    </row>
    <row r="75" spans="1:8" s="30" customFormat="1" ht="52.5" customHeight="1" x14ac:dyDescent="0.25">
      <c r="A75" s="36">
        <v>2</v>
      </c>
      <c r="B75" s="49" t="s">
        <v>40</v>
      </c>
      <c r="C75" s="57" t="s">
        <v>178</v>
      </c>
      <c r="D75" s="58"/>
      <c r="E75" s="33"/>
      <c r="F75" s="58"/>
      <c r="G75" s="34"/>
      <c r="H75" s="33"/>
    </row>
    <row r="76" spans="1:8" s="30" customFormat="1" ht="60.75" customHeight="1" x14ac:dyDescent="0.25">
      <c r="A76" s="36"/>
      <c r="B76" s="49" t="s">
        <v>173</v>
      </c>
      <c r="C76" s="59" t="s">
        <v>179</v>
      </c>
      <c r="D76" s="58" t="s">
        <v>175</v>
      </c>
      <c r="E76" s="33">
        <v>275</v>
      </c>
      <c r="F76" s="60">
        <v>232</v>
      </c>
      <c r="G76" s="34">
        <f>E76*(100/112)</f>
        <v>245.53571428571431</v>
      </c>
      <c r="H76" s="33">
        <f t="shared" si="3"/>
        <v>56964.285714285717</v>
      </c>
    </row>
    <row r="77" spans="1:8" s="30" customFormat="1" ht="17.25" x14ac:dyDescent="0.25">
      <c r="A77" s="36">
        <v>3</v>
      </c>
      <c r="B77" s="49" t="s">
        <v>180</v>
      </c>
      <c r="C77" s="57" t="s">
        <v>181</v>
      </c>
      <c r="D77" s="58"/>
      <c r="E77" s="33"/>
      <c r="F77" s="61"/>
      <c r="G77" s="34"/>
      <c r="H77" s="33"/>
    </row>
    <row r="78" spans="1:8" s="30" customFormat="1" ht="49.5" x14ac:dyDescent="0.25">
      <c r="A78" s="36"/>
      <c r="B78" s="49"/>
      <c r="C78" s="32" t="s">
        <v>182</v>
      </c>
      <c r="D78" s="58"/>
      <c r="E78" s="33"/>
      <c r="F78" s="61"/>
      <c r="G78" s="34"/>
      <c r="H78" s="33"/>
    </row>
    <row r="79" spans="1:8" s="30" customFormat="1" ht="16.5" x14ac:dyDescent="0.25">
      <c r="A79" s="36"/>
      <c r="B79" s="49" t="s">
        <v>183</v>
      </c>
      <c r="C79" s="62" t="s">
        <v>184</v>
      </c>
      <c r="D79" s="58" t="s">
        <v>113</v>
      </c>
      <c r="E79" s="33">
        <v>103</v>
      </c>
      <c r="F79" s="60">
        <v>20</v>
      </c>
      <c r="G79" s="34">
        <f>E79*(100/112)</f>
        <v>91.964285714285722</v>
      </c>
      <c r="H79" s="33">
        <f t="shared" si="3"/>
        <v>1839.2857142857144</v>
      </c>
    </row>
    <row r="80" spans="1:8" s="30" customFormat="1" ht="16.5" x14ac:dyDescent="0.25">
      <c r="A80" s="36"/>
      <c r="B80" s="49" t="s">
        <v>185</v>
      </c>
      <c r="C80" s="59" t="s">
        <v>186</v>
      </c>
      <c r="D80" s="58" t="s">
        <v>113</v>
      </c>
      <c r="E80" s="33">
        <v>122</v>
      </c>
      <c r="F80" s="60">
        <v>4</v>
      </c>
      <c r="G80" s="34">
        <f>E80*(100/112)</f>
        <v>108.92857142857143</v>
      </c>
      <c r="H80" s="33">
        <f t="shared" si="3"/>
        <v>435.71428571428572</v>
      </c>
    </row>
    <row r="81" spans="1:8" s="30" customFormat="1" ht="16.5" x14ac:dyDescent="0.25">
      <c r="A81" s="36"/>
      <c r="B81" s="49" t="s">
        <v>187</v>
      </c>
      <c r="C81" s="59" t="s">
        <v>188</v>
      </c>
      <c r="D81" s="58" t="s">
        <v>113</v>
      </c>
      <c r="E81" s="33">
        <v>197</v>
      </c>
      <c r="F81" s="60">
        <v>4</v>
      </c>
      <c r="G81" s="34">
        <f>E81*(100/112)</f>
        <v>175.89285714285714</v>
      </c>
      <c r="H81" s="33">
        <f t="shared" si="3"/>
        <v>703.57142857142856</v>
      </c>
    </row>
    <row r="82" spans="1:8" s="30" customFormat="1" ht="49.5" x14ac:dyDescent="0.3">
      <c r="A82" s="36"/>
      <c r="B82" s="49" t="s">
        <v>189</v>
      </c>
      <c r="C82" s="38" t="s">
        <v>190</v>
      </c>
      <c r="D82" s="58" t="s">
        <v>113</v>
      </c>
      <c r="E82" s="33">
        <v>327</v>
      </c>
      <c r="F82" s="60">
        <v>4</v>
      </c>
      <c r="G82" s="34">
        <f>E82*(100/112)</f>
        <v>291.96428571428572</v>
      </c>
      <c r="H82" s="33">
        <f t="shared" si="3"/>
        <v>1167.8571428571429</v>
      </c>
    </row>
    <row r="83" spans="1:8" s="30" customFormat="1" ht="55.5" customHeight="1" x14ac:dyDescent="0.25">
      <c r="A83" s="91"/>
      <c r="B83" s="49" t="s">
        <v>191</v>
      </c>
      <c r="C83" s="42" t="s">
        <v>192</v>
      </c>
      <c r="D83" s="58" t="s">
        <v>113</v>
      </c>
      <c r="E83" s="33">
        <v>402</v>
      </c>
      <c r="F83" s="60">
        <v>2</v>
      </c>
      <c r="G83" s="34">
        <f>E83*(100/112)</f>
        <v>358.92857142857144</v>
      </c>
      <c r="H83" s="33">
        <f t="shared" si="3"/>
        <v>717.85714285714289</v>
      </c>
    </row>
    <row r="84" spans="1:8" s="30" customFormat="1" ht="33" customHeight="1" x14ac:dyDescent="0.25">
      <c r="A84" s="36">
        <v>4</v>
      </c>
      <c r="B84" s="49" t="s">
        <v>193</v>
      </c>
      <c r="C84" s="63" t="s">
        <v>194</v>
      </c>
      <c r="D84" s="58"/>
      <c r="E84" s="33"/>
      <c r="F84" s="61"/>
      <c r="G84" s="34"/>
      <c r="H84" s="33"/>
    </row>
    <row r="85" spans="1:8" s="30" customFormat="1" ht="24.75" customHeight="1" x14ac:dyDescent="0.25">
      <c r="A85" s="36"/>
      <c r="B85" s="49"/>
      <c r="C85" s="57" t="s">
        <v>195</v>
      </c>
      <c r="D85" s="58"/>
      <c r="E85" s="33"/>
      <c r="F85" s="61"/>
      <c r="G85" s="34"/>
      <c r="H85" s="33"/>
    </row>
    <row r="86" spans="1:8" s="30" customFormat="1" ht="115.5" x14ac:dyDescent="0.25">
      <c r="A86" s="36" t="s">
        <v>152</v>
      </c>
      <c r="B86" s="64" t="s">
        <v>196</v>
      </c>
      <c r="C86" s="32" t="s">
        <v>197</v>
      </c>
      <c r="D86" s="31" t="s">
        <v>198</v>
      </c>
      <c r="E86" s="33">
        <v>4091</v>
      </c>
      <c r="F86" s="65">
        <v>1</v>
      </c>
      <c r="G86" s="34">
        <f>E86*(100/112)</f>
        <v>3652.6785714285716</v>
      </c>
      <c r="H86" s="33">
        <f t="shared" si="3"/>
        <v>3652.6785714285716</v>
      </c>
    </row>
    <row r="87" spans="1:8" s="30" customFormat="1" ht="49.5" x14ac:dyDescent="0.25">
      <c r="A87" s="36" t="s">
        <v>155</v>
      </c>
      <c r="B87" s="64" t="s">
        <v>199</v>
      </c>
      <c r="C87" s="59" t="s">
        <v>200</v>
      </c>
      <c r="D87" s="58" t="s">
        <v>201</v>
      </c>
      <c r="E87" s="33">
        <v>256</v>
      </c>
      <c r="F87" s="31">
        <v>17</v>
      </c>
      <c r="G87" s="34">
        <f>E87*(100/112)</f>
        <v>228.57142857142858</v>
      </c>
      <c r="H87" s="33">
        <f t="shared" si="3"/>
        <v>3885.7142857142858</v>
      </c>
    </row>
    <row r="88" spans="1:8" s="30" customFormat="1" ht="33.75" customHeight="1" x14ac:dyDescent="0.25">
      <c r="A88" s="36"/>
      <c r="B88" s="66"/>
      <c r="C88" s="67" t="s">
        <v>202</v>
      </c>
      <c r="D88" s="58"/>
      <c r="E88" s="33"/>
      <c r="F88" s="31"/>
      <c r="G88" s="34"/>
      <c r="H88" s="33"/>
    </row>
    <row r="89" spans="1:8" s="30" customFormat="1" ht="66" x14ac:dyDescent="0.25">
      <c r="A89" s="36" t="s">
        <v>203</v>
      </c>
      <c r="B89" s="64" t="s">
        <v>204</v>
      </c>
      <c r="C89" s="67" t="s">
        <v>205</v>
      </c>
      <c r="D89" s="58" t="s">
        <v>201</v>
      </c>
      <c r="E89" s="33">
        <v>3144</v>
      </c>
      <c r="F89" s="31">
        <v>1</v>
      </c>
      <c r="G89" s="34">
        <f>E89*(100/112)</f>
        <v>2807.1428571428573</v>
      </c>
      <c r="H89" s="33">
        <f t="shared" si="3"/>
        <v>2807.1428571428573</v>
      </c>
    </row>
    <row r="90" spans="1:8" s="30" customFormat="1" ht="132.75" x14ac:dyDescent="0.25">
      <c r="A90" s="36" t="s">
        <v>206</v>
      </c>
      <c r="B90" s="49" t="s">
        <v>207</v>
      </c>
      <c r="C90" s="32" t="s">
        <v>208</v>
      </c>
      <c r="D90" s="31" t="s">
        <v>201</v>
      </c>
      <c r="E90" s="68" t="s">
        <v>150</v>
      </c>
      <c r="F90" s="65">
        <v>1</v>
      </c>
      <c r="G90" s="34">
        <v>5402.82</v>
      </c>
      <c r="H90" s="33">
        <f t="shared" si="3"/>
        <v>5402.82</v>
      </c>
    </row>
    <row r="91" spans="1:8" s="30" customFormat="1" ht="66.75" x14ac:dyDescent="0.25">
      <c r="A91" s="36"/>
      <c r="B91" s="42"/>
      <c r="C91" s="32" t="s">
        <v>209</v>
      </c>
      <c r="D91" s="31"/>
      <c r="E91" s="33"/>
      <c r="F91" s="31"/>
      <c r="G91" s="34"/>
      <c r="H91" s="33"/>
    </row>
    <row r="92" spans="1:8" s="30" customFormat="1" ht="34.5" x14ac:dyDescent="0.25">
      <c r="A92" s="36">
        <v>5</v>
      </c>
      <c r="B92" s="49" t="s">
        <v>210</v>
      </c>
      <c r="C92" s="57" t="s">
        <v>211</v>
      </c>
      <c r="D92" s="31"/>
      <c r="E92" s="33"/>
      <c r="F92" s="69"/>
      <c r="G92" s="34"/>
      <c r="H92" s="33"/>
    </row>
    <row r="93" spans="1:8" s="30" customFormat="1" ht="99" x14ac:dyDescent="0.25">
      <c r="A93" s="36"/>
      <c r="B93" s="49"/>
      <c r="C93" s="32" t="s">
        <v>212</v>
      </c>
      <c r="D93" s="31"/>
      <c r="E93" s="33"/>
      <c r="F93" s="69"/>
      <c r="G93" s="34"/>
      <c r="H93" s="33"/>
    </row>
    <row r="94" spans="1:8" s="30" customFormat="1" ht="133.5" x14ac:dyDescent="0.25">
      <c r="A94" s="36" t="s">
        <v>152</v>
      </c>
      <c r="B94" s="49" t="s">
        <v>207</v>
      </c>
      <c r="C94" s="32" t="s">
        <v>213</v>
      </c>
      <c r="D94" s="31" t="s">
        <v>201</v>
      </c>
      <c r="E94" s="68" t="s">
        <v>150</v>
      </c>
      <c r="F94" s="31">
        <v>9</v>
      </c>
      <c r="G94" s="34">
        <v>1850.28</v>
      </c>
      <c r="H94" s="33">
        <f t="shared" si="3"/>
        <v>16652.52</v>
      </c>
    </row>
    <row r="95" spans="1:8" s="30" customFormat="1" ht="117" x14ac:dyDescent="0.25">
      <c r="A95" s="36" t="s">
        <v>155</v>
      </c>
      <c r="B95" s="49" t="s">
        <v>207</v>
      </c>
      <c r="C95" s="32" t="s">
        <v>214</v>
      </c>
      <c r="D95" s="31" t="s">
        <v>201</v>
      </c>
      <c r="E95" s="68" t="s">
        <v>150</v>
      </c>
      <c r="F95" s="31">
        <v>5</v>
      </c>
      <c r="G95" s="34">
        <v>2368.36</v>
      </c>
      <c r="H95" s="33">
        <f t="shared" si="3"/>
        <v>11841.800000000001</v>
      </c>
    </row>
    <row r="96" spans="1:8" s="30" customFormat="1" ht="17.25" x14ac:dyDescent="0.25">
      <c r="A96" s="36">
        <v>6</v>
      </c>
      <c r="B96" s="49" t="s">
        <v>215</v>
      </c>
      <c r="C96" s="57" t="s">
        <v>216</v>
      </c>
      <c r="D96" s="31"/>
      <c r="E96" s="33"/>
      <c r="F96" s="69"/>
      <c r="G96" s="34"/>
      <c r="H96" s="33"/>
    </row>
    <row r="97" spans="1:8" s="30" customFormat="1" ht="49.5" customHeight="1" x14ac:dyDescent="0.25">
      <c r="A97" s="36"/>
      <c r="B97" s="31"/>
      <c r="C97" s="32" t="s">
        <v>217</v>
      </c>
      <c r="D97" s="31"/>
      <c r="E97" s="70"/>
      <c r="F97" s="69"/>
      <c r="G97" s="34"/>
      <c r="H97" s="33"/>
    </row>
    <row r="98" spans="1:8" s="30" customFormat="1" ht="33" x14ac:dyDescent="0.25">
      <c r="A98" s="36" t="s">
        <v>152</v>
      </c>
      <c r="B98" s="31">
        <v>5.15</v>
      </c>
      <c r="C98" s="32" t="s">
        <v>218</v>
      </c>
      <c r="D98" s="31" t="s">
        <v>107</v>
      </c>
      <c r="E98" s="70">
        <v>244</v>
      </c>
      <c r="F98" s="34">
        <v>50</v>
      </c>
      <c r="G98" s="34">
        <f>E98*(100/112)</f>
        <v>217.85714285714286</v>
      </c>
      <c r="H98" s="33">
        <f t="shared" si="3"/>
        <v>10892.857142857143</v>
      </c>
    </row>
    <row r="99" spans="1:8" s="30" customFormat="1" ht="66" x14ac:dyDescent="0.25">
      <c r="A99" s="36" t="s">
        <v>155</v>
      </c>
      <c r="B99" s="31">
        <v>5.0999999999999996</v>
      </c>
      <c r="C99" s="32" t="s">
        <v>219</v>
      </c>
      <c r="D99" s="31" t="s">
        <v>220</v>
      </c>
      <c r="E99" s="70">
        <v>5368</v>
      </c>
      <c r="F99" s="34">
        <f>[2]ELEC!N52</f>
        <v>1</v>
      </c>
      <c r="G99" s="34">
        <f>E99*(100/112)</f>
        <v>4792.8571428571431</v>
      </c>
      <c r="H99" s="33">
        <f t="shared" si="3"/>
        <v>4792.8571428571431</v>
      </c>
    </row>
    <row r="100" spans="1:8" s="30" customFormat="1" ht="23.25" customHeight="1" x14ac:dyDescent="0.25">
      <c r="A100" s="92"/>
      <c r="B100" s="53"/>
      <c r="C100" s="71" t="s">
        <v>226</v>
      </c>
      <c r="D100" s="54"/>
      <c r="E100" s="55"/>
      <c r="F100" s="55"/>
      <c r="G100" s="55"/>
      <c r="H100" s="56">
        <f>SUM(H73:H99)</f>
        <v>136737.31857142856</v>
      </c>
    </row>
    <row r="101" spans="1:8" s="74" customFormat="1" ht="22.15" customHeight="1" x14ac:dyDescent="0.3">
      <c r="A101" s="89"/>
      <c r="B101" s="72"/>
      <c r="C101" s="137" t="s">
        <v>231</v>
      </c>
      <c r="D101" s="138"/>
      <c r="E101" s="138"/>
      <c r="F101" s="138"/>
      <c r="G101" s="139"/>
      <c r="H101" s="73">
        <f>H100+H69</f>
        <v>5584420.5698432541</v>
      </c>
    </row>
    <row r="102" spans="1:8" s="24" customFormat="1" ht="21" hidden="1" x14ac:dyDescent="0.25">
      <c r="A102" s="75"/>
      <c r="B102" s="76"/>
      <c r="C102" s="77" t="s">
        <v>221</v>
      </c>
      <c r="D102" s="75"/>
      <c r="E102" s="78"/>
      <c r="F102" s="75"/>
      <c r="G102" s="75"/>
      <c r="H102" s="79">
        <f>H101*0.18</f>
        <v>1005195.7025717857</v>
      </c>
    </row>
    <row r="103" spans="1:8" s="24" customFormat="1" ht="21" hidden="1" x14ac:dyDescent="0.25">
      <c r="A103" s="75"/>
      <c r="B103" s="76"/>
      <c r="C103" s="80" t="s">
        <v>222</v>
      </c>
      <c r="D103" s="75"/>
      <c r="E103" s="78"/>
      <c r="F103" s="75"/>
      <c r="G103" s="75"/>
      <c r="H103" s="73">
        <f>SUM(H101:H102)</f>
        <v>6589616.2724150401</v>
      </c>
    </row>
    <row r="104" spans="1:8" s="24" customFormat="1" x14ac:dyDescent="0.25">
      <c r="A104" s="75"/>
      <c r="B104" s="82"/>
      <c r="C104" s="126" t="s">
        <v>33</v>
      </c>
      <c r="D104" s="126"/>
      <c r="E104" s="126"/>
      <c r="F104" s="126"/>
      <c r="G104" s="75"/>
      <c r="H104" s="21">
        <v>0</v>
      </c>
    </row>
    <row r="105" spans="1:8" s="24" customFormat="1" x14ac:dyDescent="0.25">
      <c r="A105" s="75"/>
      <c r="B105" s="82"/>
      <c r="C105" s="126" t="s">
        <v>228</v>
      </c>
      <c r="D105" s="126"/>
      <c r="E105" s="126"/>
      <c r="F105" s="126"/>
      <c r="G105" s="126"/>
      <c r="H105" s="79">
        <f>H101*(1+H104)</f>
        <v>5584420.5698432541</v>
      </c>
    </row>
    <row r="106" spans="1:8" s="24" customFormat="1" ht="18" customHeight="1" x14ac:dyDescent="0.25">
      <c r="A106" s="75"/>
      <c r="B106" s="82"/>
      <c r="C106" s="93" t="s">
        <v>31</v>
      </c>
      <c r="D106" s="94">
        <v>0.18</v>
      </c>
      <c r="E106" s="22">
        <v>0.18</v>
      </c>
      <c r="F106" s="127" t="s">
        <v>30</v>
      </c>
      <c r="G106" s="127"/>
      <c r="H106" s="79">
        <f>H105*D106</f>
        <v>1005195.7025717857</v>
      </c>
    </row>
    <row r="107" spans="1:8" s="24" customFormat="1" x14ac:dyDescent="0.25">
      <c r="A107" s="75"/>
      <c r="B107" s="82"/>
      <c r="C107" s="126" t="s">
        <v>229</v>
      </c>
      <c r="D107" s="126"/>
      <c r="E107" s="126"/>
      <c r="F107" s="126"/>
      <c r="G107" s="126"/>
      <c r="H107" s="79">
        <f>H105+H106</f>
        <v>6589616.2724150401</v>
      </c>
    </row>
    <row r="108" spans="1:8" s="24" customFormat="1" x14ac:dyDescent="0.25">
      <c r="A108" s="81"/>
      <c r="B108" s="82"/>
      <c r="C108" s="83"/>
      <c r="D108" s="81"/>
      <c r="E108" s="84"/>
      <c r="F108" s="81"/>
      <c r="G108" s="81"/>
      <c r="H108" s="81"/>
    </row>
    <row r="109" spans="1:8" s="24" customFormat="1" x14ac:dyDescent="0.25">
      <c r="A109" s="81"/>
      <c r="B109" s="82"/>
      <c r="C109" s="83"/>
      <c r="D109" s="81"/>
      <c r="E109" s="84"/>
      <c r="F109" s="81"/>
      <c r="G109" s="81"/>
      <c r="H109" s="81"/>
    </row>
    <row r="110" spans="1:8" s="24" customFormat="1" x14ac:dyDescent="0.25">
      <c r="A110" s="81"/>
      <c r="B110" s="82"/>
      <c r="C110" s="83"/>
      <c r="D110" s="81"/>
      <c r="E110" s="84"/>
      <c r="F110" s="81"/>
      <c r="G110" s="81"/>
      <c r="H110" s="81"/>
    </row>
    <row r="111" spans="1:8" s="24" customFormat="1" x14ac:dyDescent="0.25">
      <c r="A111" s="81"/>
      <c r="B111" s="82"/>
      <c r="C111" s="83"/>
      <c r="D111" s="81"/>
      <c r="E111" s="84"/>
      <c r="F111" s="81"/>
      <c r="G111" s="81"/>
      <c r="H111" s="81"/>
    </row>
    <row r="112" spans="1:8" s="24" customFormat="1" x14ac:dyDescent="0.25">
      <c r="A112" s="81"/>
      <c r="B112" s="82"/>
      <c r="C112" s="83"/>
      <c r="D112" s="81"/>
      <c r="E112" s="85"/>
      <c r="F112" s="81"/>
      <c r="G112" s="81"/>
      <c r="H112" s="81"/>
    </row>
    <row r="113" spans="1:8" s="24" customFormat="1" x14ac:dyDescent="0.25">
      <c r="A113" s="81"/>
      <c r="B113" s="82"/>
      <c r="C113" s="83"/>
      <c r="D113" s="81"/>
      <c r="E113" s="84"/>
      <c r="F113" s="81"/>
      <c r="G113" s="81"/>
      <c r="H113" s="81"/>
    </row>
    <row r="114" spans="1:8" s="24" customFormat="1" x14ac:dyDescent="0.25">
      <c r="A114" s="81"/>
      <c r="B114" s="82"/>
      <c r="C114" s="83"/>
      <c r="D114" s="81"/>
      <c r="E114" s="84"/>
      <c r="F114" s="81"/>
      <c r="G114" s="81"/>
      <c r="H114" s="81"/>
    </row>
    <row r="115" spans="1:8" s="24" customFormat="1" x14ac:dyDescent="0.25">
      <c r="A115" s="81"/>
      <c r="B115" s="82"/>
      <c r="C115" s="83"/>
      <c r="D115" s="81"/>
      <c r="E115" s="84"/>
      <c r="F115" s="81"/>
      <c r="G115" s="81"/>
      <c r="H115" s="81"/>
    </row>
    <row r="116" spans="1:8" s="24" customFormat="1" x14ac:dyDescent="0.25">
      <c r="A116" s="81"/>
      <c r="B116" s="82"/>
      <c r="C116" s="83"/>
      <c r="D116" s="81"/>
      <c r="E116" s="84"/>
      <c r="F116" s="81"/>
      <c r="G116" s="81"/>
      <c r="H116" s="81"/>
    </row>
    <row r="117" spans="1:8" s="24" customFormat="1" x14ac:dyDescent="0.25">
      <c r="A117" s="81"/>
      <c r="B117" s="82"/>
      <c r="C117" s="83"/>
      <c r="D117" s="81"/>
      <c r="E117" s="84"/>
      <c r="F117" s="81"/>
      <c r="G117" s="81"/>
      <c r="H117" s="81"/>
    </row>
    <row r="118" spans="1:8" s="24" customFormat="1" x14ac:dyDescent="0.25">
      <c r="A118" s="81"/>
      <c r="B118" s="82"/>
      <c r="C118" s="83"/>
      <c r="D118" s="81"/>
      <c r="E118" s="84"/>
      <c r="F118" s="81"/>
      <c r="G118" s="81"/>
      <c r="H118" s="81"/>
    </row>
    <row r="119" spans="1:8" s="24" customFormat="1" x14ac:dyDescent="0.25">
      <c r="A119" s="81"/>
      <c r="B119" s="82"/>
      <c r="C119" s="83"/>
      <c r="D119" s="81"/>
      <c r="E119" s="84"/>
      <c r="F119" s="81"/>
      <c r="G119" s="81"/>
      <c r="H119" s="81"/>
    </row>
    <row r="120" spans="1:8" s="24" customFormat="1" x14ac:dyDescent="0.25">
      <c r="A120" s="81"/>
      <c r="B120" s="82"/>
      <c r="C120" s="83"/>
      <c r="D120" s="81"/>
      <c r="E120" s="84"/>
      <c r="F120" s="81"/>
      <c r="G120" s="81"/>
      <c r="H120" s="81"/>
    </row>
    <row r="121" spans="1:8" s="24" customFormat="1" x14ac:dyDescent="0.25">
      <c r="A121" s="81"/>
      <c r="B121" s="82"/>
      <c r="C121" s="83"/>
      <c r="D121" s="81"/>
      <c r="E121" s="84"/>
      <c r="F121" s="81"/>
      <c r="G121" s="81"/>
      <c r="H121" s="81"/>
    </row>
    <row r="122" spans="1:8" s="24" customFormat="1" x14ac:dyDescent="0.25">
      <c r="A122" s="81"/>
      <c r="B122" s="82"/>
      <c r="C122" s="83"/>
      <c r="D122" s="81"/>
      <c r="E122" s="84"/>
      <c r="F122" s="81"/>
      <c r="G122" s="81"/>
      <c r="H122" s="81"/>
    </row>
    <row r="123" spans="1:8" s="24" customFormat="1" x14ac:dyDescent="0.25">
      <c r="A123" s="81"/>
      <c r="B123" s="82"/>
      <c r="C123" s="83"/>
      <c r="D123" s="81"/>
      <c r="E123" s="84"/>
      <c r="F123" s="81"/>
      <c r="G123" s="81"/>
      <c r="H123" s="81"/>
    </row>
    <row r="124" spans="1:8" s="24" customFormat="1" x14ac:dyDescent="0.25">
      <c r="A124" s="81"/>
      <c r="B124" s="82"/>
      <c r="C124" s="83"/>
      <c r="D124" s="81"/>
      <c r="E124" s="84"/>
      <c r="F124" s="81"/>
      <c r="G124" s="81"/>
      <c r="H124" s="81"/>
    </row>
    <row r="125" spans="1:8" s="24" customFormat="1" x14ac:dyDescent="0.25">
      <c r="A125" s="81"/>
      <c r="B125" s="82"/>
      <c r="C125" s="83"/>
      <c r="D125" s="81"/>
      <c r="E125" s="84"/>
      <c r="F125" s="81"/>
      <c r="G125" s="81"/>
      <c r="H125" s="81"/>
    </row>
    <row r="126" spans="1:8" s="24" customFormat="1" x14ac:dyDescent="0.25">
      <c r="A126" s="81"/>
      <c r="B126" s="82"/>
      <c r="C126" s="83"/>
      <c r="D126" s="81"/>
      <c r="E126" s="84"/>
      <c r="F126" s="81"/>
      <c r="G126" s="81"/>
      <c r="H126" s="81"/>
    </row>
    <row r="127" spans="1:8" s="24" customFormat="1" x14ac:dyDescent="0.25">
      <c r="A127" s="81"/>
      <c r="B127" s="82"/>
      <c r="C127" s="83"/>
      <c r="D127" s="81"/>
      <c r="E127" s="84"/>
      <c r="F127" s="81"/>
      <c r="G127" s="81"/>
      <c r="H127" s="81"/>
    </row>
    <row r="128" spans="1:8" s="24" customFormat="1" x14ac:dyDescent="0.25">
      <c r="A128" s="81"/>
      <c r="B128" s="82"/>
      <c r="C128" s="83"/>
      <c r="D128" s="81"/>
      <c r="E128" s="84"/>
      <c r="F128" s="81"/>
      <c r="G128" s="81"/>
      <c r="H128" s="81"/>
    </row>
    <row r="129" spans="1:8" s="24" customFormat="1" x14ac:dyDescent="0.25">
      <c r="A129" s="81"/>
      <c r="B129" s="82"/>
      <c r="C129" s="83"/>
      <c r="D129" s="81"/>
      <c r="E129" s="84"/>
      <c r="F129" s="81"/>
      <c r="G129" s="81"/>
      <c r="H129" s="81"/>
    </row>
    <row r="130" spans="1:8" s="24" customFormat="1" x14ac:dyDescent="0.25">
      <c r="A130" s="81"/>
      <c r="B130" s="82"/>
      <c r="C130" s="83"/>
      <c r="D130" s="81"/>
      <c r="E130" s="84"/>
      <c r="F130" s="81"/>
      <c r="G130" s="81"/>
      <c r="H130" s="81"/>
    </row>
    <row r="131" spans="1:8" s="24" customFormat="1" x14ac:dyDescent="0.25">
      <c r="A131" s="81"/>
      <c r="B131" s="82"/>
      <c r="C131" s="83"/>
      <c r="D131" s="81"/>
      <c r="E131" s="84"/>
      <c r="F131" s="81"/>
      <c r="G131" s="81"/>
      <c r="H131" s="81"/>
    </row>
    <row r="132" spans="1:8" s="24" customFormat="1" x14ac:dyDescent="0.25">
      <c r="A132" s="81"/>
      <c r="B132" s="82"/>
      <c r="C132" s="83"/>
      <c r="D132" s="81"/>
      <c r="E132" s="84"/>
      <c r="F132" s="81"/>
      <c r="G132" s="81"/>
      <c r="H132" s="81"/>
    </row>
    <row r="133" spans="1:8" s="24" customFormat="1" x14ac:dyDescent="0.25">
      <c r="A133" s="81"/>
      <c r="B133" s="82"/>
      <c r="C133" s="83"/>
      <c r="D133" s="81"/>
      <c r="E133" s="84"/>
      <c r="F133" s="81"/>
      <c r="G133" s="81"/>
      <c r="H133" s="81"/>
    </row>
    <row r="134" spans="1:8" s="24" customFormat="1" x14ac:dyDescent="0.25">
      <c r="A134" s="81"/>
      <c r="B134" s="82"/>
      <c r="C134" s="83"/>
      <c r="D134" s="81"/>
      <c r="E134" s="84"/>
      <c r="F134" s="81"/>
      <c r="G134" s="81"/>
      <c r="H134" s="81"/>
    </row>
    <row r="135" spans="1:8" s="24" customFormat="1" x14ac:dyDescent="0.25">
      <c r="A135" s="81"/>
      <c r="B135" s="82"/>
      <c r="C135" s="83"/>
      <c r="D135" s="81"/>
      <c r="E135" s="84"/>
      <c r="F135" s="81"/>
      <c r="G135" s="81"/>
      <c r="H135" s="81"/>
    </row>
    <row r="136" spans="1:8" s="24" customFormat="1" x14ac:dyDescent="0.25">
      <c r="A136" s="81"/>
      <c r="B136" s="82"/>
      <c r="C136" s="83"/>
      <c r="D136" s="81"/>
      <c r="E136" s="84"/>
      <c r="F136" s="81"/>
      <c r="G136" s="81"/>
      <c r="H136" s="81"/>
    </row>
    <row r="137" spans="1:8" s="24" customFormat="1" x14ac:dyDescent="0.25">
      <c r="A137" s="81"/>
      <c r="B137" s="82"/>
      <c r="C137" s="83"/>
      <c r="D137" s="81"/>
      <c r="E137" s="84"/>
      <c r="F137" s="81"/>
      <c r="G137" s="81"/>
      <c r="H137" s="81"/>
    </row>
    <row r="138" spans="1:8" s="24" customFormat="1" x14ac:dyDescent="0.25">
      <c r="A138" s="81"/>
      <c r="B138" s="82"/>
      <c r="C138" s="83"/>
      <c r="D138" s="81"/>
      <c r="E138" s="84"/>
      <c r="F138" s="81"/>
      <c r="G138" s="81"/>
      <c r="H138" s="81"/>
    </row>
    <row r="139" spans="1:8" s="24" customFormat="1" x14ac:dyDescent="0.25">
      <c r="A139" s="81"/>
      <c r="B139" s="82"/>
      <c r="C139" s="83"/>
      <c r="D139" s="81"/>
      <c r="E139" s="84"/>
      <c r="F139" s="81"/>
      <c r="G139" s="81"/>
      <c r="H139" s="81"/>
    </row>
    <row r="140" spans="1:8" s="24" customFormat="1" x14ac:dyDescent="0.25">
      <c r="A140" s="81"/>
      <c r="B140" s="82"/>
      <c r="C140" s="83"/>
      <c r="D140" s="81"/>
      <c r="E140" s="84"/>
      <c r="F140" s="81"/>
      <c r="G140" s="81"/>
      <c r="H140" s="81"/>
    </row>
    <row r="141" spans="1:8" s="24" customFormat="1" x14ac:dyDescent="0.25">
      <c r="A141" s="81"/>
      <c r="B141" s="82"/>
      <c r="C141" s="83"/>
      <c r="D141" s="81"/>
      <c r="E141" s="84"/>
      <c r="F141" s="81"/>
      <c r="G141" s="81"/>
      <c r="H141" s="81"/>
    </row>
    <row r="142" spans="1:8" s="24" customFormat="1" x14ac:dyDescent="0.25">
      <c r="A142" s="81"/>
      <c r="B142" s="82"/>
      <c r="C142" s="83"/>
      <c r="D142" s="81"/>
      <c r="E142" s="84"/>
      <c r="F142" s="81"/>
      <c r="G142" s="81"/>
      <c r="H142" s="81"/>
    </row>
    <row r="143" spans="1:8" s="24" customFormat="1" x14ac:dyDescent="0.25">
      <c r="A143" s="81"/>
      <c r="B143" s="82"/>
      <c r="C143" s="83"/>
      <c r="D143" s="81"/>
      <c r="E143" s="84"/>
      <c r="F143" s="81"/>
      <c r="G143" s="81"/>
      <c r="H143" s="81"/>
    </row>
    <row r="144" spans="1:8" s="24" customFormat="1" x14ac:dyDescent="0.25">
      <c r="A144" s="81"/>
      <c r="B144" s="82"/>
      <c r="C144" s="83"/>
      <c r="D144" s="81"/>
      <c r="E144" s="84"/>
      <c r="F144" s="81"/>
      <c r="G144" s="81"/>
      <c r="H144" s="81"/>
    </row>
    <row r="145" spans="1:8" s="24" customFormat="1" x14ac:dyDescent="0.25">
      <c r="A145" s="81"/>
      <c r="B145" s="82"/>
      <c r="C145" s="83"/>
      <c r="D145" s="81"/>
      <c r="E145" s="84"/>
      <c r="F145" s="81"/>
      <c r="G145" s="81"/>
      <c r="H145" s="81"/>
    </row>
    <row r="146" spans="1:8" s="24" customFormat="1" x14ac:dyDescent="0.25">
      <c r="A146" s="81"/>
      <c r="B146" s="82"/>
      <c r="C146" s="83"/>
      <c r="D146" s="81"/>
      <c r="E146" s="84"/>
      <c r="F146" s="81"/>
      <c r="G146" s="81"/>
      <c r="H146" s="81"/>
    </row>
    <row r="147" spans="1:8" s="24" customFormat="1" x14ac:dyDescent="0.25">
      <c r="A147" s="81"/>
      <c r="B147" s="82"/>
      <c r="C147" s="83"/>
      <c r="D147" s="81"/>
      <c r="E147" s="84"/>
      <c r="F147" s="81"/>
      <c r="G147" s="81"/>
      <c r="H147" s="81"/>
    </row>
    <row r="148" spans="1:8" s="24" customFormat="1" x14ac:dyDescent="0.25">
      <c r="A148" s="81"/>
      <c r="B148" s="82"/>
      <c r="C148" s="83"/>
      <c r="D148" s="81"/>
      <c r="E148" s="84"/>
      <c r="F148" s="81"/>
      <c r="G148" s="81"/>
      <c r="H148" s="81"/>
    </row>
    <row r="149" spans="1:8" s="24" customFormat="1" x14ac:dyDescent="0.25">
      <c r="A149" s="81"/>
      <c r="B149" s="82"/>
      <c r="C149" s="83"/>
      <c r="D149" s="81"/>
      <c r="E149" s="84"/>
      <c r="F149" s="81"/>
      <c r="G149" s="81"/>
      <c r="H149" s="81"/>
    </row>
    <row r="150" spans="1:8" s="24" customFormat="1" x14ac:dyDescent="0.25">
      <c r="A150" s="81"/>
      <c r="B150" s="82"/>
      <c r="C150" s="83"/>
      <c r="D150" s="81"/>
      <c r="E150" s="84"/>
      <c r="F150" s="81"/>
      <c r="G150" s="81"/>
      <c r="H150" s="81"/>
    </row>
    <row r="151" spans="1:8" s="24" customFormat="1" x14ac:dyDescent="0.25">
      <c r="A151" s="81"/>
      <c r="B151" s="82"/>
      <c r="C151" s="83"/>
      <c r="D151" s="81"/>
      <c r="E151" s="84"/>
      <c r="F151" s="81"/>
      <c r="G151" s="81"/>
      <c r="H151" s="81"/>
    </row>
    <row r="152" spans="1:8" s="24" customFormat="1" x14ac:dyDescent="0.25">
      <c r="A152" s="81"/>
      <c r="B152" s="82"/>
      <c r="C152" s="83"/>
      <c r="D152" s="81"/>
      <c r="E152" s="84"/>
      <c r="F152" s="81"/>
      <c r="G152" s="81"/>
      <c r="H152" s="81"/>
    </row>
    <row r="153" spans="1:8" s="24" customFormat="1" x14ac:dyDescent="0.25">
      <c r="A153" s="81"/>
      <c r="B153" s="82"/>
      <c r="C153" s="83"/>
      <c r="D153" s="81"/>
      <c r="E153" s="84"/>
      <c r="F153" s="81"/>
      <c r="G153" s="81"/>
      <c r="H153" s="81"/>
    </row>
    <row r="154" spans="1:8" s="24" customFormat="1" x14ac:dyDescent="0.25">
      <c r="A154" s="81"/>
      <c r="B154" s="82"/>
      <c r="C154" s="83"/>
      <c r="D154" s="81"/>
      <c r="E154" s="84"/>
      <c r="F154" s="81"/>
      <c r="G154" s="81"/>
      <c r="H154" s="81"/>
    </row>
    <row r="155" spans="1:8" s="24" customFormat="1" x14ac:dyDescent="0.25">
      <c r="A155" s="81"/>
      <c r="B155" s="82"/>
      <c r="C155" s="83"/>
      <c r="D155" s="81"/>
      <c r="E155" s="84"/>
      <c r="F155" s="81"/>
      <c r="G155" s="81"/>
      <c r="H155" s="81"/>
    </row>
    <row r="156" spans="1:8" s="24" customFormat="1" x14ac:dyDescent="0.25">
      <c r="A156" s="81"/>
      <c r="B156" s="82"/>
      <c r="C156" s="83"/>
      <c r="D156" s="81"/>
      <c r="E156" s="84"/>
      <c r="F156" s="81"/>
      <c r="G156" s="81"/>
      <c r="H156" s="81"/>
    </row>
    <row r="157" spans="1:8" s="24" customFormat="1" x14ac:dyDescent="0.25">
      <c r="A157" s="81"/>
      <c r="B157" s="82"/>
      <c r="C157" s="83"/>
      <c r="D157" s="81"/>
      <c r="E157" s="84"/>
      <c r="F157" s="81"/>
      <c r="G157" s="81"/>
      <c r="H157" s="81"/>
    </row>
    <row r="158" spans="1:8" s="24" customFormat="1" x14ac:dyDescent="0.25">
      <c r="A158" s="81"/>
      <c r="B158" s="82"/>
      <c r="C158" s="83"/>
      <c r="D158" s="81"/>
      <c r="E158" s="84"/>
      <c r="F158" s="81"/>
      <c r="G158" s="81"/>
      <c r="H158" s="81"/>
    </row>
    <row r="159" spans="1:8" s="24" customFormat="1" x14ac:dyDescent="0.25">
      <c r="A159" s="81"/>
      <c r="B159" s="82"/>
      <c r="C159" s="83"/>
      <c r="D159" s="81"/>
      <c r="E159" s="84"/>
      <c r="F159" s="81"/>
      <c r="G159" s="81"/>
      <c r="H159" s="81"/>
    </row>
    <row r="160" spans="1:8" s="24" customFormat="1" x14ac:dyDescent="0.25">
      <c r="A160" s="81"/>
      <c r="B160" s="82"/>
      <c r="C160" s="83"/>
      <c r="D160" s="81"/>
      <c r="E160" s="84"/>
      <c r="F160" s="81"/>
      <c r="G160" s="81"/>
      <c r="H160" s="81"/>
    </row>
    <row r="161" spans="1:8" s="24" customFormat="1" x14ac:dyDescent="0.25">
      <c r="A161" s="81"/>
      <c r="B161" s="82"/>
      <c r="C161" s="83"/>
      <c r="D161" s="81"/>
      <c r="E161" s="84"/>
      <c r="F161" s="81"/>
      <c r="G161" s="81"/>
      <c r="H161" s="81"/>
    </row>
    <row r="162" spans="1:8" s="24" customFormat="1" x14ac:dyDescent="0.25">
      <c r="A162" s="81"/>
      <c r="B162" s="82"/>
      <c r="C162" s="83"/>
      <c r="D162" s="81"/>
      <c r="E162" s="84"/>
      <c r="F162" s="81"/>
      <c r="G162" s="81"/>
      <c r="H162" s="81"/>
    </row>
    <row r="163" spans="1:8" s="24" customFormat="1" x14ac:dyDescent="0.25">
      <c r="A163" s="81"/>
      <c r="B163" s="82"/>
      <c r="C163" s="83"/>
      <c r="D163" s="81"/>
      <c r="E163" s="84"/>
      <c r="F163" s="81"/>
      <c r="G163" s="81"/>
      <c r="H163" s="81"/>
    </row>
    <row r="164" spans="1:8" s="24" customFormat="1" x14ac:dyDescent="0.25">
      <c r="A164" s="81"/>
      <c r="B164" s="82"/>
      <c r="C164" s="83"/>
      <c r="D164" s="81"/>
      <c r="E164" s="84"/>
      <c r="F164" s="81"/>
      <c r="G164" s="81"/>
      <c r="H164" s="81"/>
    </row>
    <row r="165" spans="1:8" s="24" customFormat="1" x14ac:dyDescent="0.25">
      <c r="A165" s="81"/>
      <c r="B165" s="82"/>
      <c r="C165" s="83"/>
      <c r="D165" s="81"/>
      <c r="E165" s="84"/>
      <c r="F165" s="81"/>
      <c r="G165" s="81"/>
      <c r="H165" s="81"/>
    </row>
    <row r="166" spans="1:8" s="24" customFormat="1" x14ac:dyDescent="0.25">
      <c r="A166" s="81"/>
      <c r="B166" s="82"/>
      <c r="C166" s="83"/>
      <c r="D166" s="81"/>
      <c r="E166" s="84"/>
      <c r="F166" s="81"/>
      <c r="G166" s="81"/>
      <c r="H166" s="81"/>
    </row>
    <row r="167" spans="1:8" s="24" customFormat="1" x14ac:dyDescent="0.25">
      <c r="A167" s="81"/>
      <c r="B167" s="82"/>
      <c r="C167" s="83"/>
      <c r="D167" s="81"/>
      <c r="E167" s="84"/>
      <c r="F167" s="81"/>
      <c r="G167" s="81"/>
      <c r="H167" s="81"/>
    </row>
    <row r="168" spans="1:8" s="24" customFormat="1" x14ac:dyDescent="0.25">
      <c r="A168" s="81"/>
      <c r="B168" s="82"/>
      <c r="C168" s="83"/>
      <c r="D168" s="81"/>
      <c r="E168" s="84"/>
      <c r="F168" s="81"/>
      <c r="G168" s="81"/>
      <c r="H168" s="81"/>
    </row>
    <row r="169" spans="1:8" s="24" customFormat="1" x14ac:dyDescent="0.25">
      <c r="A169" s="81"/>
      <c r="B169" s="82"/>
      <c r="C169" s="83"/>
      <c r="D169" s="81"/>
      <c r="E169" s="84"/>
      <c r="F169" s="81"/>
      <c r="G169" s="81"/>
      <c r="H169" s="81"/>
    </row>
    <row r="170" spans="1:8" s="24" customFormat="1" x14ac:dyDescent="0.25">
      <c r="A170" s="81"/>
      <c r="B170" s="82"/>
      <c r="C170" s="83"/>
      <c r="D170" s="81"/>
      <c r="E170" s="84"/>
      <c r="F170" s="81"/>
      <c r="G170" s="81"/>
      <c r="H170" s="81"/>
    </row>
    <row r="171" spans="1:8" s="24" customFormat="1" x14ac:dyDescent="0.25">
      <c r="A171" s="81"/>
      <c r="B171" s="82"/>
      <c r="C171" s="83"/>
      <c r="D171" s="81"/>
      <c r="E171" s="84"/>
      <c r="F171" s="81"/>
      <c r="G171" s="81"/>
      <c r="H171" s="81"/>
    </row>
    <row r="172" spans="1:8" s="24" customFormat="1" x14ac:dyDescent="0.25">
      <c r="A172" s="81"/>
      <c r="B172" s="82"/>
      <c r="C172" s="83"/>
      <c r="D172" s="81"/>
      <c r="E172" s="84"/>
      <c r="F172" s="81"/>
      <c r="G172" s="81"/>
      <c r="H172" s="81"/>
    </row>
    <row r="173" spans="1:8" s="24" customFormat="1" x14ac:dyDescent="0.25">
      <c r="A173" s="81"/>
      <c r="B173" s="82"/>
      <c r="C173" s="83"/>
      <c r="D173" s="81"/>
      <c r="E173" s="84"/>
      <c r="F173" s="81"/>
      <c r="G173" s="81"/>
      <c r="H173" s="81"/>
    </row>
    <row r="174" spans="1:8" s="24" customFormat="1" x14ac:dyDescent="0.25">
      <c r="A174" s="81"/>
      <c r="B174" s="82"/>
      <c r="C174" s="83"/>
      <c r="D174" s="81"/>
      <c r="E174" s="84"/>
      <c r="F174" s="81"/>
      <c r="G174" s="81"/>
      <c r="H174" s="81"/>
    </row>
    <row r="175" spans="1:8" s="24" customFormat="1" x14ac:dyDescent="0.25">
      <c r="A175" s="81"/>
      <c r="B175" s="82"/>
      <c r="C175" s="83"/>
      <c r="D175" s="81"/>
      <c r="E175" s="84"/>
      <c r="F175" s="81"/>
      <c r="G175" s="81"/>
      <c r="H175" s="81"/>
    </row>
    <row r="176" spans="1:8" s="24" customFormat="1" x14ac:dyDescent="0.25">
      <c r="A176" s="81"/>
      <c r="B176" s="82"/>
      <c r="C176" s="83"/>
      <c r="D176" s="81"/>
      <c r="E176" s="84"/>
      <c r="F176" s="81"/>
      <c r="G176" s="81"/>
      <c r="H176" s="81"/>
    </row>
    <row r="177" spans="1:8" s="24" customFormat="1" x14ac:dyDescent="0.25">
      <c r="A177" s="81"/>
      <c r="B177" s="82"/>
      <c r="C177" s="83"/>
      <c r="D177" s="81"/>
      <c r="E177" s="84"/>
      <c r="F177" s="81"/>
      <c r="G177" s="81"/>
      <c r="H177" s="81"/>
    </row>
    <row r="178" spans="1:8" s="24" customFormat="1" x14ac:dyDescent="0.25">
      <c r="A178" s="81"/>
      <c r="B178" s="82"/>
      <c r="C178" s="83"/>
      <c r="D178" s="81"/>
      <c r="E178" s="84"/>
      <c r="F178" s="81"/>
      <c r="G178" s="81"/>
      <c r="H178" s="81"/>
    </row>
    <row r="179" spans="1:8" s="24" customFormat="1" x14ac:dyDescent="0.25">
      <c r="A179" s="81"/>
      <c r="B179" s="82"/>
      <c r="C179" s="83"/>
      <c r="D179" s="81"/>
      <c r="E179" s="84"/>
      <c r="F179" s="81"/>
      <c r="G179" s="81"/>
      <c r="H179" s="81"/>
    </row>
    <row r="180" spans="1:8" s="24" customFormat="1" x14ac:dyDescent="0.25">
      <c r="A180" s="81"/>
      <c r="B180" s="82"/>
      <c r="C180" s="83"/>
      <c r="D180" s="81"/>
      <c r="E180" s="84"/>
      <c r="F180" s="81"/>
      <c r="G180" s="81"/>
      <c r="H180" s="81"/>
    </row>
    <row r="181" spans="1:8" s="24" customFormat="1" x14ac:dyDescent="0.25">
      <c r="A181" s="81"/>
      <c r="B181" s="82"/>
      <c r="C181" s="83"/>
      <c r="D181" s="81"/>
      <c r="E181" s="84"/>
      <c r="F181" s="81"/>
      <c r="G181" s="81"/>
      <c r="H181" s="81"/>
    </row>
    <row r="182" spans="1:8" s="24" customFormat="1" x14ac:dyDescent="0.25">
      <c r="A182" s="81"/>
      <c r="B182" s="82"/>
      <c r="C182" s="83"/>
      <c r="D182" s="81"/>
      <c r="E182" s="84"/>
      <c r="F182" s="81"/>
      <c r="G182" s="81"/>
      <c r="H182" s="81"/>
    </row>
    <row r="183" spans="1:8" s="24" customFormat="1" x14ac:dyDescent="0.25">
      <c r="A183" s="81"/>
      <c r="B183" s="82"/>
      <c r="C183" s="83"/>
      <c r="D183" s="81"/>
      <c r="E183" s="84"/>
      <c r="F183" s="81"/>
      <c r="G183" s="81"/>
      <c r="H183" s="81"/>
    </row>
    <row r="184" spans="1:8" s="24" customFormat="1" x14ac:dyDescent="0.25">
      <c r="A184" s="81"/>
      <c r="B184" s="82"/>
      <c r="C184" s="83"/>
      <c r="D184" s="81"/>
      <c r="E184" s="84"/>
      <c r="F184" s="81"/>
      <c r="G184" s="81"/>
      <c r="H184" s="81"/>
    </row>
    <row r="185" spans="1:8" s="24" customFormat="1" x14ac:dyDescent="0.25">
      <c r="A185" s="81"/>
      <c r="B185" s="82"/>
      <c r="C185" s="83"/>
      <c r="D185" s="81"/>
      <c r="E185" s="84"/>
      <c r="F185" s="81"/>
      <c r="G185" s="81"/>
      <c r="H185" s="81"/>
    </row>
    <row r="186" spans="1:8" s="24" customFormat="1" x14ac:dyDescent="0.25">
      <c r="A186" s="81"/>
      <c r="B186" s="82"/>
      <c r="C186" s="83"/>
      <c r="D186" s="81"/>
      <c r="E186" s="84"/>
      <c r="F186" s="81"/>
      <c r="G186" s="81"/>
      <c r="H186" s="81"/>
    </row>
    <row r="187" spans="1:8" s="24" customFormat="1" x14ac:dyDescent="0.25">
      <c r="A187" s="81"/>
      <c r="B187" s="82"/>
      <c r="C187" s="83"/>
      <c r="D187" s="81"/>
      <c r="E187" s="84"/>
      <c r="F187" s="81"/>
      <c r="G187" s="81"/>
      <c r="H187" s="81"/>
    </row>
    <row r="188" spans="1:8" s="24" customFormat="1" x14ac:dyDescent="0.25">
      <c r="A188" s="81"/>
      <c r="B188" s="82"/>
      <c r="C188" s="83"/>
      <c r="D188" s="81"/>
      <c r="E188" s="84"/>
      <c r="F188" s="81"/>
      <c r="G188" s="81"/>
      <c r="H188" s="81"/>
    </row>
    <row r="189" spans="1:8" s="24" customFormat="1" x14ac:dyDescent="0.25">
      <c r="A189" s="81"/>
      <c r="B189" s="82"/>
      <c r="C189" s="83"/>
      <c r="D189" s="81"/>
      <c r="E189" s="84"/>
      <c r="F189" s="81"/>
      <c r="G189" s="81"/>
      <c r="H189" s="81"/>
    </row>
    <row r="190" spans="1:8" s="24" customFormat="1" x14ac:dyDescent="0.25">
      <c r="A190" s="81"/>
      <c r="B190" s="82"/>
      <c r="C190" s="83"/>
      <c r="D190" s="81"/>
      <c r="E190" s="84"/>
      <c r="F190" s="81"/>
      <c r="G190" s="81"/>
      <c r="H190" s="81"/>
    </row>
    <row r="191" spans="1:8" s="24" customFormat="1" x14ac:dyDescent="0.25">
      <c r="A191" s="81"/>
      <c r="B191" s="82"/>
      <c r="C191" s="83"/>
      <c r="D191" s="81"/>
      <c r="E191" s="84"/>
      <c r="F191" s="81"/>
      <c r="G191" s="81"/>
      <c r="H191" s="81"/>
    </row>
    <row r="192" spans="1:8" s="24" customFormat="1" x14ac:dyDescent="0.25">
      <c r="A192" s="81"/>
      <c r="B192" s="82"/>
      <c r="C192" s="83"/>
      <c r="D192" s="81"/>
      <c r="E192" s="84"/>
      <c r="F192" s="81"/>
      <c r="G192" s="81"/>
      <c r="H192" s="81"/>
    </row>
    <row r="193" spans="1:8" s="24" customFormat="1" x14ac:dyDescent="0.25">
      <c r="A193" s="81"/>
      <c r="B193" s="82"/>
      <c r="C193" s="83"/>
      <c r="D193" s="81"/>
      <c r="E193" s="84"/>
      <c r="F193" s="81"/>
      <c r="G193" s="81"/>
      <c r="H193" s="81"/>
    </row>
    <row r="194" spans="1:8" s="24" customFormat="1" x14ac:dyDescent="0.25">
      <c r="A194" s="81"/>
      <c r="B194" s="82"/>
      <c r="C194" s="83"/>
      <c r="D194" s="81"/>
      <c r="E194" s="84"/>
      <c r="F194" s="81"/>
      <c r="G194" s="81"/>
      <c r="H194" s="81"/>
    </row>
    <row r="195" spans="1:8" s="24" customFormat="1" x14ac:dyDescent="0.25">
      <c r="A195" s="81"/>
      <c r="B195" s="82"/>
      <c r="C195" s="83"/>
      <c r="D195" s="81"/>
      <c r="E195" s="84"/>
      <c r="F195" s="81"/>
      <c r="G195" s="81"/>
      <c r="H195" s="81"/>
    </row>
    <row r="196" spans="1:8" s="24" customFormat="1" x14ac:dyDescent="0.25">
      <c r="A196" s="81"/>
      <c r="B196" s="82"/>
      <c r="C196" s="83"/>
      <c r="D196" s="81"/>
      <c r="E196" s="84"/>
      <c r="F196" s="81"/>
      <c r="G196" s="81"/>
      <c r="H196" s="81"/>
    </row>
    <row r="197" spans="1:8" s="24" customFormat="1" x14ac:dyDescent="0.25">
      <c r="A197" s="81"/>
      <c r="B197" s="82"/>
      <c r="C197" s="83"/>
      <c r="D197" s="81"/>
      <c r="E197" s="84"/>
      <c r="F197" s="81"/>
      <c r="G197" s="81"/>
      <c r="H197" s="81"/>
    </row>
    <row r="198" spans="1:8" s="24" customFormat="1" x14ac:dyDescent="0.25">
      <c r="A198" s="81"/>
      <c r="B198" s="82"/>
      <c r="C198" s="83"/>
      <c r="D198" s="81"/>
      <c r="E198" s="84"/>
      <c r="F198" s="81"/>
      <c r="G198" s="81"/>
      <c r="H198" s="81"/>
    </row>
    <row r="199" spans="1:8" s="24" customFormat="1" x14ac:dyDescent="0.25">
      <c r="A199" s="81"/>
      <c r="B199" s="82"/>
      <c r="C199" s="83"/>
      <c r="D199" s="81"/>
      <c r="E199" s="84"/>
      <c r="F199" s="81"/>
      <c r="G199" s="81"/>
      <c r="H199" s="81"/>
    </row>
    <row r="200" spans="1:8" s="24" customFormat="1" x14ac:dyDescent="0.25">
      <c r="A200" s="81"/>
      <c r="B200" s="82"/>
      <c r="C200" s="83"/>
      <c r="D200" s="81"/>
      <c r="E200" s="84"/>
      <c r="F200" s="81"/>
      <c r="G200" s="81"/>
      <c r="H200" s="81"/>
    </row>
    <row r="201" spans="1:8" s="24" customFormat="1" x14ac:dyDescent="0.25">
      <c r="A201" s="81"/>
      <c r="B201" s="82"/>
      <c r="C201" s="83"/>
      <c r="D201" s="81"/>
      <c r="E201" s="84"/>
      <c r="F201" s="81"/>
      <c r="G201" s="81"/>
      <c r="H201" s="81"/>
    </row>
    <row r="202" spans="1:8" s="24" customFormat="1" x14ac:dyDescent="0.25">
      <c r="A202" s="81"/>
      <c r="B202" s="82"/>
      <c r="C202" s="83"/>
      <c r="D202" s="81"/>
      <c r="E202" s="84"/>
      <c r="F202" s="81"/>
      <c r="G202" s="81"/>
      <c r="H202" s="81"/>
    </row>
    <row r="203" spans="1:8" s="24" customFormat="1" x14ac:dyDescent="0.25">
      <c r="A203" s="81"/>
      <c r="B203" s="82"/>
      <c r="C203" s="83"/>
      <c r="D203" s="81"/>
      <c r="E203" s="84"/>
      <c r="F203" s="81"/>
      <c r="G203" s="81"/>
      <c r="H203" s="81"/>
    </row>
    <row r="204" spans="1:8" s="24" customFormat="1" x14ac:dyDescent="0.25">
      <c r="A204" s="81"/>
      <c r="B204" s="82"/>
      <c r="C204" s="83"/>
      <c r="D204" s="81"/>
      <c r="E204" s="84"/>
      <c r="F204" s="81"/>
      <c r="G204" s="81"/>
      <c r="H204" s="81"/>
    </row>
    <row r="205" spans="1:8" s="24" customFormat="1" x14ac:dyDescent="0.25">
      <c r="A205" s="81"/>
      <c r="B205" s="82"/>
      <c r="C205" s="83"/>
      <c r="D205" s="81"/>
      <c r="E205" s="84"/>
      <c r="F205" s="81"/>
      <c r="G205" s="81"/>
      <c r="H205" s="81"/>
    </row>
    <row r="206" spans="1:8" s="24" customFormat="1" x14ac:dyDescent="0.25">
      <c r="A206" s="81"/>
      <c r="B206" s="82"/>
      <c r="C206" s="83"/>
      <c r="D206" s="81"/>
      <c r="E206" s="84"/>
      <c r="F206" s="81"/>
      <c r="G206" s="81"/>
      <c r="H206" s="81"/>
    </row>
    <row r="207" spans="1:8" s="24" customFormat="1" x14ac:dyDescent="0.25">
      <c r="A207" s="81"/>
      <c r="B207" s="82"/>
      <c r="C207" s="83"/>
      <c r="D207" s="81"/>
      <c r="E207" s="84"/>
      <c r="F207" s="81"/>
      <c r="G207" s="81"/>
      <c r="H207" s="81"/>
    </row>
    <row r="208" spans="1:8" s="24" customFormat="1" x14ac:dyDescent="0.25">
      <c r="A208" s="81"/>
      <c r="B208" s="82"/>
      <c r="C208" s="83"/>
      <c r="D208" s="81"/>
      <c r="E208" s="84"/>
      <c r="F208" s="81"/>
      <c r="G208" s="81"/>
      <c r="H208" s="81"/>
    </row>
    <row r="209" spans="1:8" s="24" customFormat="1" x14ac:dyDescent="0.25">
      <c r="A209" s="81"/>
      <c r="B209" s="82"/>
      <c r="C209" s="83"/>
      <c r="D209" s="81"/>
      <c r="E209" s="84"/>
      <c r="F209" s="81"/>
      <c r="G209" s="81"/>
      <c r="H209" s="81"/>
    </row>
    <row r="210" spans="1:8" s="24" customFormat="1" x14ac:dyDescent="0.25">
      <c r="A210" s="81"/>
      <c r="B210" s="82"/>
      <c r="C210" s="83"/>
      <c r="D210" s="81"/>
      <c r="E210" s="84"/>
      <c r="F210" s="81"/>
      <c r="G210" s="81"/>
      <c r="H210" s="81"/>
    </row>
    <row r="211" spans="1:8" s="24" customFormat="1" x14ac:dyDescent="0.25">
      <c r="A211" s="81"/>
      <c r="B211" s="82"/>
      <c r="C211" s="83"/>
      <c r="D211" s="81"/>
      <c r="E211" s="84"/>
      <c r="F211" s="81"/>
      <c r="G211" s="81"/>
      <c r="H211" s="81"/>
    </row>
    <row r="212" spans="1:8" s="24" customFormat="1" x14ac:dyDescent="0.25">
      <c r="A212" s="81"/>
      <c r="B212" s="82"/>
      <c r="C212" s="83"/>
      <c r="D212" s="81"/>
      <c r="E212" s="84"/>
      <c r="F212" s="81"/>
      <c r="G212" s="81"/>
      <c r="H212" s="81"/>
    </row>
    <row r="213" spans="1:8" s="24" customFormat="1" x14ac:dyDescent="0.25">
      <c r="A213" s="81"/>
      <c r="B213" s="82"/>
      <c r="C213" s="83"/>
      <c r="D213" s="81"/>
      <c r="E213" s="84"/>
      <c r="F213" s="81"/>
      <c r="G213" s="81"/>
      <c r="H213" s="81"/>
    </row>
    <row r="214" spans="1:8" s="24" customFormat="1" x14ac:dyDescent="0.25">
      <c r="A214" s="81"/>
      <c r="B214" s="82"/>
      <c r="C214" s="83"/>
      <c r="D214" s="81"/>
      <c r="E214" s="84"/>
      <c r="F214" s="81"/>
      <c r="G214" s="81"/>
      <c r="H214" s="81"/>
    </row>
    <row r="215" spans="1:8" s="24" customFormat="1" x14ac:dyDescent="0.25">
      <c r="A215" s="81"/>
      <c r="B215" s="82"/>
      <c r="C215" s="83"/>
      <c r="D215" s="81"/>
      <c r="E215" s="84"/>
      <c r="F215" s="81"/>
      <c r="G215" s="81"/>
      <c r="H215" s="81"/>
    </row>
    <row r="216" spans="1:8" s="24" customFormat="1" x14ac:dyDescent="0.25">
      <c r="A216" s="81"/>
      <c r="B216" s="82"/>
      <c r="C216" s="83"/>
      <c r="D216" s="81"/>
      <c r="E216" s="84"/>
      <c r="F216" s="81"/>
      <c r="G216" s="81"/>
      <c r="H216" s="81"/>
    </row>
    <row r="217" spans="1:8" s="24" customFormat="1" x14ac:dyDescent="0.25">
      <c r="A217" s="81"/>
      <c r="B217" s="82"/>
      <c r="C217" s="83"/>
      <c r="D217" s="81"/>
      <c r="E217" s="84"/>
      <c r="F217" s="81"/>
      <c r="G217" s="81"/>
      <c r="H217" s="81"/>
    </row>
    <row r="218" spans="1:8" s="24" customFormat="1" x14ac:dyDescent="0.25">
      <c r="A218" s="81"/>
      <c r="B218" s="82"/>
      <c r="C218" s="83"/>
      <c r="D218" s="81"/>
      <c r="E218" s="84"/>
      <c r="F218" s="81"/>
      <c r="G218" s="81"/>
      <c r="H218" s="81"/>
    </row>
    <row r="219" spans="1:8" s="24" customFormat="1" x14ac:dyDescent="0.25">
      <c r="A219" s="81"/>
      <c r="B219" s="82"/>
      <c r="C219" s="83"/>
      <c r="D219" s="81"/>
      <c r="E219" s="84"/>
      <c r="F219" s="81"/>
      <c r="G219" s="81"/>
      <c r="H219" s="81"/>
    </row>
    <row r="220" spans="1:8" s="24" customFormat="1" x14ac:dyDescent="0.25">
      <c r="A220" s="81"/>
      <c r="B220" s="82"/>
      <c r="C220" s="83"/>
      <c r="D220" s="81"/>
      <c r="E220" s="84"/>
      <c r="F220" s="81"/>
      <c r="G220" s="81"/>
      <c r="H220" s="81"/>
    </row>
    <row r="221" spans="1:8" s="24" customFormat="1" x14ac:dyDescent="0.25">
      <c r="A221" s="81"/>
      <c r="B221" s="82"/>
      <c r="C221" s="83"/>
      <c r="D221" s="81"/>
      <c r="E221" s="84"/>
      <c r="F221" s="81"/>
      <c r="G221" s="81"/>
      <c r="H221" s="81"/>
    </row>
    <row r="222" spans="1:8" s="24" customFormat="1" x14ac:dyDescent="0.25">
      <c r="A222" s="81"/>
      <c r="B222" s="82"/>
      <c r="C222" s="83"/>
      <c r="D222" s="81"/>
      <c r="E222" s="84"/>
      <c r="F222" s="81"/>
      <c r="G222" s="81"/>
      <c r="H222" s="81"/>
    </row>
    <row r="223" spans="1:8" s="24" customFormat="1" x14ac:dyDescent="0.25">
      <c r="A223" s="81"/>
      <c r="B223" s="82"/>
      <c r="C223" s="83"/>
      <c r="D223" s="81"/>
      <c r="E223" s="84"/>
      <c r="F223" s="81"/>
      <c r="G223" s="81"/>
      <c r="H223" s="81"/>
    </row>
    <row r="224" spans="1:8" s="24" customFormat="1" x14ac:dyDescent="0.25">
      <c r="A224" s="81"/>
      <c r="B224" s="82"/>
      <c r="C224" s="83"/>
      <c r="D224" s="81"/>
      <c r="E224" s="84"/>
      <c r="F224" s="81"/>
      <c r="G224" s="81"/>
      <c r="H224" s="81"/>
    </row>
    <row r="225" spans="1:8" s="24" customFormat="1" x14ac:dyDescent="0.25">
      <c r="A225" s="81"/>
      <c r="B225" s="82"/>
      <c r="C225" s="83"/>
      <c r="D225" s="81"/>
      <c r="E225" s="84"/>
      <c r="F225" s="81"/>
      <c r="G225" s="81"/>
      <c r="H225" s="81"/>
    </row>
    <row r="226" spans="1:8" s="24" customFormat="1" x14ac:dyDescent="0.25">
      <c r="A226" s="81"/>
      <c r="B226" s="82"/>
      <c r="C226" s="83"/>
      <c r="D226" s="81"/>
      <c r="E226" s="84"/>
      <c r="F226" s="81"/>
      <c r="G226" s="81"/>
      <c r="H226" s="81"/>
    </row>
    <row r="227" spans="1:8" s="24" customFormat="1" x14ac:dyDescent="0.25">
      <c r="A227" s="81"/>
      <c r="B227" s="82"/>
      <c r="C227" s="83"/>
      <c r="D227" s="81"/>
      <c r="E227" s="84"/>
      <c r="F227" s="81"/>
      <c r="G227" s="81"/>
      <c r="H227" s="81"/>
    </row>
    <row r="228" spans="1:8" s="24" customFormat="1" x14ac:dyDescent="0.25">
      <c r="A228" s="81"/>
      <c r="B228" s="82"/>
      <c r="C228" s="83"/>
      <c r="D228" s="81"/>
      <c r="E228" s="84"/>
      <c r="F228" s="81"/>
      <c r="G228" s="81"/>
      <c r="H228" s="81"/>
    </row>
    <row r="229" spans="1:8" s="24" customFormat="1" x14ac:dyDescent="0.25">
      <c r="A229" s="81"/>
      <c r="B229" s="82"/>
      <c r="C229" s="83"/>
      <c r="D229" s="81"/>
      <c r="E229" s="84"/>
      <c r="F229" s="81"/>
      <c r="G229" s="81"/>
      <c r="H229" s="81"/>
    </row>
    <row r="230" spans="1:8" s="24" customFormat="1" x14ac:dyDescent="0.25">
      <c r="A230" s="81"/>
      <c r="B230" s="82"/>
      <c r="C230" s="83"/>
      <c r="D230" s="81"/>
      <c r="E230" s="84"/>
      <c r="F230" s="81"/>
      <c r="G230" s="81"/>
      <c r="H230" s="81"/>
    </row>
    <row r="231" spans="1:8" s="24" customFormat="1" x14ac:dyDescent="0.25">
      <c r="A231" s="81"/>
      <c r="B231" s="82"/>
      <c r="C231" s="83"/>
      <c r="D231" s="81"/>
      <c r="E231" s="84"/>
      <c r="F231" s="81"/>
      <c r="G231" s="81"/>
      <c r="H231" s="81"/>
    </row>
    <row r="232" spans="1:8" s="24" customFormat="1" x14ac:dyDescent="0.25">
      <c r="A232" s="81"/>
      <c r="B232" s="82"/>
      <c r="C232" s="83"/>
      <c r="D232" s="81"/>
      <c r="E232" s="84"/>
      <c r="F232" s="81"/>
      <c r="G232" s="81"/>
      <c r="H232" s="81"/>
    </row>
    <row r="233" spans="1:8" s="24" customFormat="1" x14ac:dyDescent="0.25">
      <c r="A233" s="81"/>
      <c r="B233" s="82"/>
      <c r="C233" s="83"/>
      <c r="D233" s="81"/>
      <c r="E233" s="84"/>
      <c r="F233" s="81"/>
      <c r="G233" s="81"/>
      <c r="H233" s="81"/>
    </row>
    <row r="234" spans="1:8" s="24" customFormat="1" x14ac:dyDescent="0.25">
      <c r="A234" s="81"/>
      <c r="B234" s="82"/>
      <c r="C234" s="83"/>
      <c r="D234" s="81"/>
      <c r="E234" s="84"/>
      <c r="F234" s="81"/>
      <c r="G234" s="81"/>
      <c r="H234" s="81"/>
    </row>
    <row r="235" spans="1:8" s="24" customFormat="1" x14ac:dyDescent="0.25">
      <c r="A235" s="81"/>
      <c r="B235" s="82"/>
      <c r="C235" s="83"/>
      <c r="D235" s="81"/>
      <c r="E235" s="84"/>
      <c r="F235" s="81"/>
      <c r="G235" s="81"/>
      <c r="H235" s="81"/>
    </row>
    <row r="236" spans="1:8" s="24" customFormat="1" x14ac:dyDescent="0.25">
      <c r="A236" s="81"/>
      <c r="B236" s="82"/>
      <c r="C236" s="83"/>
      <c r="D236" s="81"/>
      <c r="E236" s="84"/>
      <c r="F236" s="81"/>
      <c r="G236" s="81"/>
      <c r="H236" s="81"/>
    </row>
    <row r="237" spans="1:8" s="24" customFormat="1" x14ac:dyDescent="0.25">
      <c r="A237" s="81"/>
      <c r="B237" s="82"/>
      <c r="C237" s="83"/>
      <c r="D237" s="81"/>
      <c r="E237" s="84"/>
      <c r="F237" s="81"/>
      <c r="G237" s="81"/>
      <c r="H237" s="81"/>
    </row>
    <row r="238" spans="1:8" s="24" customFormat="1" x14ac:dyDescent="0.25">
      <c r="A238" s="81"/>
      <c r="B238" s="82"/>
      <c r="C238" s="83"/>
      <c r="D238" s="81"/>
      <c r="E238" s="84"/>
      <c r="F238" s="81"/>
      <c r="G238" s="81"/>
      <c r="H238" s="81"/>
    </row>
    <row r="239" spans="1:8" s="24" customFormat="1" x14ac:dyDescent="0.25">
      <c r="A239" s="81"/>
      <c r="B239" s="82"/>
      <c r="C239" s="83"/>
      <c r="D239" s="81"/>
      <c r="E239" s="84"/>
      <c r="F239" s="81"/>
      <c r="G239" s="81"/>
      <c r="H239" s="81"/>
    </row>
    <row r="240" spans="1:8" s="24" customFormat="1" x14ac:dyDescent="0.25">
      <c r="A240" s="81"/>
      <c r="B240" s="82"/>
      <c r="C240" s="83"/>
      <c r="D240" s="81"/>
      <c r="E240" s="84"/>
      <c r="F240" s="81"/>
      <c r="G240" s="81"/>
      <c r="H240" s="81"/>
    </row>
    <row r="241" spans="1:8" s="24" customFormat="1" x14ac:dyDescent="0.25">
      <c r="A241" s="81"/>
      <c r="B241" s="82"/>
      <c r="C241" s="83"/>
      <c r="D241" s="81"/>
      <c r="E241" s="84"/>
      <c r="F241" s="81"/>
      <c r="G241" s="81"/>
      <c r="H241" s="81"/>
    </row>
    <row r="242" spans="1:8" s="24" customFormat="1" x14ac:dyDescent="0.25">
      <c r="A242" s="81"/>
      <c r="B242" s="82"/>
      <c r="C242" s="83"/>
      <c r="D242" s="81"/>
      <c r="E242" s="84"/>
      <c r="F242" s="81"/>
      <c r="G242" s="81"/>
      <c r="H242" s="81"/>
    </row>
    <row r="243" spans="1:8" s="24" customFormat="1" x14ac:dyDescent="0.25">
      <c r="A243" s="81"/>
      <c r="B243" s="82"/>
      <c r="C243" s="83"/>
      <c r="D243" s="81"/>
      <c r="E243" s="84"/>
      <c r="F243" s="81"/>
      <c r="G243" s="81"/>
      <c r="H243" s="81"/>
    </row>
    <row r="244" spans="1:8" s="24" customFormat="1" x14ac:dyDescent="0.25">
      <c r="A244" s="81"/>
      <c r="B244" s="82"/>
      <c r="C244" s="83"/>
      <c r="D244" s="81"/>
      <c r="E244" s="84"/>
      <c r="F244" s="81"/>
      <c r="G244" s="81"/>
      <c r="H244" s="81"/>
    </row>
    <row r="245" spans="1:8" s="24" customFormat="1" x14ac:dyDescent="0.25">
      <c r="A245" s="81"/>
      <c r="B245" s="82"/>
      <c r="C245" s="83"/>
      <c r="D245" s="81"/>
      <c r="E245" s="84"/>
      <c r="F245" s="81"/>
      <c r="G245" s="81"/>
      <c r="H245" s="81"/>
    </row>
    <row r="246" spans="1:8" s="24" customFormat="1" x14ac:dyDescent="0.25">
      <c r="A246" s="81"/>
      <c r="B246" s="82"/>
      <c r="C246" s="83"/>
      <c r="D246" s="81"/>
      <c r="E246" s="84"/>
      <c r="F246" s="81"/>
      <c r="G246" s="81"/>
      <c r="H246" s="81"/>
    </row>
    <row r="247" spans="1:8" s="24" customFormat="1" x14ac:dyDescent="0.25">
      <c r="A247" s="81"/>
      <c r="B247" s="82"/>
      <c r="C247" s="83"/>
      <c r="D247" s="81"/>
      <c r="E247" s="84"/>
      <c r="F247" s="81"/>
      <c r="G247" s="81"/>
      <c r="H247" s="81"/>
    </row>
    <row r="248" spans="1:8" s="24" customFormat="1" x14ac:dyDescent="0.25">
      <c r="A248" s="81"/>
      <c r="B248" s="82"/>
      <c r="C248" s="83"/>
      <c r="D248" s="81"/>
      <c r="E248" s="84"/>
      <c r="F248" s="81"/>
      <c r="G248" s="81"/>
      <c r="H248" s="81"/>
    </row>
    <row r="249" spans="1:8" s="24" customFormat="1" x14ac:dyDescent="0.25">
      <c r="A249" s="81"/>
      <c r="B249" s="82"/>
      <c r="C249" s="83"/>
      <c r="D249" s="81"/>
      <c r="E249" s="84"/>
      <c r="F249" s="81"/>
      <c r="G249" s="81"/>
      <c r="H249" s="81"/>
    </row>
    <row r="250" spans="1:8" s="24" customFormat="1" x14ac:dyDescent="0.25">
      <c r="A250" s="81"/>
      <c r="B250" s="82"/>
      <c r="C250" s="83"/>
      <c r="D250" s="81"/>
      <c r="E250" s="84"/>
      <c r="F250" s="81"/>
      <c r="G250" s="81"/>
      <c r="H250" s="81"/>
    </row>
    <row r="251" spans="1:8" s="24" customFormat="1" x14ac:dyDescent="0.25">
      <c r="A251" s="81"/>
      <c r="B251" s="82"/>
      <c r="C251" s="83"/>
      <c r="D251" s="81"/>
      <c r="E251" s="84"/>
      <c r="F251" s="81"/>
      <c r="G251" s="81"/>
      <c r="H251" s="81"/>
    </row>
    <row r="252" spans="1:8" s="24" customFormat="1" x14ac:dyDescent="0.25">
      <c r="A252" s="81"/>
      <c r="B252" s="82"/>
      <c r="C252" s="83"/>
      <c r="D252" s="81"/>
      <c r="E252" s="84"/>
      <c r="F252" s="81"/>
      <c r="G252" s="81"/>
      <c r="H252" s="81"/>
    </row>
    <row r="253" spans="1:8" s="24" customFormat="1" x14ac:dyDescent="0.25">
      <c r="A253" s="81"/>
      <c r="B253" s="82"/>
      <c r="C253" s="83"/>
      <c r="D253" s="81"/>
      <c r="E253" s="84"/>
      <c r="F253" s="81"/>
      <c r="G253" s="81"/>
      <c r="H253" s="81"/>
    </row>
    <row r="254" spans="1:8" s="24" customFormat="1" x14ac:dyDescent="0.25">
      <c r="A254" s="81"/>
      <c r="B254" s="82"/>
      <c r="C254" s="83"/>
      <c r="D254" s="81"/>
      <c r="E254" s="84"/>
      <c r="F254" s="81"/>
      <c r="G254" s="81"/>
      <c r="H254" s="81"/>
    </row>
    <row r="255" spans="1:8" s="24" customFormat="1" x14ac:dyDescent="0.25">
      <c r="A255" s="81"/>
      <c r="B255" s="82"/>
      <c r="C255" s="83"/>
      <c r="D255" s="81"/>
      <c r="E255" s="84"/>
      <c r="F255" s="81"/>
      <c r="G255" s="81"/>
      <c r="H255" s="81"/>
    </row>
    <row r="256" spans="1:8" s="24" customFormat="1" x14ac:dyDescent="0.25">
      <c r="A256" s="81"/>
      <c r="B256" s="82"/>
      <c r="C256" s="83"/>
      <c r="D256" s="81"/>
      <c r="E256" s="84"/>
      <c r="F256" s="81"/>
      <c r="G256" s="81"/>
      <c r="H256" s="81"/>
    </row>
    <row r="257" spans="1:8" s="24" customFormat="1" x14ac:dyDescent="0.25">
      <c r="A257" s="81"/>
      <c r="B257" s="82"/>
      <c r="C257" s="83"/>
      <c r="D257" s="81"/>
      <c r="E257" s="84"/>
      <c r="F257" s="81"/>
      <c r="G257" s="81"/>
      <c r="H257" s="81"/>
    </row>
    <row r="258" spans="1:8" s="24" customFormat="1" x14ac:dyDescent="0.25">
      <c r="A258" s="81"/>
      <c r="B258" s="82"/>
      <c r="C258" s="83"/>
      <c r="D258" s="81"/>
      <c r="E258" s="84"/>
      <c r="F258" s="81"/>
      <c r="G258" s="81"/>
      <c r="H258" s="81"/>
    </row>
    <row r="259" spans="1:8" s="24" customFormat="1" x14ac:dyDescent="0.25">
      <c r="A259" s="81"/>
      <c r="B259" s="82"/>
      <c r="C259" s="83"/>
      <c r="D259" s="81"/>
      <c r="E259" s="84"/>
      <c r="F259" s="81"/>
      <c r="G259" s="81"/>
      <c r="H259" s="81"/>
    </row>
    <row r="260" spans="1:8" s="24" customFormat="1" x14ac:dyDescent="0.25">
      <c r="A260" s="81"/>
      <c r="B260" s="82"/>
      <c r="C260" s="83"/>
      <c r="D260" s="81"/>
      <c r="E260" s="84"/>
      <c r="F260" s="81"/>
      <c r="G260" s="81"/>
      <c r="H260" s="81"/>
    </row>
    <row r="261" spans="1:8" s="24" customFormat="1" x14ac:dyDescent="0.25">
      <c r="A261" s="81"/>
      <c r="B261" s="82"/>
      <c r="C261" s="83"/>
      <c r="D261" s="81"/>
      <c r="E261" s="84"/>
      <c r="F261" s="81"/>
      <c r="G261" s="81"/>
      <c r="H261" s="81"/>
    </row>
    <row r="262" spans="1:8" s="24" customFormat="1" x14ac:dyDescent="0.25">
      <c r="A262" s="81"/>
      <c r="B262" s="82"/>
      <c r="C262" s="83"/>
      <c r="D262" s="81"/>
      <c r="E262" s="84"/>
      <c r="F262" s="81"/>
      <c r="G262" s="81"/>
      <c r="H262" s="81"/>
    </row>
    <row r="263" spans="1:8" s="24" customFormat="1" x14ac:dyDescent="0.25">
      <c r="A263" s="81"/>
      <c r="B263" s="82"/>
      <c r="C263" s="83"/>
      <c r="D263" s="81"/>
      <c r="E263" s="84"/>
      <c r="F263" s="81"/>
      <c r="G263" s="81"/>
      <c r="H263" s="81"/>
    </row>
    <row r="264" spans="1:8" s="24" customFormat="1" x14ac:dyDescent="0.25">
      <c r="A264" s="81"/>
      <c r="B264" s="82"/>
      <c r="C264" s="83"/>
      <c r="D264" s="81"/>
      <c r="E264" s="84"/>
      <c r="F264" s="81"/>
      <c r="G264" s="81"/>
      <c r="H264" s="81"/>
    </row>
    <row r="265" spans="1:8" s="24" customFormat="1" x14ac:dyDescent="0.25">
      <c r="A265" s="81"/>
      <c r="B265" s="82"/>
      <c r="C265" s="83"/>
      <c r="D265" s="81"/>
      <c r="E265" s="84"/>
      <c r="F265" s="81"/>
      <c r="G265" s="81"/>
      <c r="H265" s="81"/>
    </row>
    <row r="266" spans="1:8" s="24" customFormat="1" x14ac:dyDescent="0.25">
      <c r="A266" s="81"/>
      <c r="B266" s="82"/>
      <c r="C266" s="83"/>
      <c r="D266" s="81"/>
      <c r="E266" s="84"/>
      <c r="F266" s="81"/>
      <c r="G266" s="81"/>
      <c r="H266" s="81"/>
    </row>
    <row r="267" spans="1:8" s="24" customFormat="1" x14ac:dyDescent="0.25">
      <c r="A267" s="81"/>
      <c r="B267" s="82"/>
      <c r="C267" s="83"/>
      <c r="D267" s="81"/>
      <c r="E267" s="84"/>
      <c r="F267" s="81"/>
      <c r="G267" s="81"/>
      <c r="H267" s="81"/>
    </row>
    <row r="268" spans="1:8" s="24" customFormat="1" x14ac:dyDescent="0.25">
      <c r="A268" s="81"/>
      <c r="B268" s="82"/>
      <c r="C268" s="83"/>
      <c r="D268" s="81"/>
      <c r="E268" s="84"/>
      <c r="F268" s="81"/>
      <c r="G268" s="81"/>
      <c r="H268" s="81"/>
    </row>
    <row r="269" spans="1:8" s="24" customFormat="1" x14ac:dyDescent="0.25">
      <c r="A269" s="81"/>
      <c r="B269" s="82"/>
      <c r="C269" s="83"/>
      <c r="D269" s="81"/>
      <c r="E269" s="84"/>
      <c r="F269" s="81"/>
      <c r="G269" s="81"/>
      <c r="H269" s="81"/>
    </row>
    <row r="270" spans="1:8" s="24" customFormat="1" x14ac:dyDescent="0.25">
      <c r="A270" s="81"/>
      <c r="B270" s="82"/>
      <c r="C270" s="83"/>
      <c r="D270" s="81"/>
      <c r="E270" s="84"/>
      <c r="F270" s="81"/>
      <c r="G270" s="81"/>
      <c r="H270" s="81"/>
    </row>
    <row r="271" spans="1:8" s="24" customFormat="1" x14ac:dyDescent="0.25">
      <c r="A271" s="81"/>
      <c r="B271" s="82"/>
      <c r="C271" s="83"/>
      <c r="D271" s="81"/>
      <c r="E271" s="84"/>
      <c r="F271" s="81"/>
      <c r="G271" s="81"/>
      <c r="H271" s="81"/>
    </row>
    <row r="272" spans="1:8" s="24" customFormat="1" x14ac:dyDescent="0.25">
      <c r="A272" s="81"/>
      <c r="B272" s="82"/>
      <c r="C272" s="83"/>
      <c r="D272" s="81"/>
      <c r="E272" s="84"/>
      <c r="F272" s="81"/>
      <c r="G272" s="81"/>
      <c r="H272" s="81"/>
    </row>
    <row r="273" spans="1:8" s="24" customFormat="1" x14ac:dyDescent="0.25">
      <c r="A273" s="81"/>
      <c r="B273" s="82"/>
      <c r="C273" s="83"/>
      <c r="D273" s="81"/>
      <c r="E273" s="84"/>
      <c r="F273" s="81"/>
      <c r="G273" s="81"/>
      <c r="H273" s="81"/>
    </row>
    <row r="274" spans="1:8" s="24" customFormat="1" x14ac:dyDescent="0.25">
      <c r="A274" s="81"/>
      <c r="B274" s="82"/>
      <c r="C274" s="83"/>
      <c r="D274" s="81"/>
      <c r="E274" s="84"/>
      <c r="F274" s="81"/>
      <c r="G274" s="81"/>
      <c r="H274" s="81"/>
    </row>
    <row r="275" spans="1:8" s="24" customFormat="1" x14ac:dyDescent="0.25">
      <c r="A275" s="81"/>
      <c r="B275" s="82"/>
      <c r="C275" s="83"/>
      <c r="D275" s="81"/>
      <c r="E275" s="84"/>
      <c r="F275" s="81"/>
      <c r="G275" s="81"/>
      <c r="H275" s="81"/>
    </row>
    <row r="276" spans="1:8" s="24" customFormat="1" x14ac:dyDescent="0.25">
      <c r="A276" s="81"/>
      <c r="B276" s="82"/>
      <c r="C276" s="83"/>
      <c r="D276" s="81"/>
      <c r="E276" s="84"/>
      <c r="F276" s="81"/>
      <c r="G276" s="81"/>
      <c r="H276" s="81"/>
    </row>
    <row r="277" spans="1:8" s="24" customFormat="1" x14ac:dyDescent="0.25">
      <c r="A277" s="81"/>
      <c r="B277" s="82"/>
      <c r="C277" s="83"/>
      <c r="D277" s="81"/>
      <c r="E277" s="84"/>
      <c r="F277" s="81"/>
      <c r="G277" s="81"/>
      <c r="H277" s="81"/>
    </row>
    <row r="278" spans="1:8" s="24" customFormat="1" x14ac:dyDescent="0.25">
      <c r="A278" s="81"/>
      <c r="B278" s="82"/>
      <c r="C278" s="83"/>
      <c r="D278" s="81"/>
      <c r="E278" s="84"/>
      <c r="F278" s="81"/>
      <c r="G278" s="81"/>
      <c r="H278" s="81"/>
    </row>
    <row r="279" spans="1:8" s="24" customFormat="1" x14ac:dyDescent="0.25">
      <c r="A279" s="81"/>
      <c r="B279" s="82"/>
      <c r="C279" s="83"/>
      <c r="D279" s="81"/>
      <c r="E279" s="84"/>
      <c r="F279" s="81"/>
      <c r="G279" s="81"/>
      <c r="H279" s="81"/>
    </row>
    <row r="280" spans="1:8" s="24" customFormat="1" x14ac:dyDescent="0.25">
      <c r="A280" s="81"/>
      <c r="B280" s="82"/>
      <c r="C280" s="83"/>
      <c r="D280" s="81"/>
      <c r="E280" s="84"/>
      <c r="F280" s="81"/>
      <c r="G280" s="81"/>
      <c r="H280" s="81"/>
    </row>
    <row r="281" spans="1:8" s="24" customFormat="1" x14ac:dyDescent="0.25">
      <c r="A281" s="81"/>
      <c r="B281" s="82"/>
      <c r="C281" s="83"/>
      <c r="D281" s="81"/>
      <c r="E281" s="84"/>
      <c r="F281" s="81"/>
      <c r="G281" s="81"/>
      <c r="H281" s="81"/>
    </row>
    <row r="282" spans="1:8" s="24" customFormat="1" x14ac:dyDescent="0.25">
      <c r="A282" s="81"/>
      <c r="B282" s="82"/>
      <c r="C282" s="83"/>
      <c r="D282" s="81"/>
      <c r="E282" s="84"/>
      <c r="F282" s="81"/>
      <c r="G282" s="81"/>
      <c r="H282" s="81"/>
    </row>
    <row r="283" spans="1:8" s="24" customFormat="1" x14ac:dyDescent="0.25">
      <c r="A283" s="81"/>
      <c r="B283" s="82"/>
      <c r="C283" s="83"/>
      <c r="D283" s="81"/>
      <c r="E283" s="84"/>
      <c r="F283" s="81"/>
      <c r="G283" s="81"/>
      <c r="H283" s="81"/>
    </row>
    <row r="284" spans="1:8" s="24" customFormat="1" x14ac:dyDescent="0.25">
      <c r="A284" s="81"/>
      <c r="B284" s="82"/>
      <c r="C284" s="83"/>
      <c r="D284" s="81"/>
      <c r="E284" s="84"/>
      <c r="F284" s="81"/>
      <c r="G284" s="81"/>
      <c r="H284" s="81"/>
    </row>
    <row r="285" spans="1:8" s="24" customFormat="1" x14ac:dyDescent="0.25">
      <c r="A285" s="81"/>
      <c r="B285" s="82"/>
      <c r="C285" s="83"/>
      <c r="D285" s="81"/>
      <c r="E285" s="84"/>
      <c r="F285" s="81"/>
      <c r="G285" s="81"/>
      <c r="H285" s="81"/>
    </row>
    <row r="286" spans="1:8" s="24" customFormat="1" x14ac:dyDescent="0.25">
      <c r="A286" s="81"/>
      <c r="B286" s="82"/>
      <c r="C286" s="83"/>
      <c r="D286" s="81"/>
      <c r="E286" s="84"/>
      <c r="F286" s="81"/>
      <c r="G286" s="81"/>
      <c r="H286" s="81"/>
    </row>
    <row r="287" spans="1:8" s="24" customFormat="1" x14ac:dyDescent="0.25">
      <c r="A287" s="81"/>
      <c r="B287" s="82"/>
      <c r="C287" s="83"/>
      <c r="D287" s="81"/>
      <c r="E287" s="84"/>
      <c r="F287" s="81"/>
      <c r="G287" s="81"/>
      <c r="H287" s="81"/>
    </row>
    <row r="288" spans="1:8" s="24" customFormat="1" x14ac:dyDescent="0.25">
      <c r="A288" s="81"/>
      <c r="B288" s="82"/>
      <c r="C288" s="83"/>
      <c r="D288" s="81"/>
      <c r="E288" s="84"/>
      <c r="F288" s="81"/>
      <c r="G288" s="81"/>
      <c r="H288" s="81"/>
    </row>
    <row r="289" spans="1:8" s="24" customFormat="1" x14ac:dyDescent="0.25">
      <c r="A289" s="81"/>
      <c r="B289" s="82"/>
      <c r="C289" s="83"/>
      <c r="D289" s="81"/>
      <c r="E289" s="84"/>
      <c r="F289" s="81"/>
      <c r="G289" s="81"/>
      <c r="H289" s="81"/>
    </row>
    <row r="290" spans="1:8" s="24" customFormat="1" x14ac:dyDescent="0.25">
      <c r="A290" s="81"/>
      <c r="B290" s="82"/>
      <c r="C290" s="83"/>
      <c r="D290" s="81"/>
      <c r="E290" s="84"/>
      <c r="F290" s="81"/>
      <c r="G290" s="81"/>
      <c r="H290" s="81"/>
    </row>
    <row r="291" spans="1:8" s="24" customFormat="1" x14ac:dyDescent="0.25">
      <c r="A291" s="81"/>
      <c r="B291" s="82"/>
      <c r="C291" s="83"/>
      <c r="D291" s="81"/>
      <c r="E291" s="84"/>
      <c r="F291" s="81"/>
      <c r="G291" s="81"/>
      <c r="H291" s="81"/>
    </row>
    <row r="292" spans="1:8" s="24" customFormat="1" x14ac:dyDescent="0.25">
      <c r="A292" s="81"/>
      <c r="B292" s="82"/>
      <c r="C292" s="83"/>
      <c r="D292" s="81"/>
      <c r="E292" s="84"/>
      <c r="F292" s="81"/>
      <c r="G292" s="81"/>
      <c r="H292" s="81"/>
    </row>
    <row r="293" spans="1:8" s="24" customFormat="1" x14ac:dyDescent="0.25">
      <c r="A293" s="81"/>
      <c r="B293" s="82"/>
      <c r="C293" s="83"/>
      <c r="D293" s="81"/>
      <c r="E293" s="84"/>
      <c r="F293" s="81"/>
      <c r="G293" s="81"/>
      <c r="H293" s="81"/>
    </row>
    <row r="294" spans="1:8" s="24" customFormat="1" x14ac:dyDescent="0.25">
      <c r="A294" s="81"/>
      <c r="B294" s="82"/>
      <c r="C294" s="83"/>
      <c r="D294" s="81"/>
      <c r="E294" s="84"/>
      <c r="F294" s="81"/>
      <c r="G294" s="81"/>
      <c r="H294" s="81"/>
    </row>
    <row r="295" spans="1:8" s="24" customFormat="1" x14ac:dyDescent="0.25">
      <c r="A295" s="81"/>
      <c r="B295" s="82"/>
      <c r="C295" s="83"/>
      <c r="D295" s="81"/>
      <c r="E295" s="84"/>
      <c r="F295" s="81"/>
      <c r="G295" s="81"/>
      <c r="H295" s="81"/>
    </row>
    <row r="296" spans="1:8" s="24" customFormat="1" x14ac:dyDescent="0.25">
      <c r="A296" s="81"/>
      <c r="B296" s="82"/>
      <c r="C296" s="83"/>
      <c r="D296" s="81"/>
      <c r="E296" s="84"/>
      <c r="F296" s="81"/>
      <c r="G296" s="81"/>
      <c r="H296" s="81"/>
    </row>
    <row r="297" spans="1:8" s="24" customFormat="1" x14ac:dyDescent="0.25">
      <c r="A297" s="81"/>
      <c r="B297" s="82"/>
      <c r="C297" s="83"/>
      <c r="D297" s="81"/>
      <c r="E297" s="84"/>
      <c r="F297" s="81"/>
      <c r="G297" s="81"/>
      <c r="H297" s="81"/>
    </row>
    <row r="298" spans="1:8" s="24" customFormat="1" x14ac:dyDescent="0.25">
      <c r="A298" s="81"/>
      <c r="B298" s="82"/>
      <c r="C298" s="83"/>
      <c r="D298" s="81"/>
      <c r="E298" s="84"/>
      <c r="F298" s="81"/>
      <c r="G298" s="81"/>
      <c r="H298" s="81"/>
    </row>
    <row r="299" spans="1:8" s="24" customFormat="1" x14ac:dyDescent="0.25">
      <c r="A299" s="81"/>
      <c r="B299" s="82"/>
      <c r="C299" s="83"/>
      <c r="D299" s="81"/>
      <c r="E299" s="84"/>
      <c r="F299" s="81"/>
      <c r="G299" s="81"/>
      <c r="H299" s="81"/>
    </row>
    <row r="300" spans="1:8" s="24" customFormat="1" x14ac:dyDescent="0.25">
      <c r="A300" s="81"/>
      <c r="B300" s="82"/>
      <c r="C300" s="83"/>
      <c r="D300" s="81"/>
      <c r="E300" s="84"/>
      <c r="F300" s="81"/>
      <c r="G300" s="81"/>
      <c r="H300" s="81"/>
    </row>
    <row r="301" spans="1:8" s="24" customFormat="1" x14ac:dyDescent="0.25">
      <c r="A301" s="81"/>
      <c r="B301" s="82"/>
      <c r="C301" s="83"/>
      <c r="D301" s="81"/>
      <c r="E301" s="84"/>
      <c r="F301" s="81"/>
      <c r="G301" s="81"/>
      <c r="H301" s="81"/>
    </row>
    <row r="302" spans="1:8" s="24" customFormat="1" x14ac:dyDescent="0.25">
      <c r="A302" s="81"/>
      <c r="B302" s="82"/>
      <c r="C302" s="83"/>
      <c r="D302" s="81"/>
      <c r="E302" s="84"/>
      <c r="F302" s="81"/>
      <c r="G302" s="81"/>
      <c r="H302" s="81"/>
    </row>
    <row r="303" spans="1:8" s="24" customFormat="1" x14ac:dyDescent="0.25">
      <c r="A303" s="81"/>
      <c r="B303" s="82"/>
      <c r="C303" s="83"/>
      <c r="D303" s="81"/>
      <c r="E303" s="84"/>
      <c r="F303" s="81"/>
      <c r="G303" s="81"/>
      <c r="H303" s="81"/>
    </row>
    <row r="304" spans="1:8" s="24" customFormat="1" x14ac:dyDescent="0.25">
      <c r="A304" s="81"/>
      <c r="B304" s="82"/>
      <c r="C304" s="83"/>
      <c r="D304" s="81"/>
      <c r="E304" s="84"/>
      <c r="F304" s="81"/>
      <c r="G304" s="81"/>
      <c r="H304" s="81"/>
    </row>
    <row r="305" spans="1:8" s="24" customFormat="1" x14ac:dyDescent="0.25">
      <c r="A305" s="81"/>
      <c r="B305" s="82"/>
      <c r="C305" s="83"/>
      <c r="D305" s="81"/>
      <c r="E305" s="84"/>
      <c r="F305" s="81"/>
      <c r="G305" s="81"/>
      <c r="H305" s="81"/>
    </row>
    <row r="306" spans="1:8" s="24" customFormat="1" x14ac:dyDescent="0.25">
      <c r="A306" s="81"/>
      <c r="B306" s="82"/>
      <c r="C306" s="83"/>
      <c r="D306" s="81"/>
      <c r="E306" s="84"/>
      <c r="F306" s="81"/>
      <c r="G306" s="81"/>
      <c r="H306" s="81"/>
    </row>
    <row r="307" spans="1:8" s="24" customFormat="1" x14ac:dyDescent="0.25">
      <c r="A307" s="81"/>
      <c r="B307" s="82"/>
      <c r="C307" s="83"/>
      <c r="D307" s="81"/>
      <c r="E307" s="84"/>
      <c r="F307" s="81"/>
      <c r="G307" s="81"/>
      <c r="H307" s="81"/>
    </row>
    <row r="308" spans="1:8" s="24" customFormat="1" x14ac:dyDescent="0.25">
      <c r="A308" s="81"/>
      <c r="B308" s="82"/>
      <c r="C308" s="83"/>
      <c r="D308" s="81"/>
      <c r="E308" s="84"/>
      <c r="F308" s="81"/>
      <c r="G308" s="81"/>
      <c r="H308" s="81"/>
    </row>
    <row r="309" spans="1:8" s="24" customFormat="1" x14ac:dyDescent="0.25">
      <c r="A309" s="81"/>
      <c r="B309" s="82"/>
      <c r="C309" s="83"/>
      <c r="D309" s="81"/>
      <c r="E309" s="84"/>
      <c r="F309" s="81"/>
      <c r="G309" s="81"/>
      <c r="H309" s="81"/>
    </row>
    <row r="310" spans="1:8" s="24" customFormat="1" x14ac:dyDescent="0.25">
      <c r="A310" s="81"/>
      <c r="B310" s="82"/>
      <c r="C310" s="83"/>
      <c r="D310" s="81"/>
      <c r="E310" s="84"/>
      <c r="F310" s="81"/>
      <c r="G310" s="81"/>
      <c r="H310" s="81"/>
    </row>
    <row r="311" spans="1:8" s="24" customFormat="1" x14ac:dyDescent="0.25">
      <c r="A311" s="81"/>
      <c r="B311" s="82"/>
      <c r="C311" s="83"/>
      <c r="D311" s="81"/>
      <c r="E311" s="84"/>
      <c r="F311" s="81"/>
      <c r="G311" s="81"/>
      <c r="H311" s="81"/>
    </row>
    <row r="312" spans="1:8" s="24" customFormat="1" x14ac:dyDescent="0.25">
      <c r="A312" s="81"/>
      <c r="B312" s="82"/>
      <c r="C312" s="83"/>
      <c r="D312" s="81"/>
      <c r="E312" s="84"/>
      <c r="F312" s="81"/>
      <c r="G312" s="81"/>
      <c r="H312" s="81"/>
    </row>
    <row r="313" spans="1:8" s="24" customFormat="1" x14ac:dyDescent="0.25">
      <c r="A313" s="81"/>
      <c r="B313" s="82"/>
      <c r="C313" s="83"/>
      <c r="D313" s="81"/>
      <c r="E313" s="84"/>
      <c r="F313" s="81"/>
      <c r="G313" s="81"/>
      <c r="H313" s="81"/>
    </row>
    <row r="314" spans="1:8" s="24" customFormat="1" x14ac:dyDescent="0.25">
      <c r="A314" s="81"/>
      <c r="B314" s="82"/>
      <c r="C314" s="83"/>
      <c r="D314" s="81"/>
      <c r="E314" s="84"/>
      <c r="F314" s="81"/>
      <c r="G314" s="81"/>
      <c r="H314" s="81"/>
    </row>
    <row r="315" spans="1:8" s="24" customFormat="1" x14ac:dyDescent="0.25">
      <c r="A315" s="81"/>
      <c r="B315" s="82"/>
      <c r="C315" s="83"/>
      <c r="D315" s="81"/>
      <c r="E315" s="84"/>
      <c r="F315" s="81"/>
      <c r="G315" s="81"/>
      <c r="H315" s="81"/>
    </row>
    <row r="316" spans="1:8" s="24" customFormat="1" x14ac:dyDescent="0.25">
      <c r="A316" s="81"/>
      <c r="B316" s="82"/>
      <c r="C316" s="83"/>
      <c r="D316" s="81"/>
      <c r="E316" s="84"/>
      <c r="F316" s="81"/>
      <c r="G316" s="81"/>
      <c r="H316" s="81"/>
    </row>
    <row r="317" spans="1:8" s="24" customFormat="1" x14ac:dyDescent="0.25">
      <c r="A317" s="81"/>
      <c r="B317" s="82"/>
      <c r="C317" s="83"/>
      <c r="D317" s="81"/>
      <c r="E317" s="84"/>
      <c r="F317" s="81"/>
      <c r="G317" s="81"/>
      <c r="H317" s="81"/>
    </row>
    <row r="318" spans="1:8" s="24" customFormat="1" x14ac:dyDescent="0.25">
      <c r="A318" s="81"/>
      <c r="B318" s="82"/>
      <c r="C318" s="83"/>
      <c r="D318" s="81"/>
      <c r="E318" s="84"/>
      <c r="F318" s="81"/>
      <c r="G318" s="81"/>
      <c r="H318" s="81"/>
    </row>
    <row r="319" spans="1:8" s="24" customFormat="1" x14ac:dyDescent="0.25">
      <c r="A319" s="81"/>
      <c r="B319" s="82"/>
      <c r="C319" s="83"/>
      <c r="D319" s="81"/>
      <c r="E319" s="84"/>
      <c r="F319" s="81"/>
      <c r="G319" s="81"/>
      <c r="H319" s="81"/>
    </row>
    <row r="320" spans="1:8" s="24" customFormat="1" x14ac:dyDescent="0.25">
      <c r="A320" s="81"/>
      <c r="B320" s="82"/>
      <c r="C320" s="83"/>
      <c r="D320" s="81"/>
      <c r="E320" s="84"/>
      <c r="F320" s="81"/>
      <c r="G320" s="81"/>
      <c r="H320" s="81"/>
    </row>
    <row r="321" spans="1:8" s="24" customFormat="1" x14ac:dyDescent="0.25">
      <c r="A321" s="81"/>
      <c r="B321" s="82"/>
      <c r="C321" s="83"/>
      <c r="D321" s="81"/>
      <c r="E321" s="84"/>
      <c r="F321" s="81"/>
      <c r="G321" s="81"/>
      <c r="H321" s="81"/>
    </row>
    <row r="322" spans="1:8" s="24" customFormat="1" x14ac:dyDescent="0.25">
      <c r="A322" s="81"/>
      <c r="B322" s="82"/>
      <c r="C322" s="83"/>
      <c r="D322" s="81"/>
      <c r="E322" s="84"/>
      <c r="F322" s="81"/>
      <c r="G322" s="81"/>
      <c r="H322" s="81"/>
    </row>
    <row r="323" spans="1:8" s="24" customFormat="1" x14ac:dyDescent="0.25">
      <c r="A323" s="81"/>
      <c r="B323" s="82"/>
      <c r="C323" s="83"/>
      <c r="D323" s="81"/>
      <c r="E323" s="84"/>
      <c r="F323" s="81"/>
      <c r="G323" s="81"/>
      <c r="H323" s="81"/>
    </row>
    <row r="324" spans="1:8" s="24" customFormat="1" x14ac:dyDescent="0.25">
      <c r="A324" s="81"/>
      <c r="B324" s="82"/>
      <c r="C324" s="83"/>
      <c r="D324" s="81"/>
      <c r="E324" s="84"/>
      <c r="F324" s="81"/>
      <c r="G324" s="81"/>
      <c r="H324" s="81"/>
    </row>
    <row r="325" spans="1:8" s="24" customFormat="1" x14ac:dyDescent="0.25">
      <c r="A325" s="81"/>
      <c r="B325" s="82"/>
      <c r="C325" s="83"/>
      <c r="D325" s="81"/>
      <c r="E325" s="84"/>
      <c r="F325" s="81"/>
      <c r="G325" s="81"/>
      <c r="H325" s="81"/>
    </row>
    <row r="326" spans="1:8" s="24" customFormat="1" x14ac:dyDescent="0.25">
      <c r="A326" s="81"/>
      <c r="B326" s="82"/>
      <c r="C326" s="83"/>
      <c r="D326" s="81"/>
      <c r="E326" s="84"/>
      <c r="F326" s="81"/>
      <c r="G326" s="81"/>
      <c r="H326" s="81"/>
    </row>
    <row r="327" spans="1:8" s="24" customFormat="1" x14ac:dyDescent="0.25">
      <c r="A327" s="81"/>
      <c r="B327" s="82"/>
      <c r="C327" s="83"/>
      <c r="D327" s="81"/>
      <c r="E327" s="84"/>
      <c r="F327" s="81"/>
      <c r="G327" s="81"/>
      <c r="H327" s="81"/>
    </row>
    <row r="328" spans="1:8" s="24" customFormat="1" x14ac:dyDescent="0.25">
      <c r="A328" s="81"/>
      <c r="B328" s="82"/>
      <c r="C328" s="83"/>
      <c r="D328" s="81"/>
      <c r="E328" s="84"/>
      <c r="F328" s="81"/>
      <c r="G328" s="81"/>
      <c r="H328" s="81"/>
    </row>
    <row r="329" spans="1:8" s="24" customFormat="1" x14ac:dyDescent="0.25">
      <c r="A329" s="81"/>
      <c r="B329" s="82"/>
      <c r="C329" s="83"/>
      <c r="D329" s="81"/>
      <c r="E329" s="84"/>
      <c r="F329" s="81"/>
      <c r="G329" s="81"/>
      <c r="H329" s="81"/>
    </row>
    <row r="330" spans="1:8" s="24" customFormat="1" x14ac:dyDescent="0.25">
      <c r="A330" s="81"/>
      <c r="B330" s="82"/>
      <c r="C330" s="83"/>
      <c r="D330" s="81"/>
      <c r="E330" s="84"/>
      <c r="F330" s="81"/>
      <c r="G330" s="81"/>
      <c r="H330" s="81"/>
    </row>
    <row r="331" spans="1:8" s="24" customFormat="1" x14ac:dyDescent="0.25">
      <c r="A331" s="81"/>
      <c r="B331" s="82"/>
      <c r="C331" s="83"/>
      <c r="D331" s="81"/>
      <c r="E331" s="84"/>
      <c r="F331" s="81"/>
      <c r="G331" s="81"/>
      <c r="H331" s="81"/>
    </row>
    <row r="332" spans="1:8" s="24" customFormat="1" x14ac:dyDescent="0.25">
      <c r="A332" s="81"/>
      <c r="B332" s="82"/>
      <c r="C332" s="83"/>
      <c r="D332" s="81"/>
      <c r="E332" s="84"/>
      <c r="F332" s="81"/>
      <c r="G332" s="81"/>
      <c r="H332" s="81"/>
    </row>
    <row r="333" spans="1:8" s="24" customFormat="1" x14ac:dyDescent="0.25">
      <c r="A333" s="81"/>
      <c r="B333" s="82"/>
      <c r="C333" s="83"/>
      <c r="D333" s="81"/>
      <c r="E333" s="84"/>
      <c r="F333" s="81"/>
      <c r="G333" s="81"/>
      <c r="H333" s="81"/>
    </row>
    <row r="334" spans="1:8" s="24" customFormat="1" x14ac:dyDescent="0.25">
      <c r="A334" s="81"/>
      <c r="B334" s="82"/>
      <c r="C334" s="83"/>
      <c r="D334" s="81"/>
      <c r="E334" s="84"/>
      <c r="F334" s="81"/>
      <c r="G334" s="81"/>
      <c r="H334" s="81"/>
    </row>
    <row r="335" spans="1:8" s="24" customFormat="1" x14ac:dyDescent="0.25">
      <c r="A335" s="81"/>
      <c r="B335" s="82"/>
      <c r="C335" s="83"/>
      <c r="D335" s="81"/>
      <c r="E335" s="84"/>
      <c r="F335" s="81"/>
      <c r="G335" s="81"/>
      <c r="H335" s="81"/>
    </row>
    <row r="336" spans="1:8" s="24" customFormat="1" x14ac:dyDescent="0.25">
      <c r="A336" s="81"/>
      <c r="B336" s="82"/>
      <c r="C336" s="83"/>
      <c r="D336" s="81"/>
      <c r="E336" s="84"/>
      <c r="F336" s="81"/>
      <c r="G336" s="81"/>
      <c r="H336" s="81"/>
    </row>
    <row r="337" spans="1:8" s="24" customFormat="1" x14ac:dyDescent="0.25">
      <c r="A337" s="81"/>
      <c r="B337" s="82"/>
      <c r="C337" s="83"/>
      <c r="D337" s="81"/>
      <c r="E337" s="84"/>
      <c r="F337" s="81"/>
      <c r="G337" s="81"/>
      <c r="H337" s="81"/>
    </row>
    <row r="338" spans="1:8" s="24" customFormat="1" x14ac:dyDescent="0.25">
      <c r="A338" s="81"/>
      <c r="B338" s="82"/>
      <c r="C338" s="83"/>
      <c r="D338" s="81"/>
      <c r="E338" s="84"/>
      <c r="F338" s="81"/>
      <c r="G338" s="81"/>
      <c r="H338" s="81"/>
    </row>
    <row r="339" spans="1:8" s="24" customFormat="1" x14ac:dyDescent="0.25">
      <c r="A339" s="81"/>
      <c r="B339" s="82"/>
      <c r="C339" s="83"/>
      <c r="D339" s="81"/>
      <c r="E339" s="84"/>
      <c r="F339" s="81"/>
      <c r="G339" s="81"/>
      <c r="H339" s="81"/>
    </row>
    <row r="340" spans="1:8" s="24" customFormat="1" x14ac:dyDescent="0.25">
      <c r="A340" s="81"/>
      <c r="B340" s="82"/>
      <c r="C340" s="83"/>
      <c r="D340" s="81"/>
      <c r="E340" s="84"/>
      <c r="F340" s="81"/>
      <c r="G340" s="81"/>
      <c r="H340" s="81"/>
    </row>
    <row r="341" spans="1:8" s="24" customFormat="1" x14ac:dyDescent="0.25">
      <c r="A341" s="81"/>
      <c r="B341" s="82"/>
      <c r="C341" s="83"/>
      <c r="D341" s="81"/>
      <c r="E341" s="84"/>
      <c r="F341" s="81"/>
      <c r="G341" s="81"/>
      <c r="H341" s="81"/>
    </row>
    <row r="342" spans="1:8" s="24" customFormat="1" x14ac:dyDescent="0.25">
      <c r="A342" s="81"/>
      <c r="B342" s="82"/>
      <c r="C342" s="83"/>
      <c r="D342" s="81"/>
      <c r="E342" s="84"/>
      <c r="F342" s="81"/>
      <c r="G342" s="81"/>
      <c r="H342" s="81"/>
    </row>
    <row r="343" spans="1:8" s="24" customFormat="1" x14ac:dyDescent="0.25">
      <c r="A343" s="81"/>
      <c r="B343" s="82"/>
      <c r="C343" s="83"/>
      <c r="D343" s="81"/>
      <c r="E343" s="84"/>
      <c r="F343" s="81"/>
      <c r="G343" s="81"/>
      <c r="H343" s="81"/>
    </row>
    <row r="344" spans="1:8" s="24" customFormat="1" x14ac:dyDescent="0.25">
      <c r="A344" s="81"/>
      <c r="B344" s="82"/>
      <c r="C344" s="83"/>
      <c r="D344" s="81"/>
      <c r="E344" s="84"/>
      <c r="F344" s="81"/>
      <c r="G344" s="81"/>
      <c r="H344" s="81"/>
    </row>
    <row r="345" spans="1:8" s="24" customFormat="1" x14ac:dyDescent="0.25">
      <c r="A345" s="81"/>
      <c r="B345" s="82"/>
      <c r="C345" s="83"/>
      <c r="D345" s="81"/>
      <c r="E345" s="84"/>
      <c r="F345" s="81"/>
      <c r="G345" s="81"/>
      <c r="H345" s="81"/>
    </row>
    <row r="346" spans="1:8" s="24" customFormat="1" x14ac:dyDescent="0.25">
      <c r="A346" s="81"/>
      <c r="B346" s="82"/>
      <c r="C346" s="83"/>
      <c r="D346" s="81"/>
      <c r="E346" s="84"/>
      <c r="F346" s="81"/>
      <c r="G346" s="81"/>
      <c r="H346" s="81"/>
    </row>
    <row r="347" spans="1:8" s="24" customFormat="1" x14ac:dyDescent="0.25">
      <c r="A347" s="81"/>
      <c r="B347" s="82"/>
      <c r="C347" s="83"/>
      <c r="D347" s="81"/>
      <c r="E347" s="84"/>
      <c r="F347" s="81"/>
      <c r="G347" s="81"/>
      <c r="H347" s="81"/>
    </row>
    <row r="348" spans="1:8" s="24" customFormat="1" x14ac:dyDescent="0.25">
      <c r="A348" s="81"/>
      <c r="B348" s="82"/>
      <c r="C348" s="83"/>
      <c r="D348" s="81"/>
      <c r="E348" s="84"/>
      <c r="F348" s="81"/>
      <c r="G348" s="81"/>
      <c r="H348" s="81"/>
    </row>
    <row r="349" spans="1:8" s="24" customFormat="1" x14ac:dyDescent="0.25">
      <c r="A349" s="81"/>
      <c r="B349" s="82"/>
      <c r="C349" s="83"/>
      <c r="D349" s="81"/>
      <c r="E349" s="84"/>
      <c r="F349" s="81"/>
      <c r="G349" s="81"/>
      <c r="H349" s="81"/>
    </row>
    <row r="350" spans="1:8" s="24" customFormat="1" x14ac:dyDescent="0.25">
      <c r="A350" s="81"/>
      <c r="B350" s="82"/>
      <c r="C350" s="83"/>
      <c r="D350" s="81"/>
      <c r="E350" s="84"/>
      <c r="F350" s="81"/>
      <c r="G350" s="81"/>
      <c r="H350" s="81"/>
    </row>
    <row r="351" spans="1:8" s="24" customFormat="1" x14ac:dyDescent="0.25">
      <c r="A351" s="81"/>
      <c r="B351" s="82"/>
      <c r="C351" s="83"/>
      <c r="D351" s="81"/>
      <c r="E351" s="84"/>
      <c r="F351" s="81"/>
      <c r="G351" s="81"/>
      <c r="H351" s="81"/>
    </row>
    <row r="352" spans="1:8" s="24" customFormat="1" x14ac:dyDescent="0.25">
      <c r="A352" s="81"/>
      <c r="B352" s="82"/>
      <c r="C352" s="83"/>
      <c r="D352" s="81"/>
      <c r="E352" s="84"/>
      <c r="F352" s="81"/>
      <c r="G352" s="81"/>
      <c r="H352" s="81"/>
    </row>
    <row r="353" spans="1:8" s="24" customFormat="1" x14ac:dyDescent="0.25">
      <c r="A353" s="81"/>
      <c r="B353" s="82"/>
      <c r="C353" s="83"/>
      <c r="D353" s="81"/>
      <c r="E353" s="84"/>
      <c r="F353" s="81"/>
      <c r="G353" s="81"/>
      <c r="H353" s="81"/>
    </row>
    <row r="354" spans="1:8" s="24" customFormat="1" x14ac:dyDescent="0.25">
      <c r="A354" s="81"/>
      <c r="B354" s="82"/>
      <c r="C354" s="83"/>
      <c r="D354" s="81"/>
      <c r="E354" s="84"/>
      <c r="F354" s="81"/>
      <c r="G354" s="81"/>
      <c r="H354" s="81"/>
    </row>
    <row r="355" spans="1:8" s="24" customFormat="1" x14ac:dyDescent="0.25">
      <c r="A355" s="81"/>
      <c r="B355" s="82"/>
      <c r="C355" s="83"/>
      <c r="D355" s="81"/>
      <c r="E355" s="84"/>
      <c r="F355" s="81"/>
      <c r="G355" s="81"/>
      <c r="H355" s="81"/>
    </row>
    <row r="356" spans="1:8" s="24" customFormat="1" x14ac:dyDescent="0.25">
      <c r="A356" s="81"/>
      <c r="B356" s="82"/>
      <c r="C356" s="83"/>
      <c r="D356" s="81"/>
      <c r="E356" s="84"/>
      <c r="F356" s="81"/>
      <c r="G356" s="81"/>
      <c r="H356" s="81"/>
    </row>
    <row r="357" spans="1:8" s="24" customFormat="1" x14ac:dyDescent="0.25">
      <c r="A357" s="81"/>
      <c r="B357" s="82"/>
      <c r="C357" s="83"/>
      <c r="D357" s="81"/>
      <c r="E357" s="84"/>
      <c r="F357" s="81"/>
      <c r="G357" s="81"/>
      <c r="H357" s="81"/>
    </row>
    <row r="358" spans="1:8" s="24" customFormat="1" x14ac:dyDescent="0.25">
      <c r="A358" s="81"/>
      <c r="B358" s="82"/>
      <c r="C358" s="83"/>
      <c r="D358" s="81"/>
      <c r="E358" s="84"/>
      <c r="F358" s="81"/>
      <c r="G358" s="81"/>
      <c r="H358" s="81"/>
    </row>
    <row r="359" spans="1:8" s="24" customFormat="1" x14ac:dyDescent="0.25">
      <c r="A359" s="81"/>
      <c r="B359" s="82"/>
      <c r="C359" s="83"/>
      <c r="D359" s="81"/>
      <c r="E359" s="84"/>
      <c r="F359" s="81"/>
      <c r="G359" s="81"/>
      <c r="H359" s="81"/>
    </row>
    <row r="360" spans="1:8" s="24" customFormat="1" x14ac:dyDescent="0.25">
      <c r="A360" s="81"/>
      <c r="B360" s="82"/>
      <c r="C360" s="83"/>
      <c r="D360" s="81"/>
      <c r="E360" s="84"/>
      <c r="F360" s="81"/>
      <c r="G360" s="81"/>
      <c r="H360" s="81"/>
    </row>
    <row r="361" spans="1:8" s="24" customFormat="1" x14ac:dyDescent="0.25">
      <c r="A361" s="81"/>
      <c r="B361" s="82"/>
      <c r="C361" s="83"/>
      <c r="D361" s="81"/>
      <c r="E361" s="84"/>
      <c r="F361" s="81"/>
      <c r="G361" s="81"/>
      <c r="H361" s="81"/>
    </row>
    <row r="362" spans="1:8" s="24" customFormat="1" x14ac:dyDescent="0.25">
      <c r="A362" s="81"/>
      <c r="B362" s="82"/>
      <c r="C362" s="83"/>
      <c r="D362" s="81"/>
      <c r="E362" s="84"/>
      <c r="F362" s="81"/>
      <c r="G362" s="81"/>
      <c r="H362" s="81"/>
    </row>
    <row r="363" spans="1:8" s="24" customFormat="1" x14ac:dyDescent="0.25">
      <c r="A363" s="81"/>
      <c r="B363" s="82"/>
      <c r="C363" s="83"/>
      <c r="D363" s="81"/>
      <c r="E363" s="84"/>
      <c r="F363" s="81"/>
      <c r="G363" s="81"/>
      <c r="H363" s="81"/>
    </row>
    <row r="364" spans="1:8" s="24" customFormat="1" x14ac:dyDescent="0.25">
      <c r="A364" s="81"/>
      <c r="B364" s="82"/>
      <c r="C364" s="83"/>
      <c r="D364" s="81"/>
      <c r="E364" s="84"/>
      <c r="F364" s="81"/>
      <c r="G364" s="81"/>
      <c r="H364" s="81"/>
    </row>
    <row r="365" spans="1:8" s="24" customFormat="1" x14ac:dyDescent="0.25">
      <c r="A365" s="81"/>
      <c r="B365" s="82"/>
      <c r="C365" s="83"/>
      <c r="D365" s="81"/>
      <c r="E365" s="84"/>
      <c r="F365" s="81"/>
      <c r="G365" s="81"/>
      <c r="H365" s="81"/>
    </row>
    <row r="366" spans="1:8" s="24" customFormat="1" x14ac:dyDescent="0.25">
      <c r="A366" s="81"/>
      <c r="B366" s="82"/>
      <c r="C366" s="83"/>
      <c r="D366" s="81"/>
      <c r="E366" s="84"/>
      <c r="F366" s="81"/>
      <c r="G366" s="81"/>
      <c r="H366" s="81"/>
    </row>
    <row r="367" spans="1:8" s="24" customFormat="1" x14ac:dyDescent="0.25">
      <c r="A367" s="81"/>
      <c r="B367" s="82"/>
      <c r="C367" s="83"/>
      <c r="D367" s="81"/>
      <c r="E367" s="84"/>
      <c r="F367" s="81"/>
      <c r="G367" s="81"/>
      <c r="H367" s="81"/>
    </row>
    <row r="368" spans="1:8" s="24" customFormat="1" x14ac:dyDescent="0.25">
      <c r="A368" s="81"/>
      <c r="B368" s="82"/>
      <c r="C368" s="83"/>
      <c r="D368" s="81"/>
      <c r="E368" s="84"/>
      <c r="F368" s="81"/>
      <c r="G368" s="81"/>
      <c r="H368" s="81"/>
    </row>
    <row r="369" spans="1:8" s="24" customFormat="1" x14ac:dyDescent="0.25">
      <c r="A369" s="81"/>
      <c r="B369" s="82"/>
      <c r="C369" s="83"/>
      <c r="D369" s="81"/>
      <c r="E369" s="84"/>
      <c r="F369" s="81"/>
      <c r="G369" s="81"/>
      <c r="H369" s="81"/>
    </row>
    <row r="370" spans="1:8" s="24" customFormat="1" x14ac:dyDescent="0.25">
      <c r="A370" s="81"/>
      <c r="B370" s="82"/>
      <c r="C370" s="83"/>
      <c r="D370" s="81"/>
      <c r="E370" s="84"/>
      <c r="F370" s="81"/>
      <c r="G370" s="81"/>
      <c r="H370" s="81"/>
    </row>
    <row r="371" spans="1:8" s="24" customFormat="1" x14ac:dyDescent="0.25">
      <c r="A371" s="81"/>
      <c r="B371" s="82"/>
      <c r="C371" s="83"/>
      <c r="D371" s="81"/>
      <c r="E371" s="84"/>
      <c r="F371" s="81"/>
      <c r="G371" s="81"/>
      <c r="H371" s="81"/>
    </row>
    <row r="372" spans="1:8" s="24" customFormat="1" x14ac:dyDescent="0.25">
      <c r="A372" s="81"/>
      <c r="B372" s="82"/>
      <c r="C372" s="83"/>
      <c r="D372" s="81"/>
      <c r="E372" s="84"/>
      <c r="F372" s="81"/>
      <c r="G372" s="81"/>
      <c r="H372" s="81"/>
    </row>
    <row r="373" spans="1:8" s="24" customFormat="1" x14ac:dyDescent="0.25">
      <c r="A373" s="81"/>
      <c r="B373" s="82"/>
      <c r="C373" s="83"/>
      <c r="D373" s="81"/>
      <c r="E373" s="84"/>
      <c r="F373" s="81"/>
      <c r="G373" s="81"/>
      <c r="H373" s="81"/>
    </row>
    <row r="374" spans="1:8" s="24" customFormat="1" x14ac:dyDescent="0.25">
      <c r="A374" s="81"/>
      <c r="B374" s="82"/>
      <c r="C374" s="83"/>
      <c r="D374" s="81"/>
      <c r="E374" s="84"/>
      <c r="F374" s="81"/>
      <c r="G374" s="81"/>
      <c r="H374" s="81"/>
    </row>
    <row r="375" spans="1:8" s="24" customFormat="1" x14ac:dyDescent="0.25">
      <c r="A375" s="81"/>
      <c r="B375" s="82"/>
      <c r="C375" s="83"/>
      <c r="D375" s="81"/>
      <c r="E375" s="84"/>
      <c r="F375" s="81"/>
      <c r="G375" s="81"/>
      <c r="H375" s="81"/>
    </row>
    <row r="376" spans="1:8" s="24" customFormat="1" x14ac:dyDescent="0.25">
      <c r="A376" s="81"/>
      <c r="B376" s="82"/>
      <c r="C376" s="83"/>
      <c r="D376" s="81"/>
      <c r="E376" s="84"/>
      <c r="F376" s="81"/>
      <c r="G376" s="81"/>
      <c r="H376" s="81"/>
    </row>
    <row r="377" spans="1:8" s="24" customFormat="1" x14ac:dyDescent="0.25">
      <c r="A377" s="81"/>
      <c r="B377" s="82"/>
      <c r="C377" s="83"/>
      <c r="D377" s="81"/>
      <c r="E377" s="84"/>
      <c r="F377" s="81"/>
      <c r="G377" s="81"/>
      <c r="H377" s="81"/>
    </row>
    <row r="378" spans="1:8" s="24" customFormat="1" x14ac:dyDescent="0.25">
      <c r="A378" s="81"/>
      <c r="B378" s="82"/>
      <c r="C378" s="83"/>
      <c r="D378" s="81"/>
      <c r="E378" s="84"/>
      <c r="F378" s="81"/>
      <c r="G378" s="81"/>
      <c r="H378" s="81"/>
    </row>
    <row r="379" spans="1:8" s="24" customFormat="1" x14ac:dyDescent="0.25">
      <c r="A379" s="81"/>
      <c r="B379" s="82"/>
      <c r="C379" s="83"/>
      <c r="D379" s="81"/>
      <c r="E379" s="84"/>
      <c r="F379" s="81"/>
      <c r="G379" s="81"/>
      <c r="H379" s="81"/>
    </row>
    <row r="380" spans="1:8" s="24" customFormat="1" x14ac:dyDescent="0.25">
      <c r="A380" s="81"/>
      <c r="B380" s="82"/>
      <c r="C380" s="83"/>
      <c r="D380" s="81"/>
      <c r="E380" s="84"/>
      <c r="F380" s="81"/>
      <c r="G380" s="81"/>
      <c r="H380" s="81"/>
    </row>
    <row r="381" spans="1:8" s="24" customFormat="1" x14ac:dyDescent="0.25">
      <c r="A381" s="81"/>
      <c r="B381" s="82"/>
      <c r="C381" s="83"/>
      <c r="D381" s="81"/>
      <c r="E381" s="84"/>
      <c r="F381" s="81"/>
      <c r="G381" s="81"/>
      <c r="H381" s="81"/>
    </row>
    <row r="382" spans="1:8" s="24" customFormat="1" x14ac:dyDescent="0.25">
      <c r="A382" s="81"/>
      <c r="B382" s="82"/>
      <c r="C382" s="83"/>
      <c r="D382" s="81"/>
      <c r="E382" s="84"/>
      <c r="F382" s="81"/>
      <c r="G382" s="81"/>
      <c r="H382" s="81"/>
    </row>
    <row r="383" spans="1:8" s="24" customFormat="1" x14ac:dyDescent="0.25">
      <c r="A383" s="81"/>
      <c r="B383" s="82"/>
      <c r="C383" s="83"/>
      <c r="D383" s="81"/>
      <c r="E383" s="84"/>
      <c r="F383" s="81"/>
      <c r="G383" s="81"/>
      <c r="H383" s="81"/>
    </row>
    <row r="384" spans="1:8" s="24" customFormat="1" x14ac:dyDescent="0.25">
      <c r="A384" s="81"/>
      <c r="B384" s="82"/>
      <c r="C384" s="83"/>
      <c r="D384" s="81"/>
      <c r="E384" s="84"/>
      <c r="F384" s="81"/>
      <c r="G384" s="81"/>
      <c r="H384" s="81"/>
    </row>
    <row r="385" spans="1:8" s="24" customFormat="1" x14ac:dyDescent="0.25">
      <c r="A385" s="81"/>
      <c r="B385" s="82"/>
      <c r="C385" s="83"/>
      <c r="D385" s="81"/>
      <c r="E385" s="84"/>
      <c r="F385" s="81"/>
      <c r="G385" s="81"/>
      <c r="H385" s="81"/>
    </row>
    <row r="386" spans="1:8" s="24" customFormat="1" x14ac:dyDescent="0.25">
      <c r="A386" s="81"/>
      <c r="B386" s="82"/>
      <c r="C386" s="83"/>
      <c r="D386" s="81"/>
      <c r="E386" s="84"/>
      <c r="F386" s="81"/>
      <c r="G386" s="81"/>
      <c r="H386" s="81"/>
    </row>
    <row r="387" spans="1:8" s="24" customFormat="1" x14ac:dyDescent="0.25">
      <c r="A387" s="81"/>
      <c r="B387" s="82"/>
      <c r="C387" s="83"/>
      <c r="D387" s="81"/>
      <c r="E387" s="84"/>
      <c r="F387" s="81"/>
      <c r="G387" s="81"/>
      <c r="H387" s="81"/>
    </row>
    <row r="388" spans="1:8" s="24" customFormat="1" x14ac:dyDescent="0.25">
      <c r="A388" s="81"/>
      <c r="B388" s="82"/>
      <c r="C388" s="83"/>
      <c r="D388" s="81"/>
      <c r="E388" s="84"/>
      <c r="F388" s="81"/>
      <c r="G388" s="81"/>
      <c r="H388" s="81"/>
    </row>
    <row r="389" spans="1:8" s="24" customFormat="1" x14ac:dyDescent="0.25">
      <c r="A389" s="81"/>
      <c r="B389" s="82"/>
      <c r="C389" s="83"/>
      <c r="D389" s="81"/>
      <c r="E389" s="84"/>
      <c r="F389" s="81"/>
      <c r="G389" s="81"/>
      <c r="H389" s="81"/>
    </row>
    <row r="390" spans="1:8" s="24" customFormat="1" x14ac:dyDescent="0.25">
      <c r="A390" s="81"/>
      <c r="B390" s="82"/>
      <c r="C390" s="83"/>
      <c r="D390" s="81"/>
      <c r="E390" s="84"/>
      <c r="F390" s="81"/>
      <c r="G390" s="81"/>
      <c r="H390" s="81"/>
    </row>
  </sheetData>
  <sheetProtection algorithmName="SHA-512" hashValue="/pD9zrGk50q91taoKzSzM7ClHDSoBARoSXRDSjKARWWoOQiuQFk/06Ce7+4JYiYvJqQsKqmxFUdCQgDj0m3G+w==" saltValue="/C/9dZ34/RFNYs21HNqreQ==" spinCount="100000" sheet="1" objects="1" scenarios="1"/>
  <mergeCells count="9">
    <mergeCell ref="C105:G105"/>
    <mergeCell ref="F106:G106"/>
    <mergeCell ref="C107:G107"/>
    <mergeCell ref="A1:H1"/>
    <mergeCell ref="C69:F69"/>
    <mergeCell ref="C104:F104"/>
    <mergeCell ref="A3:H3"/>
    <mergeCell ref="A70:H70"/>
    <mergeCell ref="C101:G101"/>
  </mergeCells>
  <hyperlinks>
    <hyperlink ref="C102" r:id="rId1" xr:uid="{5D49E729-65E0-4C8A-A250-FF658082383D}"/>
  </hyperlinks>
  <pageMargins left="0.7" right="0.7" top="0.75" bottom="0.75" header="0.3" footer="0.3"/>
  <pageSetup scale="5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E75F-5BA6-426C-82E3-6B372CA4EC2D}">
  <sheetPr>
    <tabColor rgb="FF00B050"/>
    <pageSetUpPr fitToPage="1"/>
  </sheetPr>
  <dimension ref="A1:H295"/>
  <sheetViews>
    <sheetView workbookViewId="0">
      <pane ySplit="2" topLeftCell="A3" activePane="bottomLeft" state="frozen"/>
      <selection pane="bottomLeft" activeCell="G7" sqref="G7"/>
    </sheetView>
  </sheetViews>
  <sheetFormatPr defaultRowHeight="18" x14ac:dyDescent="0.25"/>
  <cols>
    <col min="1" max="1" width="10.7109375" style="75" customWidth="1"/>
    <col min="2" max="2" width="19.28515625" style="76" hidden="1" customWidth="1"/>
    <col min="3" max="3" width="67.140625" style="86" customWidth="1"/>
    <col min="4" max="4" width="6.7109375" style="75" customWidth="1"/>
    <col min="5" max="5" width="15.28515625" style="78" hidden="1" customWidth="1"/>
    <col min="6" max="6" width="12.7109375" style="75" customWidth="1"/>
    <col min="7" max="7" width="17.28515625" style="75" customWidth="1"/>
    <col min="8" max="8" width="15.5703125" style="75" customWidth="1"/>
    <col min="9" max="9" width="12" style="87" bestFit="1" customWidth="1"/>
    <col min="10" max="250" width="9.140625" style="87"/>
    <col min="251" max="251" width="10.7109375" style="87" customWidth="1"/>
    <col min="252" max="252" width="14.42578125" style="87" customWidth="1"/>
    <col min="253" max="253" width="78.28515625" style="87" customWidth="1"/>
    <col min="254" max="254" width="6.7109375" style="87" customWidth="1"/>
    <col min="255" max="255" width="11.7109375" style="87" customWidth="1"/>
    <col min="256" max="256" width="11.5703125" style="87" customWidth="1"/>
    <col min="257" max="257" width="16.140625" style="87" customWidth="1"/>
    <col min="258" max="258" width="9.140625" style="87"/>
    <col min="259" max="259" width="17.42578125" style="87" bestFit="1" customWidth="1"/>
    <col min="260" max="506" width="9.140625" style="87"/>
    <col min="507" max="507" width="10.7109375" style="87" customWidth="1"/>
    <col min="508" max="508" width="14.42578125" style="87" customWidth="1"/>
    <col min="509" max="509" width="78.28515625" style="87" customWidth="1"/>
    <col min="510" max="510" width="6.7109375" style="87" customWidth="1"/>
    <col min="511" max="511" width="11.7109375" style="87" customWidth="1"/>
    <col min="512" max="512" width="11.5703125" style="87" customWidth="1"/>
    <col min="513" max="513" width="16.140625" style="87" customWidth="1"/>
    <col min="514" max="514" width="9.140625" style="87"/>
    <col min="515" max="515" width="17.42578125" style="87" bestFit="1" customWidth="1"/>
    <col min="516" max="762" width="9.140625" style="87"/>
    <col min="763" max="763" width="10.7109375" style="87" customWidth="1"/>
    <col min="764" max="764" width="14.42578125" style="87" customWidth="1"/>
    <col min="765" max="765" width="78.28515625" style="87" customWidth="1"/>
    <col min="766" max="766" width="6.7109375" style="87" customWidth="1"/>
    <col min="767" max="767" width="11.7109375" style="87" customWidth="1"/>
    <col min="768" max="768" width="11.5703125" style="87" customWidth="1"/>
    <col min="769" max="769" width="16.140625" style="87" customWidth="1"/>
    <col min="770" max="770" width="9.140625" style="87"/>
    <col min="771" max="771" width="17.42578125" style="87" bestFit="1" customWidth="1"/>
    <col min="772" max="1018" width="9.140625" style="87"/>
    <col min="1019" max="1019" width="10.7109375" style="87" customWidth="1"/>
    <col min="1020" max="1020" width="14.42578125" style="87" customWidth="1"/>
    <col min="1021" max="1021" width="78.28515625" style="87" customWidth="1"/>
    <col min="1022" max="1022" width="6.7109375" style="87" customWidth="1"/>
    <col min="1023" max="1023" width="11.7109375" style="87" customWidth="1"/>
    <col min="1024" max="1024" width="11.5703125" style="87" customWidth="1"/>
    <col min="1025" max="1025" width="16.140625" style="87" customWidth="1"/>
    <col min="1026" max="1026" width="9.140625" style="87"/>
    <col min="1027" max="1027" width="17.42578125" style="87" bestFit="1" customWidth="1"/>
    <col min="1028" max="1274" width="9.140625" style="87"/>
    <col min="1275" max="1275" width="10.7109375" style="87" customWidth="1"/>
    <col min="1276" max="1276" width="14.42578125" style="87" customWidth="1"/>
    <col min="1277" max="1277" width="78.28515625" style="87" customWidth="1"/>
    <col min="1278" max="1278" width="6.7109375" style="87" customWidth="1"/>
    <col min="1279" max="1279" width="11.7109375" style="87" customWidth="1"/>
    <col min="1280" max="1280" width="11.5703125" style="87" customWidth="1"/>
    <col min="1281" max="1281" width="16.140625" style="87" customWidth="1"/>
    <col min="1282" max="1282" width="9.140625" style="87"/>
    <col min="1283" max="1283" width="17.42578125" style="87" bestFit="1" customWidth="1"/>
    <col min="1284" max="1530" width="9.140625" style="87"/>
    <col min="1531" max="1531" width="10.7109375" style="87" customWidth="1"/>
    <col min="1532" max="1532" width="14.42578125" style="87" customWidth="1"/>
    <col min="1533" max="1533" width="78.28515625" style="87" customWidth="1"/>
    <col min="1534" max="1534" width="6.7109375" style="87" customWidth="1"/>
    <col min="1535" max="1535" width="11.7109375" style="87" customWidth="1"/>
    <col min="1536" max="1536" width="11.5703125" style="87" customWidth="1"/>
    <col min="1537" max="1537" width="16.140625" style="87" customWidth="1"/>
    <col min="1538" max="1538" width="9.140625" style="87"/>
    <col min="1539" max="1539" width="17.42578125" style="87" bestFit="1" customWidth="1"/>
    <col min="1540" max="1786" width="9.140625" style="87"/>
    <col min="1787" max="1787" width="10.7109375" style="87" customWidth="1"/>
    <col min="1788" max="1788" width="14.42578125" style="87" customWidth="1"/>
    <col min="1789" max="1789" width="78.28515625" style="87" customWidth="1"/>
    <col min="1790" max="1790" width="6.7109375" style="87" customWidth="1"/>
    <col min="1791" max="1791" width="11.7109375" style="87" customWidth="1"/>
    <col min="1792" max="1792" width="11.5703125" style="87" customWidth="1"/>
    <col min="1793" max="1793" width="16.140625" style="87" customWidth="1"/>
    <col min="1794" max="1794" width="9.140625" style="87"/>
    <col min="1795" max="1795" width="17.42578125" style="87" bestFit="1" customWidth="1"/>
    <col min="1796" max="2042" width="9.140625" style="87"/>
    <col min="2043" max="2043" width="10.7109375" style="87" customWidth="1"/>
    <col min="2044" max="2044" width="14.42578125" style="87" customWidth="1"/>
    <col min="2045" max="2045" width="78.28515625" style="87" customWidth="1"/>
    <col min="2046" max="2046" width="6.7109375" style="87" customWidth="1"/>
    <col min="2047" max="2047" width="11.7109375" style="87" customWidth="1"/>
    <col min="2048" max="2048" width="11.5703125" style="87" customWidth="1"/>
    <col min="2049" max="2049" width="16.140625" style="87" customWidth="1"/>
    <col min="2050" max="2050" width="9.140625" style="87"/>
    <col min="2051" max="2051" width="17.42578125" style="87" bestFit="1" customWidth="1"/>
    <col min="2052" max="2298" width="9.140625" style="87"/>
    <col min="2299" max="2299" width="10.7109375" style="87" customWidth="1"/>
    <col min="2300" max="2300" width="14.42578125" style="87" customWidth="1"/>
    <col min="2301" max="2301" width="78.28515625" style="87" customWidth="1"/>
    <col min="2302" max="2302" width="6.7109375" style="87" customWidth="1"/>
    <col min="2303" max="2303" width="11.7109375" style="87" customWidth="1"/>
    <col min="2304" max="2304" width="11.5703125" style="87" customWidth="1"/>
    <col min="2305" max="2305" width="16.140625" style="87" customWidth="1"/>
    <col min="2306" max="2306" width="9.140625" style="87"/>
    <col min="2307" max="2307" width="17.42578125" style="87" bestFit="1" customWidth="1"/>
    <col min="2308" max="2554" width="9.140625" style="87"/>
    <col min="2555" max="2555" width="10.7109375" style="87" customWidth="1"/>
    <col min="2556" max="2556" width="14.42578125" style="87" customWidth="1"/>
    <col min="2557" max="2557" width="78.28515625" style="87" customWidth="1"/>
    <col min="2558" max="2558" width="6.7109375" style="87" customWidth="1"/>
    <col min="2559" max="2559" width="11.7109375" style="87" customWidth="1"/>
    <col min="2560" max="2560" width="11.5703125" style="87" customWidth="1"/>
    <col min="2561" max="2561" width="16.140625" style="87" customWidth="1"/>
    <col min="2562" max="2562" width="9.140625" style="87"/>
    <col min="2563" max="2563" width="17.42578125" style="87" bestFit="1" customWidth="1"/>
    <col min="2564" max="2810" width="9.140625" style="87"/>
    <col min="2811" max="2811" width="10.7109375" style="87" customWidth="1"/>
    <col min="2812" max="2812" width="14.42578125" style="87" customWidth="1"/>
    <col min="2813" max="2813" width="78.28515625" style="87" customWidth="1"/>
    <col min="2814" max="2814" width="6.7109375" style="87" customWidth="1"/>
    <col min="2815" max="2815" width="11.7109375" style="87" customWidth="1"/>
    <col min="2816" max="2816" width="11.5703125" style="87" customWidth="1"/>
    <col min="2817" max="2817" width="16.140625" style="87" customWidth="1"/>
    <col min="2818" max="2818" width="9.140625" style="87"/>
    <col min="2819" max="2819" width="17.42578125" style="87" bestFit="1" customWidth="1"/>
    <col min="2820" max="3066" width="9.140625" style="87"/>
    <col min="3067" max="3067" width="10.7109375" style="87" customWidth="1"/>
    <col min="3068" max="3068" width="14.42578125" style="87" customWidth="1"/>
    <col min="3069" max="3069" width="78.28515625" style="87" customWidth="1"/>
    <col min="3070" max="3070" width="6.7109375" style="87" customWidth="1"/>
    <col min="3071" max="3071" width="11.7109375" style="87" customWidth="1"/>
    <col min="3072" max="3072" width="11.5703125" style="87" customWidth="1"/>
    <col min="3073" max="3073" width="16.140625" style="87" customWidth="1"/>
    <col min="3074" max="3074" width="9.140625" style="87"/>
    <col min="3075" max="3075" width="17.42578125" style="87" bestFit="1" customWidth="1"/>
    <col min="3076" max="3322" width="9.140625" style="87"/>
    <col min="3323" max="3323" width="10.7109375" style="87" customWidth="1"/>
    <col min="3324" max="3324" width="14.42578125" style="87" customWidth="1"/>
    <col min="3325" max="3325" width="78.28515625" style="87" customWidth="1"/>
    <col min="3326" max="3326" width="6.7109375" style="87" customWidth="1"/>
    <col min="3327" max="3327" width="11.7109375" style="87" customWidth="1"/>
    <col min="3328" max="3328" width="11.5703125" style="87" customWidth="1"/>
    <col min="3329" max="3329" width="16.140625" style="87" customWidth="1"/>
    <col min="3330" max="3330" width="9.140625" style="87"/>
    <col min="3331" max="3331" width="17.42578125" style="87" bestFit="1" customWidth="1"/>
    <col min="3332" max="3578" width="9.140625" style="87"/>
    <col min="3579" max="3579" width="10.7109375" style="87" customWidth="1"/>
    <col min="3580" max="3580" width="14.42578125" style="87" customWidth="1"/>
    <col min="3581" max="3581" width="78.28515625" style="87" customWidth="1"/>
    <col min="3582" max="3582" width="6.7109375" style="87" customWidth="1"/>
    <col min="3583" max="3583" width="11.7109375" style="87" customWidth="1"/>
    <col min="3584" max="3584" width="11.5703125" style="87" customWidth="1"/>
    <col min="3585" max="3585" width="16.140625" style="87" customWidth="1"/>
    <col min="3586" max="3586" width="9.140625" style="87"/>
    <col min="3587" max="3587" width="17.42578125" style="87" bestFit="1" customWidth="1"/>
    <col min="3588" max="3834" width="9.140625" style="87"/>
    <col min="3835" max="3835" width="10.7109375" style="87" customWidth="1"/>
    <col min="3836" max="3836" width="14.42578125" style="87" customWidth="1"/>
    <col min="3837" max="3837" width="78.28515625" style="87" customWidth="1"/>
    <col min="3838" max="3838" width="6.7109375" style="87" customWidth="1"/>
    <col min="3839" max="3839" width="11.7109375" style="87" customWidth="1"/>
    <col min="3840" max="3840" width="11.5703125" style="87" customWidth="1"/>
    <col min="3841" max="3841" width="16.140625" style="87" customWidth="1"/>
    <col min="3842" max="3842" width="9.140625" style="87"/>
    <col min="3843" max="3843" width="17.42578125" style="87" bestFit="1" customWidth="1"/>
    <col min="3844" max="4090" width="9.140625" style="87"/>
    <col min="4091" max="4091" width="10.7109375" style="87" customWidth="1"/>
    <col min="4092" max="4092" width="14.42578125" style="87" customWidth="1"/>
    <col min="4093" max="4093" width="78.28515625" style="87" customWidth="1"/>
    <col min="4094" max="4094" width="6.7109375" style="87" customWidth="1"/>
    <col min="4095" max="4095" width="11.7109375" style="87" customWidth="1"/>
    <col min="4096" max="4096" width="11.5703125" style="87" customWidth="1"/>
    <col min="4097" max="4097" width="16.140625" style="87" customWidth="1"/>
    <col min="4098" max="4098" width="9.140625" style="87"/>
    <col min="4099" max="4099" width="17.42578125" style="87" bestFit="1" customWidth="1"/>
    <col min="4100" max="4346" width="9.140625" style="87"/>
    <col min="4347" max="4347" width="10.7109375" style="87" customWidth="1"/>
    <col min="4348" max="4348" width="14.42578125" style="87" customWidth="1"/>
    <col min="4349" max="4349" width="78.28515625" style="87" customWidth="1"/>
    <col min="4350" max="4350" width="6.7109375" style="87" customWidth="1"/>
    <col min="4351" max="4351" width="11.7109375" style="87" customWidth="1"/>
    <col min="4352" max="4352" width="11.5703125" style="87" customWidth="1"/>
    <col min="4353" max="4353" width="16.140625" style="87" customWidth="1"/>
    <col min="4354" max="4354" width="9.140625" style="87"/>
    <col min="4355" max="4355" width="17.42578125" style="87" bestFit="1" customWidth="1"/>
    <col min="4356" max="4602" width="9.140625" style="87"/>
    <col min="4603" max="4603" width="10.7109375" style="87" customWidth="1"/>
    <col min="4604" max="4604" width="14.42578125" style="87" customWidth="1"/>
    <col min="4605" max="4605" width="78.28515625" style="87" customWidth="1"/>
    <col min="4606" max="4606" width="6.7109375" style="87" customWidth="1"/>
    <col min="4607" max="4607" width="11.7109375" style="87" customWidth="1"/>
    <col min="4608" max="4608" width="11.5703125" style="87" customWidth="1"/>
    <col min="4609" max="4609" width="16.140625" style="87" customWidth="1"/>
    <col min="4610" max="4610" width="9.140625" style="87"/>
    <col min="4611" max="4611" width="17.42578125" style="87" bestFit="1" customWidth="1"/>
    <col min="4612" max="4858" width="9.140625" style="87"/>
    <col min="4859" max="4859" width="10.7109375" style="87" customWidth="1"/>
    <col min="4860" max="4860" width="14.42578125" style="87" customWidth="1"/>
    <col min="4861" max="4861" width="78.28515625" style="87" customWidth="1"/>
    <col min="4862" max="4862" width="6.7109375" style="87" customWidth="1"/>
    <col min="4863" max="4863" width="11.7109375" style="87" customWidth="1"/>
    <col min="4864" max="4864" width="11.5703125" style="87" customWidth="1"/>
    <col min="4865" max="4865" width="16.140625" style="87" customWidth="1"/>
    <col min="4866" max="4866" width="9.140625" style="87"/>
    <col min="4867" max="4867" width="17.42578125" style="87" bestFit="1" customWidth="1"/>
    <col min="4868" max="5114" width="9.140625" style="87"/>
    <col min="5115" max="5115" width="10.7109375" style="87" customWidth="1"/>
    <col min="5116" max="5116" width="14.42578125" style="87" customWidth="1"/>
    <col min="5117" max="5117" width="78.28515625" style="87" customWidth="1"/>
    <col min="5118" max="5118" width="6.7109375" style="87" customWidth="1"/>
    <col min="5119" max="5119" width="11.7109375" style="87" customWidth="1"/>
    <col min="5120" max="5120" width="11.5703125" style="87" customWidth="1"/>
    <col min="5121" max="5121" width="16.140625" style="87" customWidth="1"/>
    <col min="5122" max="5122" width="9.140625" style="87"/>
    <col min="5123" max="5123" width="17.42578125" style="87" bestFit="1" customWidth="1"/>
    <col min="5124" max="5370" width="9.140625" style="87"/>
    <col min="5371" max="5371" width="10.7109375" style="87" customWidth="1"/>
    <col min="5372" max="5372" width="14.42578125" style="87" customWidth="1"/>
    <col min="5373" max="5373" width="78.28515625" style="87" customWidth="1"/>
    <col min="5374" max="5374" width="6.7109375" style="87" customWidth="1"/>
    <col min="5375" max="5375" width="11.7109375" style="87" customWidth="1"/>
    <col min="5376" max="5376" width="11.5703125" style="87" customWidth="1"/>
    <col min="5377" max="5377" width="16.140625" style="87" customWidth="1"/>
    <col min="5378" max="5378" width="9.140625" style="87"/>
    <col min="5379" max="5379" width="17.42578125" style="87" bestFit="1" customWidth="1"/>
    <col min="5380" max="5626" width="9.140625" style="87"/>
    <col min="5627" max="5627" width="10.7109375" style="87" customWidth="1"/>
    <col min="5628" max="5628" width="14.42578125" style="87" customWidth="1"/>
    <col min="5629" max="5629" width="78.28515625" style="87" customWidth="1"/>
    <col min="5630" max="5630" width="6.7109375" style="87" customWidth="1"/>
    <col min="5631" max="5631" width="11.7109375" style="87" customWidth="1"/>
    <col min="5632" max="5632" width="11.5703125" style="87" customWidth="1"/>
    <col min="5633" max="5633" width="16.140625" style="87" customWidth="1"/>
    <col min="5634" max="5634" width="9.140625" style="87"/>
    <col min="5635" max="5635" width="17.42578125" style="87" bestFit="1" customWidth="1"/>
    <col min="5636" max="5882" width="9.140625" style="87"/>
    <col min="5883" max="5883" width="10.7109375" style="87" customWidth="1"/>
    <col min="5884" max="5884" width="14.42578125" style="87" customWidth="1"/>
    <col min="5885" max="5885" width="78.28515625" style="87" customWidth="1"/>
    <col min="5886" max="5886" width="6.7109375" style="87" customWidth="1"/>
    <col min="5887" max="5887" width="11.7109375" style="87" customWidth="1"/>
    <col min="5888" max="5888" width="11.5703125" style="87" customWidth="1"/>
    <col min="5889" max="5889" width="16.140625" style="87" customWidth="1"/>
    <col min="5890" max="5890" width="9.140625" style="87"/>
    <col min="5891" max="5891" width="17.42578125" style="87" bestFit="1" customWidth="1"/>
    <col min="5892" max="6138" width="9.140625" style="87"/>
    <col min="6139" max="6139" width="10.7109375" style="87" customWidth="1"/>
    <col min="6140" max="6140" width="14.42578125" style="87" customWidth="1"/>
    <col min="6141" max="6141" width="78.28515625" style="87" customWidth="1"/>
    <col min="6142" max="6142" width="6.7109375" style="87" customWidth="1"/>
    <col min="6143" max="6143" width="11.7109375" style="87" customWidth="1"/>
    <col min="6144" max="6144" width="11.5703125" style="87" customWidth="1"/>
    <col min="6145" max="6145" width="16.140625" style="87" customWidth="1"/>
    <col min="6146" max="6146" width="9.140625" style="87"/>
    <col min="6147" max="6147" width="17.42578125" style="87" bestFit="1" customWidth="1"/>
    <col min="6148" max="6394" width="9.140625" style="87"/>
    <col min="6395" max="6395" width="10.7109375" style="87" customWidth="1"/>
    <col min="6396" max="6396" width="14.42578125" style="87" customWidth="1"/>
    <col min="6397" max="6397" width="78.28515625" style="87" customWidth="1"/>
    <col min="6398" max="6398" width="6.7109375" style="87" customWidth="1"/>
    <col min="6399" max="6399" width="11.7109375" style="87" customWidth="1"/>
    <col min="6400" max="6400" width="11.5703125" style="87" customWidth="1"/>
    <col min="6401" max="6401" width="16.140625" style="87" customWidth="1"/>
    <col min="6402" max="6402" width="9.140625" style="87"/>
    <col min="6403" max="6403" width="17.42578125" style="87" bestFit="1" customWidth="1"/>
    <col min="6404" max="6650" width="9.140625" style="87"/>
    <col min="6651" max="6651" width="10.7109375" style="87" customWidth="1"/>
    <col min="6652" max="6652" width="14.42578125" style="87" customWidth="1"/>
    <col min="6653" max="6653" width="78.28515625" style="87" customWidth="1"/>
    <col min="6654" max="6654" width="6.7109375" style="87" customWidth="1"/>
    <col min="6655" max="6655" width="11.7109375" style="87" customWidth="1"/>
    <col min="6656" max="6656" width="11.5703125" style="87" customWidth="1"/>
    <col min="6657" max="6657" width="16.140625" style="87" customWidth="1"/>
    <col min="6658" max="6658" width="9.140625" style="87"/>
    <col min="6659" max="6659" width="17.42578125" style="87" bestFit="1" customWidth="1"/>
    <col min="6660" max="6906" width="9.140625" style="87"/>
    <col min="6907" max="6907" width="10.7109375" style="87" customWidth="1"/>
    <col min="6908" max="6908" width="14.42578125" style="87" customWidth="1"/>
    <col min="6909" max="6909" width="78.28515625" style="87" customWidth="1"/>
    <col min="6910" max="6910" width="6.7109375" style="87" customWidth="1"/>
    <col min="6911" max="6911" width="11.7109375" style="87" customWidth="1"/>
    <col min="6912" max="6912" width="11.5703125" style="87" customWidth="1"/>
    <col min="6913" max="6913" width="16.140625" style="87" customWidth="1"/>
    <col min="6914" max="6914" width="9.140625" style="87"/>
    <col min="6915" max="6915" width="17.42578125" style="87" bestFit="1" customWidth="1"/>
    <col min="6916" max="7162" width="9.140625" style="87"/>
    <col min="7163" max="7163" width="10.7109375" style="87" customWidth="1"/>
    <col min="7164" max="7164" width="14.42578125" style="87" customWidth="1"/>
    <col min="7165" max="7165" width="78.28515625" style="87" customWidth="1"/>
    <col min="7166" max="7166" width="6.7109375" style="87" customWidth="1"/>
    <col min="7167" max="7167" width="11.7109375" style="87" customWidth="1"/>
    <col min="7168" max="7168" width="11.5703125" style="87" customWidth="1"/>
    <col min="7169" max="7169" width="16.140625" style="87" customWidth="1"/>
    <col min="7170" max="7170" width="9.140625" style="87"/>
    <col min="7171" max="7171" width="17.42578125" style="87" bestFit="1" customWidth="1"/>
    <col min="7172" max="7418" width="9.140625" style="87"/>
    <col min="7419" max="7419" width="10.7109375" style="87" customWidth="1"/>
    <col min="7420" max="7420" width="14.42578125" style="87" customWidth="1"/>
    <col min="7421" max="7421" width="78.28515625" style="87" customWidth="1"/>
    <col min="7422" max="7422" width="6.7109375" style="87" customWidth="1"/>
    <col min="7423" max="7423" width="11.7109375" style="87" customWidth="1"/>
    <col min="7424" max="7424" width="11.5703125" style="87" customWidth="1"/>
    <col min="7425" max="7425" width="16.140625" style="87" customWidth="1"/>
    <col min="7426" max="7426" width="9.140625" style="87"/>
    <col min="7427" max="7427" width="17.42578125" style="87" bestFit="1" customWidth="1"/>
    <col min="7428" max="7674" width="9.140625" style="87"/>
    <col min="7675" max="7675" width="10.7109375" style="87" customWidth="1"/>
    <col min="7676" max="7676" width="14.42578125" style="87" customWidth="1"/>
    <col min="7677" max="7677" width="78.28515625" style="87" customWidth="1"/>
    <col min="7678" max="7678" width="6.7109375" style="87" customWidth="1"/>
    <col min="7679" max="7679" width="11.7109375" style="87" customWidth="1"/>
    <col min="7680" max="7680" width="11.5703125" style="87" customWidth="1"/>
    <col min="7681" max="7681" width="16.140625" style="87" customWidth="1"/>
    <col min="7682" max="7682" width="9.140625" style="87"/>
    <col min="7683" max="7683" width="17.42578125" style="87" bestFit="1" customWidth="1"/>
    <col min="7684" max="7930" width="9.140625" style="87"/>
    <col min="7931" max="7931" width="10.7109375" style="87" customWidth="1"/>
    <col min="7932" max="7932" width="14.42578125" style="87" customWidth="1"/>
    <col min="7933" max="7933" width="78.28515625" style="87" customWidth="1"/>
    <col min="7934" max="7934" width="6.7109375" style="87" customWidth="1"/>
    <col min="7935" max="7935" width="11.7109375" style="87" customWidth="1"/>
    <col min="7936" max="7936" width="11.5703125" style="87" customWidth="1"/>
    <col min="7937" max="7937" width="16.140625" style="87" customWidth="1"/>
    <col min="7938" max="7938" width="9.140625" style="87"/>
    <col min="7939" max="7939" width="17.42578125" style="87" bestFit="1" customWidth="1"/>
    <col min="7940" max="8186" width="9.140625" style="87"/>
    <col min="8187" max="8187" width="10.7109375" style="87" customWidth="1"/>
    <col min="8188" max="8188" width="14.42578125" style="87" customWidth="1"/>
    <col min="8189" max="8189" width="78.28515625" style="87" customWidth="1"/>
    <col min="8190" max="8190" width="6.7109375" style="87" customWidth="1"/>
    <col min="8191" max="8191" width="11.7109375" style="87" customWidth="1"/>
    <col min="8192" max="8192" width="11.5703125" style="87" customWidth="1"/>
    <col min="8193" max="8193" width="16.140625" style="87" customWidth="1"/>
    <col min="8194" max="8194" width="9.140625" style="87"/>
    <col min="8195" max="8195" width="17.42578125" style="87" bestFit="1" customWidth="1"/>
    <col min="8196" max="8442" width="9.140625" style="87"/>
    <col min="8443" max="8443" width="10.7109375" style="87" customWidth="1"/>
    <col min="8444" max="8444" width="14.42578125" style="87" customWidth="1"/>
    <col min="8445" max="8445" width="78.28515625" style="87" customWidth="1"/>
    <col min="8446" max="8446" width="6.7109375" style="87" customWidth="1"/>
    <col min="8447" max="8447" width="11.7109375" style="87" customWidth="1"/>
    <col min="8448" max="8448" width="11.5703125" style="87" customWidth="1"/>
    <col min="8449" max="8449" width="16.140625" style="87" customWidth="1"/>
    <col min="8450" max="8450" width="9.140625" style="87"/>
    <col min="8451" max="8451" width="17.42578125" style="87" bestFit="1" customWidth="1"/>
    <col min="8452" max="8698" width="9.140625" style="87"/>
    <col min="8699" max="8699" width="10.7109375" style="87" customWidth="1"/>
    <col min="8700" max="8700" width="14.42578125" style="87" customWidth="1"/>
    <col min="8701" max="8701" width="78.28515625" style="87" customWidth="1"/>
    <col min="8702" max="8702" width="6.7109375" style="87" customWidth="1"/>
    <col min="8703" max="8703" width="11.7109375" style="87" customWidth="1"/>
    <col min="8704" max="8704" width="11.5703125" style="87" customWidth="1"/>
    <col min="8705" max="8705" width="16.140625" style="87" customWidth="1"/>
    <col min="8706" max="8706" width="9.140625" style="87"/>
    <col min="8707" max="8707" width="17.42578125" style="87" bestFit="1" customWidth="1"/>
    <col min="8708" max="8954" width="9.140625" style="87"/>
    <col min="8955" max="8955" width="10.7109375" style="87" customWidth="1"/>
    <col min="8956" max="8956" width="14.42578125" style="87" customWidth="1"/>
    <col min="8957" max="8957" width="78.28515625" style="87" customWidth="1"/>
    <col min="8958" max="8958" width="6.7109375" style="87" customWidth="1"/>
    <col min="8959" max="8959" width="11.7109375" style="87" customWidth="1"/>
    <col min="8960" max="8960" width="11.5703125" style="87" customWidth="1"/>
    <col min="8961" max="8961" width="16.140625" style="87" customWidth="1"/>
    <col min="8962" max="8962" width="9.140625" style="87"/>
    <col min="8963" max="8963" width="17.42578125" style="87" bestFit="1" customWidth="1"/>
    <col min="8964" max="9210" width="9.140625" style="87"/>
    <col min="9211" max="9211" width="10.7109375" style="87" customWidth="1"/>
    <col min="9212" max="9212" width="14.42578125" style="87" customWidth="1"/>
    <col min="9213" max="9213" width="78.28515625" style="87" customWidth="1"/>
    <col min="9214" max="9214" width="6.7109375" style="87" customWidth="1"/>
    <col min="9215" max="9215" width="11.7109375" style="87" customWidth="1"/>
    <col min="9216" max="9216" width="11.5703125" style="87" customWidth="1"/>
    <col min="9217" max="9217" width="16.140625" style="87" customWidth="1"/>
    <col min="9218" max="9218" width="9.140625" style="87"/>
    <col min="9219" max="9219" width="17.42578125" style="87" bestFit="1" customWidth="1"/>
    <col min="9220" max="9466" width="9.140625" style="87"/>
    <col min="9467" max="9467" width="10.7109375" style="87" customWidth="1"/>
    <col min="9468" max="9468" width="14.42578125" style="87" customWidth="1"/>
    <col min="9469" max="9469" width="78.28515625" style="87" customWidth="1"/>
    <col min="9470" max="9470" width="6.7109375" style="87" customWidth="1"/>
    <col min="9471" max="9471" width="11.7109375" style="87" customWidth="1"/>
    <col min="9472" max="9472" width="11.5703125" style="87" customWidth="1"/>
    <col min="9473" max="9473" width="16.140625" style="87" customWidth="1"/>
    <col min="9474" max="9474" width="9.140625" style="87"/>
    <col min="9475" max="9475" width="17.42578125" style="87" bestFit="1" customWidth="1"/>
    <col min="9476" max="9722" width="9.140625" style="87"/>
    <col min="9723" max="9723" width="10.7109375" style="87" customWidth="1"/>
    <col min="9724" max="9724" width="14.42578125" style="87" customWidth="1"/>
    <col min="9725" max="9725" width="78.28515625" style="87" customWidth="1"/>
    <col min="9726" max="9726" width="6.7109375" style="87" customWidth="1"/>
    <col min="9727" max="9727" width="11.7109375" style="87" customWidth="1"/>
    <col min="9728" max="9728" width="11.5703125" style="87" customWidth="1"/>
    <col min="9729" max="9729" width="16.140625" style="87" customWidth="1"/>
    <col min="9730" max="9730" width="9.140625" style="87"/>
    <col min="9731" max="9731" width="17.42578125" style="87" bestFit="1" customWidth="1"/>
    <col min="9732" max="9978" width="9.140625" style="87"/>
    <col min="9979" max="9979" width="10.7109375" style="87" customWidth="1"/>
    <col min="9980" max="9980" width="14.42578125" style="87" customWidth="1"/>
    <col min="9981" max="9981" width="78.28515625" style="87" customWidth="1"/>
    <col min="9982" max="9982" width="6.7109375" style="87" customWidth="1"/>
    <col min="9983" max="9983" width="11.7109375" style="87" customWidth="1"/>
    <col min="9984" max="9984" width="11.5703125" style="87" customWidth="1"/>
    <col min="9985" max="9985" width="16.140625" style="87" customWidth="1"/>
    <col min="9986" max="9986" width="9.140625" style="87"/>
    <col min="9987" max="9987" width="17.42578125" style="87" bestFit="1" customWidth="1"/>
    <col min="9988" max="10234" width="9.140625" style="87"/>
    <col min="10235" max="10235" width="10.7109375" style="87" customWidth="1"/>
    <col min="10236" max="10236" width="14.42578125" style="87" customWidth="1"/>
    <col min="10237" max="10237" width="78.28515625" style="87" customWidth="1"/>
    <col min="10238" max="10238" width="6.7109375" style="87" customWidth="1"/>
    <col min="10239" max="10239" width="11.7109375" style="87" customWidth="1"/>
    <col min="10240" max="10240" width="11.5703125" style="87" customWidth="1"/>
    <col min="10241" max="10241" width="16.140625" style="87" customWidth="1"/>
    <col min="10242" max="10242" width="9.140625" style="87"/>
    <col min="10243" max="10243" width="17.42578125" style="87" bestFit="1" customWidth="1"/>
    <col min="10244" max="10490" width="9.140625" style="87"/>
    <col min="10491" max="10491" width="10.7109375" style="87" customWidth="1"/>
    <col min="10492" max="10492" width="14.42578125" style="87" customWidth="1"/>
    <col min="10493" max="10493" width="78.28515625" style="87" customWidth="1"/>
    <col min="10494" max="10494" width="6.7109375" style="87" customWidth="1"/>
    <col min="10495" max="10495" width="11.7109375" style="87" customWidth="1"/>
    <col min="10496" max="10496" width="11.5703125" style="87" customWidth="1"/>
    <col min="10497" max="10497" width="16.140625" style="87" customWidth="1"/>
    <col min="10498" max="10498" width="9.140625" style="87"/>
    <col min="10499" max="10499" width="17.42578125" style="87" bestFit="1" customWidth="1"/>
    <col min="10500" max="10746" width="9.140625" style="87"/>
    <col min="10747" max="10747" width="10.7109375" style="87" customWidth="1"/>
    <col min="10748" max="10748" width="14.42578125" style="87" customWidth="1"/>
    <col min="10749" max="10749" width="78.28515625" style="87" customWidth="1"/>
    <col min="10750" max="10750" width="6.7109375" style="87" customWidth="1"/>
    <col min="10751" max="10751" width="11.7109375" style="87" customWidth="1"/>
    <col min="10752" max="10752" width="11.5703125" style="87" customWidth="1"/>
    <col min="10753" max="10753" width="16.140625" style="87" customWidth="1"/>
    <col min="10754" max="10754" width="9.140625" style="87"/>
    <col min="10755" max="10755" width="17.42578125" style="87" bestFit="1" customWidth="1"/>
    <col min="10756" max="11002" width="9.140625" style="87"/>
    <col min="11003" max="11003" width="10.7109375" style="87" customWidth="1"/>
    <col min="11004" max="11004" width="14.42578125" style="87" customWidth="1"/>
    <col min="11005" max="11005" width="78.28515625" style="87" customWidth="1"/>
    <col min="11006" max="11006" width="6.7109375" style="87" customWidth="1"/>
    <col min="11007" max="11007" width="11.7109375" style="87" customWidth="1"/>
    <col min="11008" max="11008" width="11.5703125" style="87" customWidth="1"/>
    <col min="11009" max="11009" width="16.140625" style="87" customWidth="1"/>
    <col min="11010" max="11010" width="9.140625" style="87"/>
    <col min="11011" max="11011" width="17.42578125" style="87" bestFit="1" customWidth="1"/>
    <col min="11012" max="11258" width="9.140625" style="87"/>
    <col min="11259" max="11259" width="10.7109375" style="87" customWidth="1"/>
    <col min="11260" max="11260" width="14.42578125" style="87" customWidth="1"/>
    <col min="11261" max="11261" width="78.28515625" style="87" customWidth="1"/>
    <col min="11262" max="11262" width="6.7109375" style="87" customWidth="1"/>
    <col min="11263" max="11263" width="11.7109375" style="87" customWidth="1"/>
    <col min="11264" max="11264" width="11.5703125" style="87" customWidth="1"/>
    <col min="11265" max="11265" width="16.140625" style="87" customWidth="1"/>
    <col min="11266" max="11266" width="9.140625" style="87"/>
    <col min="11267" max="11267" width="17.42578125" style="87" bestFit="1" customWidth="1"/>
    <col min="11268" max="11514" width="9.140625" style="87"/>
    <col min="11515" max="11515" width="10.7109375" style="87" customWidth="1"/>
    <col min="11516" max="11516" width="14.42578125" style="87" customWidth="1"/>
    <col min="11517" max="11517" width="78.28515625" style="87" customWidth="1"/>
    <col min="11518" max="11518" width="6.7109375" style="87" customWidth="1"/>
    <col min="11519" max="11519" width="11.7109375" style="87" customWidth="1"/>
    <col min="11520" max="11520" width="11.5703125" style="87" customWidth="1"/>
    <col min="11521" max="11521" width="16.140625" style="87" customWidth="1"/>
    <col min="11522" max="11522" width="9.140625" style="87"/>
    <col min="11523" max="11523" width="17.42578125" style="87" bestFit="1" customWidth="1"/>
    <col min="11524" max="11770" width="9.140625" style="87"/>
    <col min="11771" max="11771" width="10.7109375" style="87" customWidth="1"/>
    <col min="11772" max="11772" width="14.42578125" style="87" customWidth="1"/>
    <col min="11773" max="11773" width="78.28515625" style="87" customWidth="1"/>
    <col min="11774" max="11774" width="6.7109375" style="87" customWidth="1"/>
    <col min="11775" max="11775" width="11.7109375" style="87" customWidth="1"/>
    <col min="11776" max="11776" width="11.5703125" style="87" customWidth="1"/>
    <col min="11777" max="11777" width="16.140625" style="87" customWidth="1"/>
    <col min="11778" max="11778" width="9.140625" style="87"/>
    <col min="11779" max="11779" width="17.42578125" style="87" bestFit="1" customWidth="1"/>
    <col min="11780" max="12026" width="9.140625" style="87"/>
    <col min="12027" max="12027" width="10.7109375" style="87" customWidth="1"/>
    <col min="12028" max="12028" width="14.42578125" style="87" customWidth="1"/>
    <col min="12029" max="12029" width="78.28515625" style="87" customWidth="1"/>
    <col min="12030" max="12030" width="6.7109375" style="87" customWidth="1"/>
    <col min="12031" max="12031" width="11.7109375" style="87" customWidth="1"/>
    <col min="12032" max="12032" width="11.5703125" style="87" customWidth="1"/>
    <col min="12033" max="12033" width="16.140625" style="87" customWidth="1"/>
    <col min="12034" max="12034" width="9.140625" style="87"/>
    <col min="12035" max="12035" width="17.42578125" style="87" bestFit="1" customWidth="1"/>
    <col min="12036" max="12282" width="9.140625" style="87"/>
    <col min="12283" max="12283" width="10.7109375" style="87" customWidth="1"/>
    <col min="12284" max="12284" width="14.42578125" style="87" customWidth="1"/>
    <col min="12285" max="12285" width="78.28515625" style="87" customWidth="1"/>
    <col min="12286" max="12286" width="6.7109375" style="87" customWidth="1"/>
    <col min="12287" max="12287" width="11.7109375" style="87" customWidth="1"/>
    <col min="12288" max="12288" width="11.5703125" style="87" customWidth="1"/>
    <col min="12289" max="12289" width="16.140625" style="87" customWidth="1"/>
    <col min="12290" max="12290" width="9.140625" style="87"/>
    <col min="12291" max="12291" width="17.42578125" style="87" bestFit="1" customWidth="1"/>
    <col min="12292" max="12538" width="9.140625" style="87"/>
    <col min="12539" max="12539" width="10.7109375" style="87" customWidth="1"/>
    <col min="12540" max="12540" width="14.42578125" style="87" customWidth="1"/>
    <col min="12541" max="12541" width="78.28515625" style="87" customWidth="1"/>
    <col min="12542" max="12542" width="6.7109375" style="87" customWidth="1"/>
    <col min="12543" max="12543" width="11.7109375" style="87" customWidth="1"/>
    <col min="12544" max="12544" width="11.5703125" style="87" customWidth="1"/>
    <col min="12545" max="12545" width="16.140625" style="87" customWidth="1"/>
    <col min="12546" max="12546" width="9.140625" style="87"/>
    <col min="12547" max="12547" width="17.42578125" style="87" bestFit="1" customWidth="1"/>
    <col min="12548" max="12794" width="9.140625" style="87"/>
    <col min="12795" max="12795" width="10.7109375" style="87" customWidth="1"/>
    <col min="12796" max="12796" width="14.42578125" style="87" customWidth="1"/>
    <col min="12797" max="12797" width="78.28515625" style="87" customWidth="1"/>
    <col min="12798" max="12798" width="6.7109375" style="87" customWidth="1"/>
    <col min="12799" max="12799" width="11.7109375" style="87" customWidth="1"/>
    <col min="12800" max="12800" width="11.5703125" style="87" customWidth="1"/>
    <col min="12801" max="12801" width="16.140625" style="87" customWidth="1"/>
    <col min="12802" max="12802" width="9.140625" style="87"/>
    <col min="12803" max="12803" width="17.42578125" style="87" bestFit="1" customWidth="1"/>
    <col min="12804" max="13050" width="9.140625" style="87"/>
    <col min="13051" max="13051" width="10.7109375" style="87" customWidth="1"/>
    <col min="13052" max="13052" width="14.42578125" style="87" customWidth="1"/>
    <col min="13053" max="13053" width="78.28515625" style="87" customWidth="1"/>
    <col min="13054" max="13054" width="6.7109375" style="87" customWidth="1"/>
    <col min="13055" max="13055" width="11.7109375" style="87" customWidth="1"/>
    <col min="13056" max="13056" width="11.5703125" style="87" customWidth="1"/>
    <col min="13057" max="13057" width="16.140625" style="87" customWidth="1"/>
    <col min="13058" max="13058" width="9.140625" style="87"/>
    <col min="13059" max="13059" width="17.42578125" style="87" bestFit="1" customWidth="1"/>
    <col min="13060" max="13306" width="9.140625" style="87"/>
    <col min="13307" max="13307" width="10.7109375" style="87" customWidth="1"/>
    <col min="13308" max="13308" width="14.42578125" style="87" customWidth="1"/>
    <col min="13309" max="13309" width="78.28515625" style="87" customWidth="1"/>
    <col min="13310" max="13310" width="6.7109375" style="87" customWidth="1"/>
    <col min="13311" max="13311" width="11.7109375" style="87" customWidth="1"/>
    <col min="13312" max="13312" width="11.5703125" style="87" customWidth="1"/>
    <col min="13313" max="13313" width="16.140625" style="87" customWidth="1"/>
    <col min="13314" max="13314" width="9.140625" style="87"/>
    <col min="13315" max="13315" width="17.42578125" style="87" bestFit="1" customWidth="1"/>
    <col min="13316" max="13562" width="9.140625" style="87"/>
    <col min="13563" max="13563" width="10.7109375" style="87" customWidth="1"/>
    <col min="13564" max="13564" width="14.42578125" style="87" customWidth="1"/>
    <col min="13565" max="13565" width="78.28515625" style="87" customWidth="1"/>
    <col min="13566" max="13566" width="6.7109375" style="87" customWidth="1"/>
    <col min="13567" max="13567" width="11.7109375" style="87" customWidth="1"/>
    <col min="13568" max="13568" width="11.5703125" style="87" customWidth="1"/>
    <col min="13569" max="13569" width="16.140625" style="87" customWidth="1"/>
    <col min="13570" max="13570" width="9.140625" style="87"/>
    <col min="13571" max="13571" width="17.42578125" style="87" bestFit="1" customWidth="1"/>
    <col min="13572" max="13818" width="9.140625" style="87"/>
    <col min="13819" max="13819" width="10.7109375" style="87" customWidth="1"/>
    <col min="13820" max="13820" width="14.42578125" style="87" customWidth="1"/>
    <col min="13821" max="13821" width="78.28515625" style="87" customWidth="1"/>
    <col min="13822" max="13822" width="6.7109375" style="87" customWidth="1"/>
    <col min="13823" max="13823" width="11.7109375" style="87" customWidth="1"/>
    <col min="13824" max="13824" width="11.5703125" style="87" customWidth="1"/>
    <col min="13825" max="13825" width="16.140625" style="87" customWidth="1"/>
    <col min="13826" max="13826" width="9.140625" style="87"/>
    <col min="13827" max="13827" width="17.42578125" style="87" bestFit="1" customWidth="1"/>
    <col min="13828" max="14074" width="9.140625" style="87"/>
    <col min="14075" max="14075" width="10.7109375" style="87" customWidth="1"/>
    <col min="14076" max="14076" width="14.42578125" style="87" customWidth="1"/>
    <col min="14077" max="14077" width="78.28515625" style="87" customWidth="1"/>
    <col min="14078" max="14078" width="6.7109375" style="87" customWidth="1"/>
    <col min="14079" max="14079" width="11.7109375" style="87" customWidth="1"/>
    <col min="14080" max="14080" width="11.5703125" style="87" customWidth="1"/>
    <col min="14081" max="14081" width="16.140625" style="87" customWidth="1"/>
    <col min="14082" max="14082" width="9.140625" style="87"/>
    <col min="14083" max="14083" width="17.42578125" style="87" bestFit="1" customWidth="1"/>
    <col min="14084" max="14330" width="9.140625" style="87"/>
    <col min="14331" max="14331" width="10.7109375" style="87" customWidth="1"/>
    <col min="14332" max="14332" width="14.42578125" style="87" customWidth="1"/>
    <col min="14333" max="14333" width="78.28515625" style="87" customWidth="1"/>
    <col min="14334" max="14334" width="6.7109375" style="87" customWidth="1"/>
    <col min="14335" max="14335" width="11.7109375" style="87" customWidth="1"/>
    <col min="14336" max="14336" width="11.5703125" style="87" customWidth="1"/>
    <col min="14337" max="14337" width="16.140625" style="87" customWidth="1"/>
    <col min="14338" max="14338" width="9.140625" style="87"/>
    <col min="14339" max="14339" width="17.42578125" style="87" bestFit="1" customWidth="1"/>
    <col min="14340" max="14586" width="9.140625" style="87"/>
    <col min="14587" max="14587" width="10.7109375" style="87" customWidth="1"/>
    <col min="14588" max="14588" width="14.42578125" style="87" customWidth="1"/>
    <col min="14589" max="14589" width="78.28515625" style="87" customWidth="1"/>
    <col min="14590" max="14590" width="6.7109375" style="87" customWidth="1"/>
    <col min="14591" max="14591" width="11.7109375" style="87" customWidth="1"/>
    <col min="14592" max="14592" width="11.5703125" style="87" customWidth="1"/>
    <col min="14593" max="14593" width="16.140625" style="87" customWidth="1"/>
    <col min="14594" max="14594" width="9.140625" style="87"/>
    <col min="14595" max="14595" width="17.42578125" style="87" bestFit="1" customWidth="1"/>
    <col min="14596" max="14842" width="9.140625" style="87"/>
    <col min="14843" max="14843" width="10.7109375" style="87" customWidth="1"/>
    <col min="14844" max="14844" width="14.42578125" style="87" customWidth="1"/>
    <col min="14845" max="14845" width="78.28515625" style="87" customWidth="1"/>
    <col min="14846" max="14846" width="6.7109375" style="87" customWidth="1"/>
    <col min="14847" max="14847" width="11.7109375" style="87" customWidth="1"/>
    <col min="14848" max="14848" width="11.5703125" style="87" customWidth="1"/>
    <col min="14849" max="14849" width="16.140625" style="87" customWidth="1"/>
    <col min="14850" max="14850" width="9.140625" style="87"/>
    <col min="14851" max="14851" width="17.42578125" style="87" bestFit="1" customWidth="1"/>
    <col min="14852" max="15098" width="9.140625" style="87"/>
    <col min="15099" max="15099" width="10.7109375" style="87" customWidth="1"/>
    <col min="15100" max="15100" width="14.42578125" style="87" customWidth="1"/>
    <col min="15101" max="15101" width="78.28515625" style="87" customWidth="1"/>
    <col min="15102" max="15102" width="6.7109375" style="87" customWidth="1"/>
    <col min="15103" max="15103" width="11.7109375" style="87" customWidth="1"/>
    <col min="15104" max="15104" width="11.5703125" style="87" customWidth="1"/>
    <col min="15105" max="15105" width="16.140625" style="87" customWidth="1"/>
    <col min="15106" max="15106" width="9.140625" style="87"/>
    <col min="15107" max="15107" width="17.42578125" style="87" bestFit="1" customWidth="1"/>
    <col min="15108" max="15354" width="9.140625" style="87"/>
    <col min="15355" max="15355" width="10.7109375" style="87" customWidth="1"/>
    <col min="15356" max="15356" width="14.42578125" style="87" customWidth="1"/>
    <col min="15357" max="15357" width="78.28515625" style="87" customWidth="1"/>
    <col min="15358" max="15358" width="6.7109375" style="87" customWidth="1"/>
    <col min="15359" max="15359" width="11.7109375" style="87" customWidth="1"/>
    <col min="15360" max="15360" width="11.5703125" style="87" customWidth="1"/>
    <col min="15361" max="15361" width="16.140625" style="87" customWidth="1"/>
    <col min="15362" max="15362" width="9.140625" style="87"/>
    <col min="15363" max="15363" width="17.42578125" style="87" bestFit="1" customWidth="1"/>
    <col min="15364" max="15610" width="9.140625" style="87"/>
    <col min="15611" max="15611" width="10.7109375" style="87" customWidth="1"/>
    <col min="15612" max="15612" width="14.42578125" style="87" customWidth="1"/>
    <col min="15613" max="15613" width="78.28515625" style="87" customWidth="1"/>
    <col min="15614" max="15614" width="6.7109375" style="87" customWidth="1"/>
    <col min="15615" max="15615" width="11.7109375" style="87" customWidth="1"/>
    <col min="15616" max="15616" width="11.5703125" style="87" customWidth="1"/>
    <col min="15617" max="15617" width="16.140625" style="87" customWidth="1"/>
    <col min="15618" max="15618" width="9.140625" style="87"/>
    <col min="15619" max="15619" width="17.42578125" style="87" bestFit="1" customWidth="1"/>
    <col min="15620" max="15866" width="9.140625" style="87"/>
    <col min="15867" max="15867" width="10.7109375" style="87" customWidth="1"/>
    <col min="15868" max="15868" width="14.42578125" style="87" customWidth="1"/>
    <col min="15869" max="15869" width="78.28515625" style="87" customWidth="1"/>
    <col min="15870" max="15870" width="6.7109375" style="87" customWidth="1"/>
    <col min="15871" max="15871" width="11.7109375" style="87" customWidth="1"/>
    <col min="15872" max="15872" width="11.5703125" style="87" customWidth="1"/>
    <col min="15873" max="15873" width="16.140625" style="87" customWidth="1"/>
    <col min="15874" max="15874" width="9.140625" style="87"/>
    <col min="15875" max="15875" width="17.42578125" style="87" bestFit="1" customWidth="1"/>
    <col min="15876" max="16122" width="9.140625" style="87"/>
    <col min="16123" max="16123" width="10.7109375" style="87" customWidth="1"/>
    <col min="16124" max="16124" width="14.42578125" style="87" customWidth="1"/>
    <col min="16125" max="16125" width="78.28515625" style="87" customWidth="1"/>
    <col min="16126" max="16126" width="6.7109375" style="87" customWidth="1"/>
    <col min="16127" max="16127" width="11.7109375" style="87" customWidth="1"/>
    <col min="16128" max="16128" width="11.5703125" style="87" customWidth="1"/>
    <col min="16129" max="16129" width="16.140625" style="87" customWidth="1"/>
    <col min="16130" max="16130" width="9.140625" style="87"/>
    <col min="16131" max="16131" width="17.42578125" style="87" bestFit="1" customWidth="1"/>
    <col min="16132" max="16384" width="9.140625" style="87"/>
  </cols>
  <sheetData>
    <row r="1" spans="1:8" s="24" customFormat="1" ht="57" customHeight="1" x14ac:dyDescent="0.25">
      <c r="A1" s="142" t="s">
        <v>51</v>
      </c>
      <c r="B1" s="143"/>
      <c r="C1" s="143"/>
      <c r="D1" s="143"/>
      <c r="E1" s="143"/>
      <c r="F1" s="143"/>
      <c r="G1" s="143"/>
      <c r="H1" s="144"/>
    </row>
    <row r="2" spans="1:8" s="24" customFormat="1" ht="52.5" customHeight="1" x14ac:dyDescent="0.25">
      <c r="A2" s="25" t="s">
        <v>52</v>
      </c>
      <c r="B2" s="26" t="s">
        <v>53</v>
      </c>
      <c r="C2" s="25" t="s">
        <v>54</v>
      </c>
      <c r="D2" s="27" t="s">
        <v>34</v>
      </c>
      <c r="E2" s="28" t="s">
        <v>55</v>
      </c>
      <c r="F2" s="28" t="s">
        <v>56</v>
      </c>
      <c r="G2" s="28" t="s">
        <v>223</v>
      </c>
      <c r="H2" s="28" t="s">
        <v>57</v>
      </c>
    </row>
    <row r="3" spans="1:8" s="30" customFormat="1" ht="24.75" customHeight="1" x14ac:dyDescent="0.25">
      <c r="A3" s="131" t="s">
        <v>230</v>
      </c>
      <c r="B3" s="132"/>
      <c r="C3" s="132"/>
      <c r="D3" s="132"/>
      <c r="E3" s="132"/>
      <c r="F3" s="132"/>
      <c r="G3" s="132"/>
      <c r="H3" s="133"/>
    </row>
    <row r="4" spans="1:8" s="30" customFormat="1" ht="32.25" customHeight="1" x14ac:dyDescent="0.25">
      <c r="A4" s="29">
        <v>1</v>
      </c>
      <c r="B4" s="29" t="s">
        <v>165</v>
      </c>
      <c r="C4" s="35" t="s">
        <v>166</v>
      </c>
      <c r="D4" s="31" t="s">
        <v>118</v>
      </c>
      <c r="E4" s="46">
        <v>284.37</v>
      </c>
      <c r="F4" s="47">
        <f>'[1]Revised MS'!M417</f>
        <v>269.60000000000002</v>
      </c>
      <c r="G4" s="96"/>
      <c r="H4" s="40">
        <f>F4*G4</f>
        <v>0</v>
      </c>
    </row>
    <row r="5" spans="1:8" s="30" customFormat="1" ht="70.5" customHeight="1" x14ac:dyDescent="0.25">
      <c r="A5" s="48">
        <v>2</v>
      </c>
      <c r="B5" s="49" t="s">
        <v>167</v>
      </c>
      <c r="C5" s="50" t="s">
        <v>168</v>
      </c>
      <c r="D5" s="48" t="s">
        <v>118</v>
      </c>
      <c r="E5" s="33">
        <v>3525</v>
      </c>
      <c r="F5" s="51">
        <f>'[1]Revised MS'!M419</f>
        <v>249.45250000000001</v>
      </c>
      <c r="G5" s="96"/>
      <c r="H5" s="33">
        <f t="shared" ref="H5:H7" si="0">F5*G5</f>
        <v>0</v>
      </c>
    </row>
    <row r="6" spans="1:8" s="30" customFormat="1" ht="63.75" customHeight="1" x14ac:dyDescent="0.25">
      <c r="A6" s="31">
        <v>3</v>
      </c>
      <c r="B6" s="49" t="s">
        <v>167</v>
      </c>
      <c r="C6" s="50" t="s">
        <v>169</v>
      </c>
      <c r="D6" s="48" t="s">
        <v>113</v>
      </c>
      <c r="E6" s="33">
        <v>18700</v>
      </c>
      <c r="F6" s="51">
        <f>'[1]Revised MS'!M421</f>
        <v>5</v>
      </c>
      <c r="G6" s="96"/>
      <c r="H6" s="33">
        <f t="shared" si="0"/>
        <v>0</v>
      </c>
    </row>
    <row r="7" spans="1:8" s="30" customFormat="1" ht="297" x14ac:dyDescent="0.25">
      <c r="A7" s="31">
        <v>4</v>
      </c>
      <c r="B7" s="49" t="s">
        <v>167</v>
      </c>
      <c r="C7" s="50" t="s">
        <v>170</v>
      </c>
      <c r="D7" s="49" t="s">
        <v>138</v>
      </c>
      <c r="E7" s="33">
        <v>6449</v>
      </c>
      <c r="F7" s="34">
        <f>'[1]Revised MS'!M424</f>
        <v>20.915000000000003</v>
      </c>
      <c r="G7" s="96"/>
      <c r="H7" s="33">
        <f t="shared" si="0"/>
        <v>0</v>
      </c>
    </row>
    <row r="8" spans="1:8" s="30" customFormat="1" ht="37.5" customHeight="1" x14ac:dyDescent="0.25">
      <c r="A8" s="52"/>
      <c r="B8" s="53"/>
      <c r="C8" s="145" t="s">
        <v>233</v>
      </c>
      <c r="D8" s="146"/>
      <c r="E8" s="146"/>
      <c r="F8" s="146"/>
      <c r="G8" s="147"/>
      <c r="H8" s="95">
        <f>SUM(H4:H7)</f>
        <v>0</v>
      </c>
    </row>
    <row r="9" spans="1:8" s="24" customFormat="1" ht="21" hidden="1" x14ac:dyDescent="0.25">
      <c r="A9" s="75"/>
      <c r="B9" s="76"/>
      <c r="C9" s="77" t="s">
        <v>221</v>
      </c>
      <c r="D9" s="75"/>
      <c r="E9" s="78"/>
      <c r="F9" s="75"/>
      <c r="G9" s="75"/>
      <c r="H9" s="79" t="e">
        <f>#REF!*0.18</f>
        <v>#REF!</v>
      </c>
    </row>
    <row r="10" spans="1:8" s="24" customFormat="1" ht="21" hidden="1" x14ac:dyDescent="0.25">
      <c r="A10" s="75"/>
      <c r="B10" s="76"/>
      <c r="C10" s="80" t="s">
        <v>222</v>
      </c>
      <c r="D10" s="75"/>
      <c r="E10" s="78"/>
      <c r="F10" s="75"/>
      <c r="G10" s="75"/>
      <c r="H10" s="73" t="e">
        <f>SUM(H9:H9)</f>
        <v>#REF!</v>
      </c>
    </row>
    <row r="11" spans="1:8" s="24" customFormat="1" ht="18.75" x14ac:dyDescent="0.3">
      <c r="A11" s="75"/>
      <c r="B11" s="76"/>
      <c r="C11" s="140" t="s">
        <v>31</v>
      </c>
      <c r="D11" s="140"/>
      <c r="E11" s="141">
        <v>0.18</v>
      </c>
      <c r="F11" s="141"/>
      <c r="G11" s="141"/>
      <c r="H11" s="79">
        <f>H8*E11</f>
        <v>0</v>
      </c>
    </row>
    <row r="12" spans="1:8" s="24" customFormat="1" x14ac:dyDescent="0.25">
      <c r="A12" s="75"/>
      <c r="B12" s="76"/>
      <c r="C12" s="126" t="s">
        <v>232</v>
      </c>
      <c r="D12" s="126"/>
      <c r="E12" s="126"/>
      <c r="F12" s="126"/>
      <c r="G12" s="126"/>
      <c r="H12" s="79">
        <f>H8+H11</f>
        <v>0</v>
      </c>
    </row>
    <row r="13" spans="1:8" s="24" customFormat="1" x14ac:dyDescent="0.25">
      <c r="A13" s="81"/>
      <c r="B13" s="82"/>
      <c r="C13" s="83"/>
      <c r="D13" s="81"/>
      <c r="E13" s="84"/>
      <c r="F13" s="81"/>
      <c r="G13" s="81"/>
      <c r="H13" s="81"/>
    </row>
    <row r="14" spans="1:8" s="24" customFormat="1" x14ac:dyDescent="0.25">
      <c r="A14" s="81"/>
      <c r="B14" s="82"/>
      <c r="C14" s="83"/>
      <c r="D14" s="81"/>
      <c r="E14" s="84"/>
      <c r="F14" s="81"/>
      <c r="G14" s="81"/>
      <c r="H14" s="81"/>
    </row>
    <row r="15" spans="1:8" s="24" customFormat="1" x14ac:dyDescent="0.25">
      <c r="A15" s="81"/>
      <c r="B15" s="82"/>
      <c r="C15" s="83"/>
      <c r="D15" s="81"/>
      <c r="E15" s="84"/>
      <c r="F15" s="81"/>
      <c r="G15" s="81"/>
      <c r="H15" s="81"/>
    </row>
    <row r="16" spans="1:8" s="24" customFormat="1" x14ac:dyDescent="0.25">
      <c r="A16" s="81"/>
      <c r="B16" s="82"/>
      <c r="C16" s="83"/>
      <c r="D16" s="81"/>
      <c r="E16" s="84"/>
      <c r="F16" s="81"/>
      <c r="G16" s="81"/>
      <c r="H16" s="81"/>
    </row>
    <row r="17" spans="1:8" s="24" customFormat="1" x14ac:dyDescent="0.25">
      <c r="A17" s="81"/>
      <c r="B17" s="82"/>
      <c r="C17" s="83"/>
      <c r="D17" s="81"/>
      <c r="E17" s="85"/>
      <c r="F17" s="81"/>
      <c r="G17" s="81"/>
      <c r="H17" s="81"/>
    </row>
    <row r="18" spans="1:8" s="24" customFormat="1" x14ac:dyDescent="0.25">
      <c r="A18" s="81"/>
      <c r="B18" s="82"/>
      <c r="C18" s="83"/>
      <c r="D18" s="81"/>
      <c r="E18" s="84"/>
      <c r="F18" s="81"/>
      <c r="G18" s="81"/>
      <c r="H18" s="81"/>
    </row>
    <row r="19" spans="1:8" s="24" customFormat="1" x14ac:dyDescent="0.25">
      <c r="A19" s="81"/>
      <c r="B19" s="82"/>
      <c r="C19" s="83"/>
      <c r="D19" s="81"/>
      <c r="E19" s="84"/>
      <c r="F19" s="81"/>
      <c r="G19" s="81"/>
      <c r="H19" s="81"/>
    </row>
    <row r="20" spans="1:8" s="24" customFormat="1" x14ac:dyDescent="0.25">
      <c r="A20" s="81"/>
      <c r="B20" s="82"/>
      <c r="C20" s="83"/>
      <c r="D20" s="81"/>
      <c r="E20" s="84"/>
      <c r="F20" s="81"/>
      <c r="G20" s="81"/>
      <c r="H20" s="81"/>
    </row>
    <row r="21" spans="1:8" s="24" customFormat="1" x14ac:dyDescent="0.25">
      <c r="A21" s="81"/>
      <c r="B21" s="82"/>
      <c r="C21" s="83"/>
      <c r="D21" s="81"/>
      <c r="E21" s="84"/>
      <c r="F21" s="81"/>
      <c r="G21" s="81"/>
      <c r="H21" s="81"/>
    </row>
    <row r="22" spans="1:8" s="24" customFormat="1" x14ac:dyDescent="0.25">
      <c r="A22" s="81"/>
      <c r="B22" s="82"/>
      <c r="C22" s="83"/>
      <c r="D22" s="81"/>
      <c r="E22" s="84"/>
      <c r="F22" s="81"/>
      <c r="G22" s="81"/>
      <c r="H22" s="81"/>
    </row>
    <row r="23" spans="1:8" s="24" customFormat="1" x14ac:dyDescent="0.25">
      <c r="A23" s="81"/>
      <c r="B23" s="82"/>
      <c r="C23" s="83"/>
      <c r="D23" s="81"/>
      <c r="E23" s="84"/>
      <c r="F23" s="81"/>
      <c r="G23" s="81"/>
      <c r="H23" s="81"/>
    </row>
    <row r="24" spans="1:8" s="24" customFormat="1" x14ac:dyDescent="0.25">
      <c r="A24" s="81"/>
      <c r="B24" s="82"/>
      <c r="C24" s="83"/>
      <c r="D24" s="81"/>
      <c r="E24" s="84"/>
      <c r="F24" s="81"/>
      <c r="G24" s="81"/>
      <c r="H24" s="81"/>
    </row>
    <row r="25" spans="1:8" s="24" customFormat="1" x14ac:dyDescent="0.25">
      <c r="A25" s="81"/>
      <c r="B25" s="82"/>
      <c r="C25" s="83"/>
      <c r="D25" s="81"/>
      <c r="E25" s="84"/>
      <c r="F25" s="81"/>
      <c r="G25" s="81"/>
      <c r="H25" s="81"/>
    </row>
    <row r="26" spans="1:8" s="24" customFormat="1" x14ac:dyDescent="0.25">
      <c r="A26" s="81"/>
      <c r="B26" s="82"/>
      <c r="C26" s="83"/>
      <c r="D26" s="81"/>
      <c r="E26" s="84"/>
      <c r="F26" s="81"/>
      <c r="G26" s="81"/>
      <c r="H26" s="81"/>
    </row>
    <row r="27" spans="1:8" s="24" customFormat="1" x14ac:dyDescent="0.25">
      <c r="A27" s="81"/>
      <c r="B27" s="82"/>
      <c r="C27" s="83"/>
      <c r="D27" s="81"/>
      <c r="E27" s="84"/>
      <c r="F27" s="81"/>
      <c r="G27" s="81"/>
      <c r="H27" s="81"/>
    </row>
    <row r="28" spans="1:8" s="24" customFormat="1" x14ac:dyDescent="0.25">
      <c r="A28" s="81"/>
      <c r="B28" s="82"/>
      <c r="C28" s="83"/>
      <c r="D28" s="81"/>
      <c r="E28" s="84"/>
      <c r="F28" s="81"/>
      <c r="G28" s="81"/>
      <c r="H28" s="81"/>
    </row>
    <row r="29" spans="1:8" s="24" customFormat="1" x14ac:dyDescent="0.25">
      <c r="A29" s="81"/>
      <c r="B29" s="82"/>
      <c r="C29" s="83"/>
      <c r="D29" s="81"/>
      <c r="E29" s="84"/>
      <c r="F29" s="81"/>
      <c r="G29" s="81"/>
      <c r="H29" s="81"/>
    </row>
    <row r="30" spans="1:8" s="24" customFormat="1" x14ac:dyDescent="0.25">
      <c r="A30" s="81"/>
      <c r="B30" s="82"/>
      <c r="C30" s="83"/>
      <c r="D30" s="81"/>
      <c r="E30" s="84"/>
      <c r="F30" s="81"/>
      <c r="G30" s="81"/>
      <c r="H30" s="81"/>
    </row>
    <row r="31" spans="1:8" s="24" customFormat="1" x14ac:dyDescent="0.25">
      <c r="A31" s="81"/>
      <c r="B31" s="82"/>
      <c r="C31" s="83"/>
      <c r="D31" s="81"/>
      <c r="E31" s="84"/>
      <c r="F31" s="81"/>
      <c r="G31" s="81"/>
      <c r="H31" s="81"/>
    </row>
    <row r="32" spans="1:8" s="24" customFormat="1" x14ac:dyDescent="0.25">
      <c r="A32" s="81"/>
      <c r="B32" s="82"/>
      <c r="C32" s="83"/>
      <c r="D32" s="81"/>
      <c r="E32" s="84"/>
      <c r="F32" s="81"/>
      <c r="G32" s="81"/>
      <c r="H32" s="81"/>
    </row>
    <row r="33" spans="1:8" s="24" customFormat="1" x14ac:dyDescent="0.25">
      <c r="A33" s="81"/>
      <c r="B33" s="82"/>
      <c r="C33" s="83"/>
      <c r="D33" s="81"/>
      <c r="E33" s="84"/>
      <c r="F33" s="81"/>
      <c r="G33" s="81"/>
      <c r="H33" s="81"/>
    </row>
    <row r="34" spans="1:8" s="24" customFormat="1" x14ac:dyDescent="0.25">
      <c r="A34" s="81"/>
      <c r="B34" s="82"/>
      <c r="C34" s="83"/>
      <c r="D34" s="81"/>
      <c r="E34" s="84"/>
      <c r="F34" s="81"/>
      <c r="G34" s="81"/>
      <c r="H34" s="81"/>
    </row>
    <row r="35" spans="1:8" s="24" customFormat="1" x14ac:dyDescent="0.25">
      <c r="A35" s="81"/>
      <c r="B35" s="82"/>
      <c r="C35" s="83"/>
      <c r="D35" s="81"/>
      <c r="E35" s="84"/>
      <c r="F35" s="81"/>
      <c r="G35" s="81"/>
      <c r="H35" s="81"/>
    </row>
    <row r="36" spans="1:8" s="24" customFormat="1" x14ac:dyDescent="0.25">
      <c r="A36" s="81"/>
      <c r="B36" s="82"/>
      <c r="C36" s="83"/>
      <c r="D36" s="81"/>
      <c r="E36" s="84"/>
      <c r="F36" s="81"/>
      <c r="G36" s="81"/>
      <c r="H36" s="81"/>
    </row>
    <row r="37" spans="1:8" s="24" customFormat="1" x14ac:dyDescent="0.25">
      <c r="A37" s="81"/>
      <c r="B37" s="82"/>
      <c r="C37" s="83"/>
      <c r="D37" s="81"/>
      <c r="E37" s="84"/>
      <c r="F37" s="81"/>
      <c r="G37" s="81"/>
      <c r="H37" s="81"/>
    </row>
    <row r="38" spans="1:8" s="24" customFormat="1" x14ac:dyDescent="0.25">
      <c r="A38" s="81"/>
      <c r="B38" s="82"/>
      <c r="C38" s="83"/>
      <c r="D38" s="81"/>
      <c r="E38" s="84"/>
      <c r="F38" s="81"/>
      <c r="G38" s="81"/>
      <c r="H38" s="81"/>
    </row>
    <row r="39" spans="1:8" s="24" customFormat="1" x14ac:dyDescent="0.25">
      <c r="A39" s="81"/>
      <c r="B39" s="82"/>
      <c r="C39" s="83"/>
      <c r="D39" s="81"/>
      <c r="E39" s="84"/>
      <c r="F39" s="81"/>
      <c r="G39" s="81"/>
      <c r="H39" s="81"/>
    </row>
    <row r="40" spans="1:8" s="24" customFormat="1" x14ac:dyDescent="0.25">
      <c r="A40" s="81"/>
      <c r="B40" s="82"/>
      <c r="C40" s="83"/>
      <c r="D40" s="81"/>
      <c r="E40" s="84"/>
      <c r="F40" s="81"/>
      <c r="G40" s="81"/>
      <c r="H40" s="81"/>
    </row>
    <row r="41" spans="1:8" s="24" customFormat="1" x14ac:dyDescent="0.25">
      <c r="A41" s="81"/>
      <c r="B41" s="82"/>
      <c r="C41" s="83"/>
      <c r="D41" s="81"/>
      <c r="E41" s="84"/>
      <c r="F41" s="81"/>
      <c r="G41" s="81"/>
      <c r="H41" s="81"/>
    </row>
    <row r="42" spans="1:8" s="24" customFormat="1" x14ac:dyDescent="0.25">
      <c r="A42" s="81"/>
      <c r="B42" s="82"/>
      <c r="C42" s="83"/>
      <c r="D42" s="81"/>
      <c r="E42" s="84"/>
      <c r="F42" s="81"/>
      <c r="G42" s="81"/>
      <c r="H42" s="81"/>
    </row>
    <row r="43" spans="1:8" s="24" customFormat="1" x14ac:dyDescent="0.25">
      <c r="A43" s="81"/>
      <c r="B43" s="82"/>
      <c r="C43" s="83"/>
      <c r="D43" s="81"/>
      <c r="E43" s="84"/>
      <c r="F43" s="81"/>
      <c r="G43" s="81"/>
      <c r="H43" s="81"/>
    </row>
    <row r="44" spans="1:8" s="24" customFormat="1" x14ac:dyDescent="0.25">
      <c r="A44" s="81"/>
      <c r="B44" s="82"/>
      <c r="C44" s="83"/>
      <c r="D44" s="81"/>
      <c r="E44" s="84"/>
      <c r="F44" s="81"/>
      <c r="G44" s="81"/>
      <c r="H44" s="81"/>
    </row>
    <row r="45" spans="1:8" s="24" customFormat="1" x14ac:dyDescent="0.25">
      <c r="A45" s="81"/>
      <c r="B45" s="82"/>
      <c r="C45" s="83"/>
      <c r="D45" s="81"/>
      <c r="E45" s="84"/>
      <c r="F45" s="81"/>
      <c r="G45" s="81"/>
      <c r="H45" s="81"/>
    </row>
    <row r="46" spans="1:8" s="24" customFormat="1" x14ac:dyDescent="0.25">
      <c r="A46" s="81"/>
      <c r="B46" s="82"/>
      <c r="C46" s="83"/>
      <c r="D46" s="81"/>
      <c r="E46" s="84"/>
      <c r="F46" s="81"/>
      <c r="G46" s="81"/>
      <c r="H46" s="81"/>
    </row>
    <row r="47" spans="1:8" s="24" customFormat="1" x14ac:dyDescent="0.25">
      <c r="A47" s="81"/>
      <c r="B47" s="82"/>
      <c r="C47" s="83"/>
      <c r="D47" s="81"/>
      <c r="E47" s="84"/>
      <c r="F47" s="81"/>
      <c r="G47" s="81"/>
      <c r="H47" s="81"/>
    </row>
    <row r="48" spans="1:8" s="24" customFormat="1" x14ac:dyDescent="0.25">
      <c r="A48" s="81"/>
      <c r="B48" s="82"/>
      <c r="C48" s="83"/>
      <c r="D48" s="81"/>
      <c r="E48" s="84"/>
      <c r="F48" s="81"/>
      <c r="G48" s="81"/>
      <c r="H48" s="81"/>
    </row>
    <row r="49" spans="1:8" s="24" customFormat="1" x14ac:dyDescent="0.25">
      <c r="A49" s="81"/>
      <c r="B49" s="82"/>
      <c r="C49" s="83"/>
      <c r="D49" s="81"/>
      <c r="E49" s="84"/>
      <c r="F49" s="81"/>
      <c r="G49" s="81"/>
      <c r="H49" s="81"/>
    </row>
    <row r="50" spans="1:8" s="24" customFormat="1" x14ac:dyDescent="0.25">
      <c r="A50" s="81"/>
      <c r="B50" s="82"/>
      <c r="C50" s="83"/>
      <c r="D50" s="81"/>
      <c r="E50" s="84"/>
      <c r="F50" s="81"/>
      <c r="G50" s="81"/>
      <c r="H50" s="81"/>
    </row>
    <row r="51" spans="1:8" s="24" customFormat="1" x14ac:dyDescent="0.25">
      <c r="A51" s="81"/>
      <c r="B51" s="82"/>
      <c r="C51" s="83"/>
      <c r="D51" s="81"/>
      <c r="E51" s="84"/>
      <c r="F51" s="81"/>
      <c r="G51" s="81"/>
      <c r="H51" s="81"/>
    </row>
    <row r="52" spans="1:8" s="24" customFormat="1" x14ac:dyDescent="0.25">
      <c r="A52" s="81"/>
      <c r="B52" s="82"/>
      <c r="C52" s="83"/>
      <c r="D52" s="81"/>
      <c r="E52" s="84"/>
      <c r="F52" s="81"/>
      <c r="G52" s="81"/>
      <c r="H52" s="81"/>
    </row>
    <row r="53" spans="1:8" s="24" customFormat="1" x14ac:dyDescent="0.25">
      <c r="A53" s="81"/>
      <c r="B53" s="82"/>
      <c r="C53" s="83"/>
      <c r="D53" s="81"/>
      <c r="E53" s="84"/>
      <c r="F53" s="81"/>
      <c r="G53" s="81"/>
      <c r="H53" s="81"/>
    </row>
    <row r="54" spans="1:8" s="24" customFormat="1" x14ac:dyDescent="0.25">
      <c r="A54" s="81"/>
      <c r="B54" s="82"/>
      <c r="C54" s="83"/>
      <c r="D54" s="81"/>
      <c r="E54" s="84"/>
      <c r="F54" s="81"/>
      <c r="G54" s="81"/>
      <c r="H54" s="81"/>
    </row>
    <row r="55" spans="1:8" s="24" customFormat="1" x14ac:dyDescent="0.25">
      <c r="A55" s="81"/>
      <c r="B55" s="82"/>
      <c r="C55" s="83"/>
      <c r="D55" s="81"/>
      <c r="E55" s="84"/>
      <c r="F55" s="81"/>
      <c r="G55" s="81"/>
      <c r="H55" s="81"/>
    </row>
    <row r="56" spans="1:8" s="24" customFormat="1" x14ac:dyDescent="0.25">
      <c r="A56" s="81"/>
      <c r="B56" s="82"/>
      <c r="C56" s="83"/>
      <c r="D56" s="81"/>
      <c r="E56" s="84"/>
      <c r="F56" s="81"/>
      <c r="G56" s="81"/>
      <c r="H56" s="81"/>
    </row>
    <row r="57" spans="1:8" s="24" customFormat="1" x14ac:dyDescent="0.25">
      <c r="A57" s="81"/>
      <c r="B57" s="82"/>
      <c r="C57" s="83"/>
      <c r="D57" s="81"/>
      <c r="E57" s="84"/>
      <c r="F57" s="81"/>
      <c r="G57" s="81"/>
      <c r="H57" s="81"/>
    </row>
    <row r="58" spans="1:8" s="24" customFormat="1" x14ac:dyDescent="0.25">
      <c r="A58" s="81"/>
      <c r="B58" s="82"/>
      <c r="C58" s="83"/>
      <c r="D58" s="81"/>
      <c r="E58" s="84"/>
      <c r="F58" s="81"/>
      <c r="G58" s="81"/>
      <c r="H58" s="81"/>
    </row>
    <row r="59" spans="1:8" s="24" customFormat="1" x14ac:dyDescent="0.25">
      <c r="A59" s="81"/>
      <c r="B59" s="82"/>
      <c r="C59" s="83"/>
      <c r="D59" s="81"/>
      <c r="E59" s="84"/>
      <c r="F59" s="81"/>
      <c r="G59" s="81"/>
      <c r="H59" s="81"/>
    </row>
    <row r="60" spans="1:8" s="24" customFormat="1" x14ac:dyDescent="0.25">
      <c r="A60" s="81"/>
      <c r="B60" s="82"/>
      <c r="C60" s="83"/>
      <c r="D60" s="81"/>
      <c r="E60" s="84"/>
      <c r="F60" s="81"/>
      <c r="G60" s="81"/>
      <c r="H60" s="81"/>
    </row>
    <row r="61" spans="1:8" s="24" customFormat="1" x14ac:dyDescent="0.25">
      <c r="A61" s="81"/>
      <c r="B61" s="82"/>
      <c r="C61" s="83"/>
      <c r="D61" s="81"/>
      <c r="E61" s="84"/>
      <c r="F61" s="81"/>
      <c r="G61" s="81"/>
      <c r="H61" s="81"/>
    </row>
    <row r="62" spans="1:8" s="24" customFormat="1" x14ac:dyDescent="0.25">
      <c r="A62" s="81"/>
      <c r="B62" s="82"/>
      <c r="C62" s="83"/>
      <c r="D62" s="81"/>
      <c r="E62" s="84"/>
      <c r="F62" s="81"/>
      <c r="G62" s="81"/>
      <c r="H62" s="81"/>
    </row>
    <row r="63" spans="1:8" s="24" customFormat="1" x14ac:dyDescent="0.25">
      <c r="A63" s="81"/>
      <c r="B63" s="82"/>
      <c r="C63" s="83"/>
      <c r="D63" s="81"/>
      <c r="E63" s="84"/>
      <c r="F63" s="81"/>
      <c r="G63" s="81"/>
      <c r="H63" s="81"/>
    </row>
    <row r="64" spans="1:8" s="24" customFormat="1" x14ac:dyDescent="0.25">
      <c r="A64" s="81"/>
      <c r="B64" s="82"/>
      <c r="C64" s="83"/>
      <c r="D64" s="81"/>
      <c r="E64" s="84"/>
      <c r="F64" s="81"/>
      <c r="G64" s="81"/>
      <c r="H64" s="81"/>
    </row>
    <row r="65" spans="1:8" s="24" customFormat="1" x14ac:dyDescent="0.25">
      <c r="A65" s="81"/>
      <c r="B65" s="82"/>
      <c r="C65" s="83"/>
      <c r="D65" s="81"/>
      <c r="E65" s="84"/>
      <c r="F65" s="81"/>
      <c r="G65" s="81"/>
      <c r="H65" s="81"/>
    </row>
    <row r="66" spans="1:8" s="24" customFormat="1" x14ac:dyDescent="0.25">
      <c r="A66" s="81"/>
      <c r="B66" s="82"/>
      <c r="C66" s="83"/>
      <c r="D66" s="81"/>
      <c r="E66" s="84"/>
      <c r="F66" s="81"/>
      <c r="G66" s="81"/>
      <c r="H66" s="81"/>
    </row>
    <row r="67" spans="1:8" s="24" customFormat="1" x14ac:dyDescent="0.25">
      <c r="A67" s="81"/>
      <c r="B67" s="82"/>
      <c r="C67" s="83"/>
      <c r="D67" s="81"/>
      <c r="E67" s="84"/>
      <c r="F67" s="81"/>
      <c r="G67" s="81"/>
      <c r="H67" s="81"/>
    </row>
    <row r="68" spans="1:8" s="24" customFormat="1" x14ac:dyDescent="0.25">
      <c r="A68" s="81"/>
      <c r="B68" s="82"/>
      <c r="C68" s="83"/>
      <c r="D68" s="81"/>
      <c r="E68" s="84"/>
      <c r="F68" s="81"/>
      <c r="G68" s="81"/>
      <c r="H68" s="81"/>
    </row>
    <row r="69" spans="1:8" s="24" customFormat="1" x14ac:dyDescent="0.25">
      <c r="A69" s="81"/>
      <c r="B69" s="82"/>
      <c r="C69" s="83"/>
      <c r="D69" s="81"/>
      <c r="E69" s="84"/>
      <c r="F69" s="81"/>
      <c r="G69" s="81"/>
      <c r="H69" s="81"/>
    </row>
    <row r="70" spans="1:8" s="24" customFormat="1" x14ac:dyDescent="0.25">
      <c r="A70" s="81"/>
      <c r="B70" s="82"/>
      <c r="C70" s="83"/>
      <c r="D70" s="81"/>
      <c r="E70" s="84"/>
      <c r="F70" s="81"/>
      <c r="G70" s="81"/>
      <c r="H70" s="81"/>
    </row>
    <row r="71" spans="1:8" s="24" customFormat="1" x14ac:dyDescent="0.25">
      <c r="A71" s="81"/>
      <c r="B71" s="82"/>
      <c r="C71" s="83"/>
      <c r="D71" s="81"/>
      <c r="E71" s="84"/>
      <c r="F71" s="81"/>
      <c r="G71" s="81"/>
      <c r="H71" s="81"/>
    </row>
    <row r="72" spans="1:8" s="24" customFormat="1" x14ac:dyDescent="0.25">
      <c r="A72" s="81"/>
      <c r="B72" s="82"/>
      <c r="C72" s="83"/>
      <c r="D72" s="81"/>
      <c r="E72" s="84"/>
      <c r="F72" s="81"/>
      <c r="G72" s="81"/>
      <c r="H72" s="81"/>
    </row>
    <row r="73" spans="1:8" s="24" customFormat="1" x14ac:dyDescent="0.25">
      <c r="A73" s="81"/>
      <c r="B73" s="82"/>
      <c r="C73" s="83"/>
      <c r="D73" s="81"/>
      <c r="E73" s="84"/>
      <c r="F73" s="81"/>
      <c r="G73" s="81"/>
      <c r="H73" s="81"/>
    </row>
    <row r="74" spans="1:8" s="24" customFormat="1" x14ac:dyDescent="0.25">
      <c r="A74" s="81"/>
      <c r="B74" s="82"/>
      <c r="C74" s="83"/>
      <c r="D74" s="81"/>
      <c r="E74" s="84"/>
      <c r="F74" s="81"/>
      <c r="G74" s="81"/>
      <c r="H74" s="81"/>
    </row>
    <row r="75" spans="1:8" s="24" customFormat="1" x14ac:dyDescent="0.25">
      <c r="A75" s="81"/>
      <c r="B75" s="82"/>
      <c r="C75" s="83"/>
      <c r="D75" s="81"/>
      <c r="E75" s="84"/>
      <c r="F75" s="81"/>
      <c r="G75" s="81"/>
      <c r="H75" s="81"/>
    </row>
    <row r="76" spans="1:8" s="24" customFormat="1" x14ac:dyDescent="0.25">
      <c r="A76" s="81"/>
      <c r="B76" s="82"/>
      <c r="C76" s="83"/>
      <c r="D76" s="81"/>
      <c r="E76" s="84"/>
      <c r="F76" s="81"/>
      <c r="G76" s="81"/>
      <c r="H76" s="81"/>
    </row>
    <row r="77" spans="1:8" s="24" customFormat="1" x14ac:dyDescent="0.25">
      <c r="A77" s="81"/>
      <c r="B77" s="82"/>
      <c r="C77" s="83"/>
      <c r="D77" s="81"/>
      <c r="E77" s="84"/>
      <c r="F77" s="81"/>
      <c r="G77" s="81"/>
      <c r="H77" s="81"/>
    </row>
    <row r="78" spans="1:8" s="24" customFormat="1" x14ac:dyDescent="0.25">
      <c r="A78" s="81"/>
      <c r="B78" s="82"/>
      <c r="C78" s="83"/>
      <c r="D78" s="81"/>
      <c r="E78" s="84"/>
      <c r="F78" s="81"/>
      <c r="G78" s="81"/>
      <c r="H78" s="81"/>
    </row>
    <row r="79" spans="1:8" s="24" customFormat="1" x14ac:dyDescent="0.25">
      <c r="A79" s="81"/>
      <c r="B79" s="82"/>
      <c r="C79" s="83"/>
      <c r="D79" s="81"/>
      <c r="E79" s="84"/>
      <c r="F79" s="81"/>
      <c r="G79" s="81"/>
      <c r="H79" s="81"/>
    </row>
    <row r="80" spans="1:8" s="24" customFormat="1" x14ac:dyDescent="0.25">
      <c r="A80" s="81"/>
      <c r="B80" s="82"/>
      <c r="C80" s="83"/>
      <c r="D80" s="81"/>
      <c r="E80" s="84"/>
      <c r="F80" s="81"/>
      <c r="G80" s="81"/>
      <c r="H80" s="81"/>
    </row>
    <row r="81" spans="1:8" s="24" customFormat="1" x14ac:dyDescent="0.25">
      <c r="A81" s="81"/>
      <c r="B81" s="82"/>
      <c r="C81" s="83"/>
      <c r="D81" s="81"/>
      <c r="E81" s="84"/>
      <c r="F81" s="81"/>
      <c r="G81" s="81"/>
      <c r="H81" s="81"/>
    </row>
    <row r="82" spans="1:8" s="24" customFormat="1" x14ac:dyDescent="0.25">
      <c r="A82" s="81"/>
      <c r="B82" s="82"/>
      <c r="C82" s="83"/>
      <c r="D82" s="81"/>
      <c r="E82" s="84"/>
      <c r="F82" s="81"/>
      <c r="G82" s="81"/>
      <c r="H82" s="81"/>
    </row>
    <row r="83" spans="1:8" s="24" customFormat="1" x14ac:dyDescent="0.25">
      <c r="A83" s="81"/>
      <c r="B83" s="82"/>
      <c r="C83" s="83"/>
      <c r="D83" s="81"/>
      <c r="E83" s="84"/>
      <c r="F83" s="81"/>
      <c r="G83" s="81"/>
      <c r="H83" s="81"/>
    </row>
    <row r="84" spans="1:8" s="24" customFormat="1" x14ac:dyDescent="0.25">
      <c r="A84" s="81"/>
      <c r="B84" s="82"/>
      <c r="C84" s="83"/>
      <c r="D84" s="81"/>
      <c r="E84" s="84"/>
      <c r="F84" s="81"/>
      <c r="G84" s="81"/>
      <c r="H84" s="81"/>
    </row>
    <row r="85" spans="1:8" s="24" customFormat="1" x14ac:dyDescent="0.25">
      <c r="A85" s="81"/>
      <c r="B85" s="82"/>
      <c r="C85" s="83"/>
      <c r="D85" s="81"/>
      <c r="E85" s="84"/>
      <c r="F85" s="81"/>
      <c r="G85" s="81"/>
      <c r="H85" s="81"/>
    </row>
    <row r="86" spans="1:8" s="24" customFormat="1" x14ac:dyDescent="0.25">
      <c r="A86" s="81"/>
      <c r="B86" s="82"/>
      <c r="C86" s="83"/>
      <c r="D86" s="81"/>
      <c r="E86" s="84"/>
      <c r="F86" s="81"/>
      <c r="G86" s="81"/>
      <c r="H86" s="81"/>
    </row>
    <row r="87" spans="1:8" s="24" customFormat="1" x14ac:dyDescent="0.25">
      <c r="A87" s="81"/>
      <c r="B87" s="82"/>
      <c r="C87" s="83"/>
      <c r="D87" s="81"/>
      <c r="E87" s="84"/>
      <c r="F87" s="81"/>
      <c r="G87" s="81"/>
      <c r="H87" s="81"/>
    </row>
    <row r="88" spans="1:8" s="24" customFormat="1" x14ac:dyDescent="0.25">
      <c r="A88" s="81"/>
      <c r="B88" s="82"/>
      <c r="C88" s="83"/>
      <c r="D88" s="81"/>
      <c r="E88" s="84"/>
      <c r="F88" s="81"/>
      <c r="G88" s="81"/>
      <c r="H88" s="81"/>
    </row>
    <row r="89" spans="1:8" s="24" customFormat="1" x14ac:dyDescent="0.25">
      <c r="A89" s="81"/>
      <c r="B89" s="82"/>
      <c r="C89" s="83"/>
      <c r="D89" s="81"/>
      <c r="E89" s="84"/>
      <c r="F89" s="81"/>
      <c r="G89" s="81"/>
      <c r="H89" s="81"/>
    </row>
    <row r="90" spans="1:8" s="24" customFormat="1" x14ac:dyDescent="0.25">
      <c r="A90" s="81"/>
      <c r="B90" s="82"/>
      <c r="C90" s="83"/>
      <c r="D90" s="81"/>
      <c r="E90" s="84"/>
      <c r="F90" s="81"/>
      <c r="G90" s="81"/>
      <c r="H90" s="81"/>
    </row>
    <row r="91" spans="1:8" s="24" customFormat="1" x14ac:dyDescent="0.25">
      <c r="A91" s="81"/>
      <c r="B91" s="82"/>
      <c r="C91" s="83"/>
      <c r="D91" s="81"/>
      <c r="E91" s="84"/>
      <c r="F91" s="81"/>
      <c r="G91" s="81"/>
      <c r="H91" s="81"/>
    </row>
    <row r="92" spans="1:8" s="24" customFormat="1" x14ac:dyDescent="0.25">
      <c r="A92" s="81"/>
      <c r="B92" s="82"/>
      <c r="C92" s="83"/>
      <c r="D92" s="81"/>
      <c r="E92" s="84"/>
      <c r="F92" s="81"/>
      <c r="G92" s="81"/>
      <c r="H92" s="81"/>
    </row>
    <row r="93" spans="1:8" s="24" customFormat="1" x14ac:dyDescent="0.25">
      <c r="A93" s="81"/>
      <c r="B93" s="82"/>
      <c r="C93" s="83"/>
      <c r="D93" s="81"/>
      <c r="E93" s="84"/>
      <c r="F93" s="81"/>
      <c r="G93" s="81"/>
      <c r="H93" s="81"/>
    </row>
    <row r="94" spans="1:8" s="24" customFormat="1" x14ac:dyDescent="0.25">
      <c r="A94" s="81"/>
      <c r="B94" s="82"/>
      <c r="C94" s="83"/>
      <c r="D94" s="81"/>
      <c r="E94" s="84"/>
      <c r="F94" s="81"/>
      <c r="G94" s="81"/>
      <c r="H94" s="81"/>
    </row>
    <row r="95" spans="1:8" s="24" customFormat="1" x14ac:dyDescent="0.25">
      <c r="A95" s="81"/>
      <c r="B95" s="82"/>
      <c r="C95" s="83"/>
      <c r="D95" s="81"/>
      <c r="E95" s="84"/>
      <c r="F95" s="81"/>
      <c r="G95" s="81"/>
      <c r="H95" s="81"/>
    </row>
    <row r="96" spans="1:8" s="24" customFormat="1" x14ac:dyDescent="0.25">
      <c r="A96" s="81"/>
      <c r="B96" s="82"/>
      <c r="C96" s="83"/>
      <c r="D96" s="81"/>
      <c r="E96" s="84"/>
      <c r="F96" s="81"/>
      <c r="G96" s="81"/>
      <c r="H96" s="81"/>
    </row>
    <row r="97" spans="1:8" s="24" customFormat="1" x14ac:dyDescent="0.25">
      <c r="A97" s="81"/>
      <c r="B97" s="82"/>
      <c r="C97" s="83"/>
      <c r="D97" s="81"/>
      <c r="E97" s="84"/>
      <c r="F97" s="81"/>
      <c r="G97" s="81"/>
      <c r="H97" s="81"/>
    </row>
    <row r="98" spans="1:8" s="24" customFormat="1" x14ac:dyDescent="0.25">
      <c r="A98" s="81"/>
      <c r="B98" s="82"/>
      <c r="C98" s="83"/>
      <c r="D98" s="81"/>
      <c r="E98" s="84"/>
      <c r="F98" s="81"/>
      <c r="G98" s="81"/>
      <c r="H98" s="81"/>
    </row>
    <row r="99" spans="1:8" s="24" customFormat="1" x14ac:dyDescent="0.25">
      <c r="A99" s="81"/>
      <c r="B99" s="82"/>
      <c r="C99" s="83"/>
      <c r="D99" s="81"/>
      <c r="E99" s="84"/>
      <c r="F99" s="81"/>
      <c r="G99" s="81"/>
      <c r="H99" s="81"/>
    </row>
    <row r="100" spans="1:8" s="24" customFormat="1" x14ac:dyDescent="0.25">
      <c r="A100" s="81"/>
      <c r="B100" s="82"/>
      <c r="C100" s="83"/>
      <c r="D100" s="81"/>
      <c r="E100" s="84"/>
      <c r="F100" s="81"/>
      <c r="G100" s="81"/>
      <c r="H100" s="81"/>
    </row>
    <row r="101" spans="1:8" s="24" customFormat="1" x14ac:dyDescent="0.25">
      <c r="A101" s="81"/>
      <c r="B101" s="82"/>
      <c r="C101" s="83"/>
      <c r="D101" s="81"/>
      <c r="E101" s="84"/>
      <c r="F101" s="81"/>
      <c r="G101" s="81"/>
      <c r="H101" s="81"/>
    </row>
    <row r="102" spans="1:8" s="24" customFormat="1" x14ac:dyDescent="0.25">
      <c r="A102" s="81"/>
      <c r="B102" s="82"/>
      <c r="C102" s="83"/>
      <c r="D102" s="81"/>
      <c r="E102" s="84"/>
      <c r="F102" s="81"/>
      <c r="G102" s="81"/>
      <c r="H102" s="81"/>
    </row>
    <row r="103" spans="1:8" s="24" customFormat="1" x14ac:dyDescent="0.25">
      <c r="A103" s="81"/>
      <c r="B103" s="82"/>
      <c r="C103" s="83"/>
      <c r="D103" s="81"/>
      <c r="E103" s="84"/>
      <c r="F103" s="81"/>
      <c r="G103" s="81"/>
      <c r="H103" s="81"/>
    </row>
    <row r="104" spans="1:8" s="24" customFormat="1" x14ac:dyDescent="0.25">
      <c r="A104" s="81"/>
      <c r="B104" s="82"/>
      <c r="C104" s="83"/>
      <c r="D104" s="81"/>
      <c r="E104" s="84"/>
      <c r="F104" s="81"/>
      <c r="G104" s="81"/>
      <c r="H104" s="81"/>
    </row>
    <row r="105" spans="1:8" s="24" customFormat="1" x14ac:dyDescent="0.25">
      <c r="A105" s="81"/>
      <c r="B105" s="82"/>
      <c r="C105" s="83"/>
      <c r="D105" s="81"/>
      <c r="E105" s="84"/>
      <c r="F105" s="81"/>
      <c r="G105" s="81"/>
      <c r="H105" s="81"/>
    </row>
    <row r="106" spans="1:8" s="24" customFormat="1" x14ac:dyDescent="0.25">
      <c r="A106" s="81"/>
      <c r="B106" s="82"/>
      <c r="C106" s="83"/>
      <c r="D106" s="81"/>
      <c r="E106" s="84"/>
      <c r="F106" s="81"/>
      <c r="G106" s="81"/>
      <c r="H106" s="81"/>
    </row>
    <row r="107" spans="1:8" s="24" customFormat="1" x14ac:dyDescent="0.25">
      <c r="A107" s="81"/>
      <c r="B107" s="82"/>
      <c r="C107" s="83"/>
      <c r="D107" s="81"/>
      <c r="E107" s="84"/>
      <c r="F107" s="81"/>
      <c r="G107" s="81"/>
      <c r="H107" s="81"/>
    </row>
    <row r="108" spans="1:8" s="24" customFormat="1" x14ac:dyDescent="0.25">
      <c r="A108" s="81"/>
      <c r="B108" s="82"/>
      <c r="C108" s="83"/>
      <c r="D108" s="81"/>
      <c r="E108" s="84"/>
      <c r="F108" s="81"/>
      <c r="G108" s="81"/>
      <c r="H108" s="81"/>
    </row>
    <row r="109" spans="1:8" s="24" customFormat="1" x14ac:dyDescent="0.25">
      <c r="A109" s="81"/>
      <c r="B109" s="82"/>
      <c r="C109" s="83"/>
      <c r="D109" s="81"/>
      <c r="E109" s="84"/>
      <c r="F109" s="81"/>
      <c r="G109" s="81"/>
      <c r="H109" s="81"/>
    </row>
    <row r="110" spans="1:8" s="24" customFormat="1" x14ac:dyDescent="0.25">
      <c r="A110" s="81"/>
      <c r="B110" s="82"/>
      <c r="C110" s="83"/>
      <c r="D110" s="81"/>
      <c r="E110" s="84"/>
      <c r="F110" s="81"/>
      <c r="G110" s="81"/>
      <c r="H110" s="81"/>
    </row>
    <row r="111" spans="1:8" s="24" customFormat="1" x14ac:dyDescent="0.25">
      <c r="A111" s="81"/>
      <c r="B111" s="82"/>
      <c r="C111" s="83"/>
      <c r="D111" s="81"/>
      <c r="E111" s="84"/>
      <c r="F111" s="81"/>
      <c r="G111" s="81"/>
      <c r="H111" s="81"/>
    </row>
    <row r="112" spans="1:8" s="24" customFormat="1" x14ac:dyDescent="0.25">
      <c r="A112" s="81"/>
      <c r="B112" s="82"/>
      <c r="C112" s="83"/>
      <c r="D112" s="81"/>
      <c r="E112" s="84"/>
      <c r="F112" s="81"/>
      <c r="G112" s="81"/>
      <c r="H112" s="81"/>
    </row>
    <row r="113" spans="1:8" s="24" customFormat="1" x14ac:dyDescent="0.25">
      <c r="A113" s="81"/>
      <c r="B113" s="82"/>
      <c r="C113" s="83"/>
      <c r="D113" s="81"/>
      <c r="E113" s="84"/>
      <c r="F113" s="81"/>
      <c r="G113" s="81"/>
      <c r="H113" s="81"/>
    </row>
    <row r="114" spans="1:8" s="24" customFormat="1" x14ac:dyDescent="0.25">
      <c r="A114" s="81"/>
      <c r="B114" s="82"/>
      <c r="C114" s="83"/>
      <c r="D114" s="81"/>
      <c r="E114" s="84"/>
      <c r="F114" s="81"/>
      <c r="G114" s="81"/>
      <c r="H114" s="81"/>
    </row>
    <row r="115" spans="1:8" s="24" customFormat="1" x14ac:dyDescent="0.25">
      <c r="A115" s="81"/>
      <c r="B115" s="82"/>
      <c r="C115" s="83"/>
      <c r="D115" s="81"/>
      <c r="E115" s="84"/>
      <c r="F115" s="81"/>
      <c r="G115" s="81"/>
      <c r="H115" s="81"/>
    </row>
    <row r="116" spans="1:8" s="24" customFormat="1" x14ac:dyDescent="0.25">
      <c r="A116" s="81"/>
      <c r="B116" s="82"/>
      <c r="C116" s="83"/>
      <c r="D116" s="81"/>
      <c r="E116" s="84"/>
      <c r="F116" s="81"/>
      <c r="G116" s="81"/>
      <c r="H116" s="81"/>
    </row>
    <row r="117" spans="1:8" s="24" customFormat="1" x14ac:dyDescent="0.25">
      <c r="A117" s="81"/>
      <c r="B117" s="82"/>
      <c r="C117" s="83"/>
      <c r="D117" s="81"/>
      <c r="E117" s="84"/>
      <c r="F117" s="81"/>
      <c r="G117" s="81"/>
      <c r="H117" s="81"/>
    </row>
    <row r="118" spans="1:8" s="24" customFormat="1" x14ac:dyDescent="0.25">
      <c r="A118" s="81"/>
      <c r="B118" s="82"/>
      <c r="C118" s="83"/>
      <c r="D118" s="81"/>
      <c r="E118" s="84"/>
      <c r="F118" s="81"/>
      <c r="G118" s="81"/>
      <c r="H118" s="81"/>
    </row>
    <row r="119" spans="1:8" s="24" customFormat="1" x14ac:dyDescent="0.25">
      <c r="A119" s="81"/>
      <c r="B119" s="82"/>
      <c r="C119" s="83"/>
      <c r="D119" s="81"/>
      <c r="E119" s="84"/>
      <c r="F119" s="81"/>
      <c r="G119" s="81"/>
      <c r="H119" s="81"/>
    </row>
    <row r="120" spans="1:8" s="24" customFormat="1" x14ac:dyDescent="0.25">
      <c r="A120" s="81"/>
      <c r="B120" s="82"/>
      <c r="C120" s="83"/>
      <c r="D120" s="81"/>
      <c r="E120" s="84"/>
      <c r="F120" s="81"/>
      <c r="G120" s="81"/>
      <c r="H120" s="81"/>
    </row>
    <row r="121" spans="1:8" s="24" customFormat="1" x14ac:dyDescent="0.25">
      <c r="A121" s="81"/>
      <c r="B121" s="82"/>
      <c r="C121" s="83"/>
      <c r="D121" s="81"/>
      <c r="E121" s="84"/>
      <c r="F121" s="81"/>
      <c r="G121" s="81"/>
      <c r="H121" s="81"/>
    </row>
    <row r="122" spans="1:8" s="24" customFormat="1" x14ac:dyDescent="0.25">
      <c r="A122" s="81"/>
      <c r="B122" s="82"/>
      <c r="C122" s="83"/>
      <c r="D122" s="81"/>
      <c r="E122" s="84"/>
      <c r="F122" s="81"/>
      <c r="G122" s="81"/>
      <c r="H122" s="81"/>
    </row>
    <row r="123" spans="1:8" s="24" customFormat="1" x14ac:dyDescent="0.25">
      <c r="A123" s="81"/>
      <c r="B123" s="82"/>
      <c r="C123" s="83"/>
      <c r="D123" s="81"/>
      <c r="E123" s="84"/>
      <c r="F123" s="81"/>
      <c r="G123" s="81"/>
      <c r="H123" s="81"/>
    </row>
    <row r="124" spans="1:8" s="24" customFormat="1" x14ac:dyDescent="0.25">
      <c r="A124" s="81"/>
      <c r="B124" s="82"/>
      <c r="C124" s="83"/>
      <c r="D124" s="81"/>
      <c r="E124" s="84"/>
      <c r="F124" s="81"/>
      <c r="G124" s="81"/>
      <c r="H124" s="81"/>
    </row>
    <row r="125" spans="1:8" s="24" customFormat="1" x14ac:dyDescent="0.25">
      <c r="A125" s="81"/>
      <c r="B125" s="82"/>
      <c r="C125" s="83"/>
      <c r="D125" s="81"/>
      <c r="E125" s="84"/>
      <c r="F125" s="81"/>
      <c r="G125" s="81"/>
      <c r="H125" s="81"/>
    </row>
    <row r="126" spans="1:8" s="24" customFormat="1" x14ac:dyDescent="0.25">
      <c r="A126" s="81"/>
      <c r="B126" s="82"/>
      <c r="C126" s="83"/>
      <c r="D126" s="81"/>
      <c r="E126" s="84"/>
      <c r="F126" s="81"/>
      <c r="G126" s="81"/>
      <c r="H126" s="81"/>
    </row>
    <row r="127" spans="1:8" s="24" customFormat="1" x14ac:dyDescent="0.25">
      <c r="A127" s="81"/>
      <c r="B127" s="82"/>
      <c r="C127" s="83"/>
      <c r="D127" s="81"/>
      <c r="E127" s="84"/>
      <c r="F127" s="81"/>
      <c r="G127" s="81"/>
      <c r="H127" s="81"/>
    </row>
    <row r="128" spans="1:8" s="24" customFormat="1" x14ac:dyDescent="0.25">
      <c r="A128" s="81"/>
      <c r="B128" s="82"/>
      <c r="C128" s="83"/>
      <c r="D128" s="81"/>
      <c r="E128" s="84"/>
      <c r="F128" s="81"/>
      <c r="G128" s="81"/>
      <c r="H128" s="81"/>
    </row>
    <row r="129" spans="1:8" s="24" customFormat="1" x14ac:dyDescent="0.25">
      <c r="A129" s="81"/>
      <c r="B129" s="82"/>
      <c r="C129" s="83"/>
      <c r="D129" s="81"/>
      <c r="E129" s="84"/>
      <c r="F129" s="81"/>
      <c r="G129" s="81"/>
      <c r="H129" s="81"/>
    </row>
    <row r="130" spans="1:8" s="24" customFormat="1" x14ac:dyDescent="0.25">
      <c r="A130" s="81"/>
      <c r="B130" s="82"/>
      <c r="C130" s="83"/>
      <c r="D130" s="81"/>
      <c r="E130" s="84"/>
      <c r="F130" s="81"/>
      <c r="G130" s="81"/>
      <c r="H130" s="81"/>
    </row>
    <row r="131" spans="1:8" s="24" customFormat="1" x14ac:dyDescent="0.25">
      <c r="A131" s="81"/>
      <c r="B131" s="82"/>
      <c r="C131" s="83"/>
      <c r="D131" s="81"/>
      <c r="E131" s="84"/>
      <c r="F131" s="81"/>
      <c r="G131" s="81"/>
      <c r="H131" s="81"/>
    </row>
    <row r="132" spans="1:8" s="24" customFormat="1" x14ac:dyDescent="0.25">
      <c r="A132" s="81"/>
      <c r="B132" s="82"/>
      <c r="C132" s="83"/>
      <c r="D132" s="81"/>
      <c r="E132" s="84"/>
      <c r="F132" s="81"/>
      <c r="G132" s="81"/>
      <c r="H132" s="81"/>
    </row>
    <row r="133" spans="1:8" s="24" customFormat="1" x14ac:dyDescent="0.25">
      <c r="A133" s="81"/>
      <c r="B133" s="82"/>
      <c r="C133" s="83"/>
      <c r="D133" s="81"/>
      <c r="E133" s="84"/>
      <c r="F133" s="81"/>
      <c r="G133" s="81"/>
      <c r="H133" s="81"/>
    </row>
    <row r="134" spans="1:8" s="24" customFormat="1" x14ac:dyDescent="0.25">
      <c r="A134" s="81"/>
      <c r="B134" s="82"/>
      <c r="C134" s="83"/>
      <c r="D134" s="81"/>
      <c r="E134" s="84"/>
      <c r="F134" s="81"/>
      <c r="G134" s="81"/>
      <c r="H134" s="81"/>
    </row>
    <row r="135" spans="1:8" s="24" customFormat="1" x14ac:dyDescent="0.25">
      <c r="A135" s="81"/>
      <c r="B135" s="82"/>
      <c r="C135" s="83"/>
      <c r="D135" s="81"/>
      <c r="E135" s="84"/>
      <c r="F135" s="81"/>
      <c r="G135" s="81"/>
      <c r="H135" s="81"/>
    </row>
    <row r="136" spans="1:8" s="24" customFormat="1" x14ac:dyDescent="0.25">
      <c r="A136" s="81"/>
      <c r="B136" s="82"/>
      <c r="C136" s="83"/>
      <c r="D136" s="81"/>
      <c r="E136" s="84"/>
      <c r="F136" s="81"/>
      <c r="G136" s="81"/>
      <c r="H136" s="81"/>
    </row>
    <row r="137" spans="1:8" s="24" customFormat="1" x14ac:dyDescent="0.25">
      <c r="A137" s="81"/>
      <c r="B137" s="82"/>
      <c r="C137" s="83"/>
      <c r="D137" s="81"/>
      <c r="E137" s="84"/>
      <c r="F137" s="81"/>
      <c r="G137" s="81"/>
      <c r="H137" s="81"/>
    </row>
    <row r="138" spans="1:8" s="24" customFormat="1" x14ac:dyDescent="0.25">
      <c r="A138" s="81"/>
      <c r="B138" s="82"/>
      <c r="C138" s="83"/>
      <c r="D138" s="81"/>
      <c r="E138" s="84"/>
      <c r="F138" s="81"/>
      <c r="G138" s="81"/>
      <c r="H138" s="81"/>
    </row>
    <row r="139" spans="1:8" s="24" customFormat="1" x14ac:dyDescent="0.25">
      <c r="A139" s="81"/>
      <c r="B139" s="82"/>
      <c r="C139" s="83"/>
      <c r="D139" s="81"/>
      <c r="E139" s="84"/>
      <c r="F139" s="81"/>
      <c r="G139" s="81"/>
      <c r="H139" s="81"/>
    </row>
    <row r="140" spans="1:8" s="24" customFormat="1" x14ac:dyDescent="0.25">
      <c r="A140" s="81"/>
      <c r="B140" s="82"/>
      <c r="C140" s="83"/>
      <c r="D140" s="81"/>
      <c r="E140" s="84"/>
      <c r="F140" s="81"/>
      <c r="G140" s="81"/>
      <c r="H140" s="81"/>
    </row>
    <row r="141" spans="1:8" s="24" customFormat="1" x14ac:dyDescent="0.25">
      <c r="A141" s="81"/>
      <c r="B141" s="82"/>
      <c r="C141" s="83"/>
      <c r="D141" s="81"/>
      <c r="E141" s="84"/>
      <c r="F141" s="81"/>
      <c r="G141" s="81"/>
      <c r="H141" s="81"/>
    </row>
    <row r="142" spans="1:8" s="24" customFormat="1" x14ac:dyDescent="0.25">
      <c r="A142" s="81"/>
      <c r="B142" s="82"/>
      <c r="C142" s="83"/>
      <c r="D142" s="81"/>
      <c r="E142" s="84"/>
      <c r="F142" s="81"/>
      <c r="G142" s="81"/>
      <c r="H142" s="81"/>
    </row>
    <row r="143" spans="1:8" s="24" customFormat="1" x14ac:dyDescent="0.25">
      <c r="A143" s="81"/>
      <c r="B143" s="82"/>
      <c r="C143" s="83"/>
      <c r="D143" s="81"/>
      <c r="E143" s="84"/>
      <c r="F143" s="81"/>
      <c r="G143" s="81"/>
      <c r="H143" s="81"/>
    </row>
    <row r="144" spans="1:8" s="24" customFormat="1" x14ac:dyDescent="0.25">
      <c r="A144" s="81"/>
      <c r="B144" s="82"/>
      <c r="C144" s="83"/>
      <c r="D144" s="81"/>
      <c r="E144" s="84"/>
      <c r="F144" s="81"/>
      <c r="G144" s="81"/>
      <c r="H144" s="81"/>
    </row>
    <row r="145" spans="1:8" s="24" customFormat="1" x14ac:dyDescent="0.25">
      <c r="A145" s="81"/>
      <c r="B145" s="82"/>
      <c r="C145" s="83"/>
      <c r="D145" s="81"/>
      <c r="E145" s="84"/>
      <c r="F145" s="81"/>
      <c r="G145" s="81"/>
      <c r="H145" s="81"/>
    </row>
    <row r="146" spans="1:8" s="24" customFormat="1" x14ac:dyDescent="0.25">
      <c r="A146" s="81"/>
      <c r="B146" s="82"/>
      <c r="C146" s="83"/>
      <c r="D146" s="81"/>
      <c r="E146" s="84"/>
      <c r="F146" s="81"/>
      <c r="G146" s="81"/>
      <c r="H146" s="81"/>
    </row>
    <row r="147" spans="1:8" s="24" customFormat="1" x14ac:dyDescent="0.25">
      <c r="A147" s="81"/>
      <c r="B147" s="82"/>
      <c r="C147" s="83"/>
      <c r="D147" s="81"/>
      <c r="E147" s="84"/>
      <c r="F147" s="81"/>
      <c r="G147" s="81"/>
      <c r="H147" s="81"/>
    </row>
    <row r="148" spans="1:8" s="24" customFormat="1" x14ac:dyDescent="0.25">
      <c r="A148" s="81"/>
      <c r="B148" s="82"/>
      <c r="C148" s="83"/>
      <c r="D148" s="81"/>
      <c r="E148" s="84"/>
      <c r="F148" s="81"/>
      <c r="G148" s="81"/>
      <c r="H148" s="81"/>
    </row>
    <row r="149" spans="1:8" s="24" customFormat="1" x14ac:dyDescent="0.25">
      <c r="A149" s="81"/>
      <c r="B149" s="82"/>
      <c r="C149" s="83"/>
      <c r="D149" s="81"/>
      <c r="E149" s="84"/>
      <c r="F149" s="81"/>
      <c r="G149" s="81"/>
      <c r="H149" s="81"/>
    </row>
    <row r="150" spans="1:8" s="24" customFormat="1" x14ac:dyDescent="0.25">
      <c r="A150" s="81"/>
      <c r="B150" s="82"/>
      <c r="C150" s="83"/>
      <c r="D150" s="81"/>
      <c r="E150" s="84"/>
      <c r="F150" s="81"/>
      <c r="G150" s="81"/>
      <c r="H150" s="81"/>
    </row>
    <row r="151" spans="1:8" s="24" customFormat="1" x14ac:dyDescent="0.25">
      <c r="A151" s="81"/>
      <c r="B151" s="82"/>
      <c r="C151" s="83"/>
      <c r="D151" s="81"/>
      <c r="E151" s="84"/>
      <c r="F151" s="81"/>
      <c r="G151" s="81"/>
      <c r="H151" s="81"/>
    </row>
    <row r="152" spans="1:8" s="24" customFormat="1" x14ac:dyDescent="0.25">
      <c r="A152" s="81"/>
      <c r="B152" s="82"/>
      <c r="C152" s="83"/>
      <c r="D152" s="81"/>
      <c r="E152" s="84"/>
      <c r="F152" s="81"/>
      <c r="G152" s="81"/>
      <c r="H152" s="81"/>
    </row>
    <row r="153" spans="1:8" s="24" customFormat="1" x14ac:dyDescent="0.25">
      <c r="A153" s="81"/>
      <c r="B153" s="82"/>
      <c r="C153" s="83"/>
      <c r="D153" s="81"/>
      <c r="E153" s="84"/>
      <c r="F153" s="81"/>
      <c r="G153" s="81"/>
      <c r="H153" s="81"/>
    </row>
    <row r="154" spans="1:8" s="24" customFormat="1" x14ac:dyDescent="0.25">
      <c r="A154" s="81"/>
      <c r="B154" s="82"/>
      <c r="C154" s="83"/>
      <c r="D154" s="81"/>
      <c r="E154" s="84"/>
      <c r="F154" s="81"/>
      <c r="G154" s="81"/>
      <c r="H154" s="81"/>
    </row>
    <row r="155" spans="1:8" s="24" customFormat="1" x14ac:dyDescent="0.25">
      <c r="A155" s="81"/>
      <c r="B155" s="82"/>
      <c r="C155" s="83"/>
      <c r="D155" s="81"/>
      <c r="E155" s="84"/>
      <c r="F155" s="81"/>
      <c r="G155" s="81"/>
      <c r="H155" s="81"/>
    </row>
    <row r="156" spans="1:8" s="24" customFormat="1" x14ac:dyDescent="0.25">
      <c r="A156" s="81"/>
      <c r="B156" s="82"/>
      <c r="C156" s="83"/>
      <c r="D156" s="81"/>
      <c r="E156" s="84"/>
      <c r="F156" s="81"/>
      <c r="G156" s="81"/>
      <c r="H156" s="81"/>
    </row>
    <row r="157" spans="1:8" s="24" customFormat="1" x14ac:dyDescent="0.25">
      <c r="A157" s="81"/>
      <c r="B157" s="82"/>
      <c r="C157" s="83"/>
      <c r="D157" s="81"/>
      <c r="E157" s="84"/>
      <c r="F157" s="81"/>
      <c r="G157" s="81"/>
      <c r="H157" s="81"/>
    </row>
    <row r="158" spans="1:8" s="24" customFormat="1" x14ac:dyDescent="0.25">
      <c r="A158" s="81"/>
      <c r="B158" s="82"/>
      <c r="C158" s="83"/>
      <c r="D158" s="81"/>
      <c r="E158" s="84"/>
      <c r="F158" s="81"/>
      <c r="G158" s="81"/>
      <c r="H158" s="81"/>
    </row>
    <row r="159" spans="1:8" s="24" customFormat="1" x14ac:dyDescent="0.25">
      <c r="A159" s="81"/>
      <c r="B159" s="82"/>
      <c r="C159" s="83"/>
      <c r="D159" s="81"/>
      <c r="E159" s="84"/>
      <c r="F159" s="81"/>
      <c r="G159" s="81"/>
      <c r="H159" s="81"/>
    </row>
    <row r="160" spans="1:8" s="24" customFormat="1" x14ac:dyDescent="0.25">
      <c r="A160" s="81"/>
      <c r="B160" s="82"/>
      <c r="C160" s="83"/>
      <c r="D160" s="81"/>
      <c r="E160" s="84"/>
      <c r="F160" s="81"/>
      <c r="G160" s="81"/>
      <c r="H160" s="81"/>
    </row>
    <row r="161" spans="1:8" s="24" customFormat="1" x14ac:dyDescent="0.25">
      <c r="A161" s="81"/>
      <c r="B161" s="82"/>
      <c r="C161" s="83"/>
      <c r="D161" s="81"/>
      <c r="E161" s="84"/>
      <c r="F161" s="81"/>
      <c r="G161" s="81"/>
      <c r="H161" s="81"/>
    </row>
    <row r="162" spans="1:8" s="24" customFormat="1" x14ac:dyDescent="0.25">
      <c r="A162" s="81"/>
      <c r="B162" s="82"/>
      <c r="C162" s="83"/>
      <c r="D162" s="81"/>
      <c r="E162" s="84"/>
      <c r="F162" s="81"/>
      <c r="G162" s="81"/>
      <c r="H162" s="81"/>
    </row>
    <row r="163" spans="1:8" s="24" customFormat="1" x14ac:dyDescent="0.25">
      <c r="A163" s="81"/>
      <c r="B163" s="82"/>
      <c r="C163" s="83"/>
      <c r="D163" s="81"/>
      <c r="E163" s="84"/>
      <c r="F163" s="81"/>
      <c r="G163" s="81"/>
      <c r="H163" s="81"/>
    </row>
    <row r="164" spans="1:8" s="24" customFormat="1" x14ac:dyDescent="0.25">
      <c r="A164" s="81"/>
      <c r="B164" s="82"/>
      <c r="C164" s="83"/>
      <c r="D164" s="81"/>
      <c r="E164" s="84"/>
      <c r="F164" s="81"/>
      <c r="G164" s="81"/>
      <c r="H164" s="81"/>
    </row>
    <row r="165" spans="1:8" s="24" customFormat="1" x14ac:dyDescent="0.25">
      <c r="A165" s="81"/>
      <c r="B165" s="82"/>
      <c r="C165" s="83"/>
      <c r="D165" s="81"/>
      <c r="E165" s="84"/>
      <c r="F165" s="81"/>
      <c r="G165" s="81"/>
      <c r="H165" s="81"/>
    </row>
    <row r="166" spans="1:8" s="24" customFormat="1" x14ac:dyDescent="0.25">
      <c r="A166" s="81"/>
      <c r="B166" s="82"/>
      <c r="C166" s="83"/>
      <c r="D166" s="81"/>
      <c r="E166" s="84"/>
      <c r="F166" s="81"/>
      <c r="G166" s="81"/>
      <c r="H166" s="81"/>
    </row>
    <row r="167" spans="1:8" s="24" customFormat="1" x14ac:dyDescent="0.25">
      <c r="A167" s="81"/>
      <c r="B167" s="82"/>
      <c r="C167" s="83"/>
      <c r="D167" s="81"/>
      <c r="E167" s="84"/>
      <c r="F167" s="81"/>
      <c r="G167" s="81"/>
      <c r="H167" s="81"/>
    </row>
    <row r="168" spans="1:8" s="24" customFormat="1" x14ac:dyDescent="0.25">
      <c r="A168" s="81"/>
      <c r="B168" s="82"/>
      <c r="C168" s="83"/>
      <c r="D168" s="81"/>
      <c r="E168" s="84"/>
      <c r="F168" s="81"/>
      <c r="G168" s="81"/>
      <c r="H168" s="81"/>
    </row>
    <row r="169" spans="1:8" s="24" customFormat="1" x14ac:dyDescent="0.25">
      <c r="A169" s="81"/>
      <c r="B169" s="82"/>
      <c r="C169" s="83"/>
      <c r="D169" s="81"/>
      <c r="E169" s="84"/>
      <c r="F169" s="81"/>
      <c r="G169" s="81"/>
      <c r="H169" s="81"/>
    </row>
    <row r="170" spans="1:8" s="24" customFormat="1" x14ac:dyDescent="0.25">
      <c r="A170" s="81"/>
      <c r="B170" s="82"/>
      <c r="C170" s="83"/>
      <c r="D170" s="81"/>
      <c r="E170" s="84"/>
      <c r="F170" s="81"/>
      <c r="G170" s="81"/>
      <c r="H170" s="81"/>
    </row>
    <row r="171" spans="1:8" s="24" customFormat="1" x14ac:dyDescent="0.25">
      <c r="A171" s="81"/>
      <c r="B171" s="82"/>
      <c r="C171" s="83"/>
      <c r="D171" s="81"/>
      <c r="E171" s="84"/>
      <c r="F171" s="81"/>
      <c r="G171" s="81"/>
      <c r="H171" s="81"/>
    </row>
    <row r="172" spans="1:8" s="24" customFormat="1" x14ac:dyDescent="0.25">
      <c r="A172" s="81"/>
      <c r="B172" s="82"/>
      <c r="C172" s="83"/>
      <c r="D172" s="81"/>
      <c r="E172" s="84"/>
      <c r="F172" s="81"/>
      <c r="G172" s="81"/>
      <c r="H172" s="81"/>
    </row>
    <row r="173" spans="1:8" s="24" customFormat="1" x14ac:dyDescent="0.25">
      <c r="A173" s="81"/>
      <c r="B173" s="82"/>
      <c r="C173" s="83"/>
      <c r="D173" s="81"/>
      <c r="E173" s="84"/>
      <c r="F173" s="81"/>
      <c r="G173" s="81"/>
      <c r="H173" s="81"/>
    </row>
    <row r="174" spans="1:8" s="24" customFormat="1" x14ac:dyDescent="0.25">
      <c r="A174" s="81"/>
      <c r="B174" s="82"/>
      <c r="C174" s="83"/>
      <c r="D174" s="81"/>
      <c r="E174" s="84"/>
      <c r="F174" s="81"/>
      <c r="G174" s="81"/>
      <c r="H174" s="81"/>
    </row>
    <row r="175" spans="1:8" s="24" customFormat="1" x14ac:dyDescent="0.25">
      <c r="A175" s="81"/>
      <c r="B175" s="82"/>
      <c r="C175" s="83"/>
      <c r="D175" s="81"/>
      <c r="E175" s="84"/>
      <c r="F175" s="81"/>
      <c r="G175" s="81"/>
      <c r="H175" s="81"/>
    </row>
    <row r="176" spans="1:8" s="24" customFormat="1" x14ac:dyDescent="0.25">
      <c r="A176" s="81"/>
      <c r="B176" s="82"/>
      <c r="C176" s="83"/>
      <c r="D176" s="81"/>
      <c r="E176" s="84"/>
      <c r="F176" s="81"/>
      <c r="G176" s="81"/>
      <c r="H176" s="81"/>
    </row>
    <row r="177" spans="1:8" s="24" customFormat="1" x14ac:dyDescent="0.25">
      <c r="A177" s="81"/>
      <c r="B177" s="82"/>
      <c r="C177" s="83"/>
      <c r="D177" s="81"/>
      <c r="E177" s="84"/>
      <c r="F177" s="81"/>
      <c r="G177" s="81"/>
      <c r="H177" s="81"/>
    </row>
    <row r="178" spans="1:8" s="24" customFormat="1" x14ac:dyDescent="0.25">
      <c r="A178" s="81"/>
      <c r="B178" s="82"/>
      <c r="C178" s="83"/>
      <c r="D178" s="81"/>
      <c r="E178" s="84"/>
      <c r="F178" s="81"/>
      <c r="G178" s="81"/>
      <c r="H178" s="81"/>
    </row>
    <row r="179" spans="1:8" s="24" customFormat="1" x14ac:dyDescent="0.25">
      <c r="A179" s="81"/>
      <c r="B179" s="82"/>
      <c r="C179" s="83"/>
      <c r="D179" s="81"/>
      <c r="E179" s="84"/>
      <c r="F179" s="81"/>
      <c r="G179" s="81"/>
      <c r="H179" s="81"/>
    </row>
    <row r="180" spans="1:8" s="24" customFormat="1" x14ac:dyDescent="0.25">
      <c r="A180" s="81"/>
      <c r="B180" s="82"/>
      <c r="C180" s="83"/>
      <c r="D180" s="81"/>
      <c r="E180" s="84"/>
      <c r="F180" s="81"/>
      <c r="G180" s="81"/>
      <c r="H180" s="81"/>
    </row>
    <row r="181" spans="1:8" s="24" customFormat="1" x14ac:dyDescent="0.25">
      <c r="A181" s="81"/>
      <c r="B181" s="82"/>
      <c r="C181" s="83"/>
      <c r="D181" s="81"/>
      <c r="E181" s="84"/>
      <c r="F181" s="81"/>
      <c r="G181" s="81"/>
      <c r="H181" s="81"/>
    </row>
    <row r="182" spans="1:8" s="24" customFormat="1" x14ac:dyDescent="0.25">
      <c r="A182" s="81"/>
      <c r="B182" s="82"/>
      <c r="C182" s="83"/>
      <c r="D182" s="81"/>
      <c r="E182" s="84"/>
      <c r="F182" s="81"/>
      <c r="G182" s="81"/>
      <c r="H182" s="81"/>
    </row>
    <row r="183" spans="1:8" s="24" customFormat="1" x14ac:dyDescent="0.25">
      <c r="A183" s="81"/>
      <c r="B183" s="82"/>
      <c r="C183" s="83"/>
      <c r="D183" s="81"/>
      <c r="E183" s="84"/>
      <c r="F183" s="81"/>
      <c r="G183" s="81"/>
      <c r="H183" s="81"/>
    </row>
    <row r="184" spans="1:8" s="24" customFormat="1" x14ac:dyDescent="0.25">
      <c r="A184" s="81"/>
      <c r="B184" s="82"/>
      <c r="C184" s="83"/>
      <c r="D184" s="81"/>
      <c r="E184" s="84"/>
      <c r="F184" s="81"/>
      <c r="G184" s="81"/>
      <c r="H184" s="81"/>
    </row>
    <row r="185" spans="1:8" s="24" customFormat="1" x14ac:dyDescent="0.25">
      <c r="A185" s="81"/>
      <c r="B185" s="82"/>
      <c r="C185" s="83"/>
      <c r="D185" s="81"/>
      <c r="E185" s="84"/>
      <c r="F185" s="81"/>
      <c r="G185" s="81"/>
      <c r="H185" s="81"/>
    </row>
    <row r="186" spans="1:8" s="24" customFormat="1" x14ac:dyDescent="0.25">
      <c r="A186" s="81"/>
      <c r="B186" s="82"/>
      <c r="C186" s="83"/>
      <c r="D186" s="81"/>
      <c r="E186" s="84"/>
      <c r="F186" s="81"/>
      <c r="G186" s="81"/>
      <c r="H186" s="81"/>
    </row>
    <row r="187" spans="1:8" s="24" customFormat="1" x14ac:dyDescent="0.25">
      <c r="A187" s="81"/>
      <c r="B187" s="82"/>
      <c r="C187" s="83"/>
      <c r="D187" s="81"/>
      <c r="E187" s="84"/>
      <c r="F187" s="81"/>
      <c r="G187" s="81"/>
      <c r="H187" s="81"/>
    </row>
    <row r="188" spans="1:8" s="24" customFormat="1" x14ac:dyDescent="0.25">
      <c r="A188" s="81"/>
      <c r="B188" s="82"/>
      <c r="C188" s="83"/>
      <c r="D188" s="81"/>
      <c r="E188" s="84"/>
      <c r="F188" s="81"/>
      <c r="G188" s="81"/>
      <c r="H188" s="81"/>
    </row>
    <row r="189" spans="1:8" s="24" customFormat="1" x14ac:dyDescent="0.25">
      <c r="A189" s="81"/>
      <c r="B189" s="82"/>
      <c r="C189" s="83"/>
      <c r="D189" s="81"/>
      <c r="E189" s="84"/>
      <c r="F189" s="81"/>
      <c r="G189" s="81"/>
      <c r="H189" s="81"/>
    </row>
    <row r="190" spans="1:8" s="24" customFormat="1" x14ac:dyDescent="0.25">
      <c r="A190" s="81"/>
      <c r="B190" s="82"/>
      <c r="C190" s="83"/>
      <c r="D190" s="81"/>
      <c r="E190" s="84"/>
      <c r="F190" s="81"/>
      <c r="G190" s="81"/>
      <c r="H190" s="81"/>
    </row>
    <row r="191" spans="1:8" s="24" customFormat="1" x14ac:dyDescent="0.25">
      <c r="A191" s="81"/>
      <c r="B191" s="82"/>
      <c r="C191" s="83"/>
      <c r="D191" s="81"/>
      <c r="E191" s="84"/>
      <c r="F191" s="81"/>
      <c r="G191" s="81"/>
      <c r="H191" s="81"/>
    </row>
    <row r="192" spans="1:8" s="24" customFormat="1" x14ac:dyDescent="0.25">
      <c r="A192" s="81"/>
      <c r="B192" s="82"/>
      <c r="C192" s="83"/>
      <c r="D192" s="81"/>
      <c r="E192" s="84"/>
      <c r="F192" s="81"/>
      <c r="G192" s="81"/>
      <c r="H192" s="81"/>
    </row>
    <row r="193" spans="1:8" s="24" customFormat="1" x14ac:dyDescent="0.25">
      <c r="A193" s="81"/>
      <c r="B193" s="82"/>
      <c r="C193" s="83"/>
      <c r="D193" s="81"/>
      <c r="E193" s="84"/>
      <c r="F193" s="81"/>
      <c r="G193" s="81"/>
      <c r="H193" s="81"/>
    </row>
    <row r="194" spans="1:8" s="24" customFormat="1" x14ac:dyDescent="0.25">
      <c r="A194" s="81"/>
      <c r="B194" s="82"/>
      <c r="C194" s="83"/>
      <c r="D194" s="81"/>
      <c r="E194" s="84"/>
      <c r="F194" s="81"/>
      <c r="G194" s="81"/>
      <c r="H194" s="81"/>
    </row>
    <row r="195" spans="1:8" s="24" customFormat="1" x14ac:dyDescent="0.25">
      <c r="A195" s="81"/>
      <c r="B195" s="82"/>
      <c r="C195" s="83"/>
      <c r="D195" s="81"/>
      <c r="E195" s="84"/>
      <c r="F195" s="81"/>
      <c r="G195" s="81"/>
      <c r="H195" s="81"/>
    </row>
    <row r="196" spans="1:8" s="24" customFormat="1" x14ac:dyDescent="0.25">
      <c r="A196" s="81"/>
      <c r="B196" s="82"/>
      <c r="C196" s="83"/>
      <c r="D196" s="81"/>
      <c r="E196" s="84"/>
      <c r="F196" s="81"/>
      <c r="G196" s="81"/>
      <c r="H196" s="81"/>
    </row>
    <row r="197" spans="1:8" s="24" customFormat="1" x14ac:dyDescent="0.25">
      <c r="A197" s="81"/>
      <c r="B197" s="82"/>
      <c r="C197" s="83"/>
      <c r="D197" s="81"/>
      <c r="E197" s="84"/>
      <c r="F197" s="81"/>
      <c r="G197" s="81"/>
      <c r="H197" s="81"/>
    </row>
    <row r="198" spans="1:8" s="24" customFormat="1" x14ac:dyDescent="0.25">
      <c r="A198" s="81"/>
      <c r="B198" s="82"/>
      <c r="C198" s="83"/>
      <c r="D198" s="81"/>
      <c r="E198" s="84"/>
      <c r="F198" s="81"/>
      <c r="G198" s="81"/>
      <c r="H198" s="81"/>
    </row>
    <row r="199" spans="1:8" s="24" customFormat="1" x14ac:dyDescent="0.25">
      <c r="A199" s="81"/>
      <c r="B199" s="82"/>
      <c r="C199" s="83"/>
      <c r="D199" s="81"/>
      <c r="E199" s="84"/>
      <c r="F199" s="81"/>
      <c r="G199" s="81"/>
      <c r="H199" s="81"/>
    </row>
    <row r="200" spans="1:8" s="24" customFormat="1" x14ac:dyDescent="0.25">
      <c r="A200" s="81"/>
      <c r="B200" s="82"/>
      <c r="C200" s="83"/>
      <c r="D200" s="81"/>
      <c r="E200" s="84"/>
      <c r="F200" s="81"/>
      <c r="G200" s="81"/>
      <c r="H200" s="81"/>
    </row>
    <row r="201" spans="1:8" s="24" customFormat="1" x14ac:dyDescent="0.25">
      <c r="A201" s="81"/>
      <c r="B201" s="82"/>
      <c r="C201" s="83"/>
      <c r="D201" s="81"/>
      <c r="E201" s="84"/>
      <c r="F201" s="81"/>
      <c r="G201" s="81"/>
      <c r="H201" s="81"/>
    </row>
    <row r="202" spans="1:8" s="24" customFormat="1" x14ac:dyDescent="0.25">
      <c r="A202" s="81"/>
      <c r="B202" s="82"/>
      <c r="C202" s="83"/>
      <c r="D202" s="81"/>
      <c r="E202" s="84"/>
      <c r="F202" s="81"/>
      <c r="G202" s="81"/>
      <c r="H202" s="81"/>
    </row>
    <row r="203" spans="1:8" s="24" customFormat="1" x14ac:dyDescent="0.25">
      <c r="A203" s="81"/>
      <c r="B203" s="82"/>
      <c r="C203" s="83"/>
      <c r="D203" s="81"/>
      <c r="E203" s="84"/>
      <c r="F203" s="81"/>
      <c r="G203" s="81"/>
      <c r="H203" s="81"/>
    </row>
    <row r="204" spans="1:8" s="24" customFormat="1" x14ac:dyDescent="0.25">
      <c r="A204" s="81"/>
      <c r="B204" s="82"/>
      <c r="C204" s="83"/>
      <c r="D204" s="81"/>
      <c r="E204" s="84"/>
      <c r="F204" s="81"/>
      <c r="G204" s="81"/>
      <c r="H204" s="81"/>
    </row>
    <row r="205" spans="1:8" s="24" customFormat="1" x14ac:dyDescent="0.25">
      <c r="A205" s="81"/>
      <c r="B205" s="82"/>
      <c r="C205" s="83"/>
      <c r="D205" s="81"/>
      <c r="E205" s="84"/>
      <c r="F205" s="81"/>
      <c r="G205" s="81"/>
      <c r="H205" s="81"/>
    </row>
    <row r="206" spans="1:8" s="24" customFormat="1" x14ac:dyDescent="0.25">
      <c r="A206" s="81"/>
      <c r="B206" s="82"/>
      <c r="C206" s="83"/>
      <c r="D206" s="81"/>
      <c r="E206" s="84"/>
      <c r="F206" s="81"/>
      <c r="G206" s="81"/>
      <c r="H206" s="81"/>
    </row>
    <row r="207" spans="1:8" s="24" customFormat="1" x14ac:dyDescent="0.25">
      <c r="A207" s="81"/>
      <c r="B207" s="82"/>
      <c r="C207" s="83"/>
      <c r="D207" s="81"/>
      <c r="E207" s="84"/>
      <c r="F207" s="81"/>
      <c r="G207" s="81"/>
      <c r="H207" s="81"/>
    </row>
    <row r="208" spans="1:8" s="24" customFormat="1" x14ac:dyDescent="0.25">
      <c r="A208" s="81"/>
      <c r="B208" s="82"/>
      <c r="C208" s="83"/>
      <c r="D208" s="81"/>
      <c r="E208" s="84"/>
      <c r="F208" s="81"/>
      <c r="G208" s="81"/>
      <c r="H208" s="81"/>
    </row>
    <row r="209" spans="1:8" s="24" customFormat="1" x14ac:dyDescent="0.25">
      <c r="A209" s="81"/>
      <c r="B209" s="82"/>
      <c r="C209" s="83"/>
      <c r="D209" s="81"/>
      <c r="E209" s="84"/>
      <c r="F209" s="81"/>
      <c r="G209" s="81"/>
      <c r="H209" s="81"/>
    </row>
    <row r="210" spans="1:8" s="24" customFormat="1" x14ac:dyDescent="0.25">
      <c r="A210" s="81"/>
      <c r="B210" s="82"/>
      <c r="C210" s="83"/>
      <c r="D210" s="81"/>
      <c r="E210" s="84"/>
      <c r="F210" s="81"/>
      <c r="G210" s="81"/>
      <c r="H210" s="81"/>
    </row>
    <row r="211" spans="1:8" s="24" customFormat="1" x14ac:dyDescent="0.25">
      <c r="A211" s="81"/>
      <c r="B211" s="82"/>
      <c r="C211" s="83"/>
      <c r="D211" s="81"/>
      <c r="E211" s="84"/>
      <c r="F211" s="81"/>
      <c r="G211" s="81"/>
      <c r="H211" s="81"/>
    </row>
    <row r="212" spans="1:8" s="24" customFormat="1" x14ac:dyDescent="0.25">
      <c r="A212" s="81"/>
      <c r="B212" s="82"/>
      <c r="C212" s="83"/>
      <c r="D212" s="81"/>
      <c r="E212" s="84"/>
      <c r="F212" s="81"/>
      <c r="G212" s="81"/>
      <c r="H212" s="81"/>
    </row>
    <row r="213" spans="1:8" s="24" customFormat="1" x14ac:dyDescent="0.25">
      <c r="A213" s="81"/>
      <c r="B213" s="82"/>
      <c r="C213" s="83"/>
      <c r="D213" s="81"/>
      <c r="E213" s="84"/>
      <c r="F213" s="81"/>
      <c r="G213" s="81"/>
      <c r="H213" s="81"/>
    </row>
    <row r="214" spans="1:8" s="24" customFormat="1" x14ac:dyDescent="0.25">
      <c r="A214" s="81"/>
      <c r="B214" s="82"/>
      <c r="C214" s="83"/>
      <c r="D214" s="81"/>
      <c r="E214" s="84"/>
      <c r="F214" s="81"/>
      <c r="G214" s="81"/>
      <c r="H214" s="81"/>
    </row>
    <row r="215" spans="1:8" s="24" customFormat="1" x14ac:dyDescent="0.25">
      <c r="A215" s="81"/>
      <c r="B215" s="82"/>
      <c r="C215" s="83"/>
      <c r="D215" s="81"/>
      <c r="E215" s="84"/>
      <c r="F215" s="81"/>
      <c r="G215" s="81"/>
      <c r="H215" s="81"/>
    </row>
    <row r="216" spans="1:8" s="24" customFormat="1" x14ac:dyDescent="0.25">
      <c r="A216" s="81"/>
      <c r="B216" s="82"/>
      <c r="C216" s="83"/>
      <c r="D216" s="81"/>
      <c r="E216" s="84"/>
      <c r="F216" s="81"/>
      <c r="G216" s="81"/>
      <c r="H216" s="81"/>
    </row>
    <row r="217" spans="1:8" s="24" customFormat="1" x14ac:dyDescent="0.25">
      <c r="A217" s="81"/>
      <c r="B217" s="82"/>
      <c r="C217" s="83"/>
      <c r="D217" s="81"/>
      <c r="E217" s="84"/>
      <c r="F217" s="81"/>
      <c r="G217" s="81"/>
      <c r="H217" s="81"/>
    </row>
    <row r="218" spans="1:8" s="24" customFormat="1" x14ac:dyDescent="0.25">
      <c r="A218" s="81"/>
      <c r="B218" s="82"/>
      <c r="C218" s="83"/>
      <c r="D218" s="81"/>
      <c r="E218" s="84"/>
      <c r="F218" s="81"/>
      <c r="G218" s="81"/>
      <c r="H218" s="81"/>
    </row>
    <row r="219" spans="1:8" s="24" customFormat="1" x14ac:dyDescent="0.25">
      <c r="A219" s="81"/>
      <c r="B219" s="82"/>
      <c r="C219" s="83"/>
      <c r="D219" s="81"/>
      <c r="E219" s="84"/>
      <c r="F219" s="81"/>
      <c r="G219" s="81"/>
      <c r="H219" s="81"/>
    </row>
    <row r="220" spans="1:8" s="24" customFormat="1" x14ac:dyDescent="0.25">
      <c r="A220" s="81"/>
      <c r="B220" s="82"/>
      <c r="C220" s="83"/>
      <c r="D220" s="81"/>
      <c r="E220" s="84"/>
      <c r="F220" s="81"/>
      <c r="G220" s="81"/>
      <c r="H220" s="81"/>
    </row>
    <row r="221" spans="1:8" s="24" customFormat="1" x14ac:dyDescent="0.25">
      <c r="A221" s="81"/>
      <c r="B221" s="82"/>
      <c r="C221" s="83"/>
      <c r="D221" s="81"/>
      <c r="E221" s="84"/>
      <c r="F221" s="81"/>
      <c r="G221" s="81"/>
      <c r="H221" s="81"/>
    </row>
    <row r="222" spans="1:8" s="24" customFormat="1" x14ac:dyDescent="0.25">
      <c r="A222" s="81"/>
      <c r="B222" s="82"/>
      <c r="C222" s="83"/>
      <c r="D222" s="81"/>
      <c r="E222" s="84"/>
      <c r="F222" s="81"/>
      <c r="G222" s="81"/>
      <c r="H222" s="81"/>
    </row>
    <row r="223" spans="1:8" s="24" customFormat="1" x14ac:dyDescent="0.25">
      <c r="A223" s="81"/>
      <c r="B223" s="82"/>
      <c r="C223" s="83"/>
      <c r="D223" s="81"/>
      <c r="E223" s="84"/>
      <c r="F223" s="81"/>
      <c r="G223" s="81"/>
      <c r="H223" s="81"/>
    </row>
    <row r="224" spans="1:8" s="24" customFormat="1" x14ac:dyDescent="0.25">
      <c r="A224" s="81"/>
      <c r="B224" s="82"/>
      <c r="C224" s="83"/>
      <c r="D224" s="81"/>
      <c r="E224" s="84"/>
      <c r="F224" s="81"/>
      <c r="G224" s="81"/>
      <c r="H224" s="81"/>
    </row>
    <row r="225" spans="1:8" s="24" customFormat="1" x14ac:dyDescent="0.25">
      <c r="A225" s="81"/>
      <c r="B225" s="82"/>
      <c r="C225" s="83"/>
      <c r="D225" s="81"/>
      <c r="E225" s="84"/>
      <c r="F225" s="81"/>
      <c r="G225" s="81"/>
      <c r="H225" s="81"/>
    </row>
    <row r="226" spans="1:8" s="24" customFormat="1" x14ac:dyDescent="0.25">
      <c r="A226" s="81"/>
      <c r="B226" s="82"/>
      <c r="C226" s="83"/>
      <c r="D226" s="81"/>
      <c r="E226" s="84"/>
      <c r="F226" s="81"/>
      <c r="G226" s="81"/>
      <c r="H226" s="81"/>
    </row>
    <row r="227" spans="1:8" s="24" customFormat="1" x14ac:dyDescent="0.25">
      <c r="A227" s="81"/>
      <c r="B227" s="82"/>
      <c r="C227" s="83"/>
      <c r="D227" s="81"/>
      <c r="E227" s="84"/>
      <c r="F227" s="81"/>
      <c r="G227" s="81"/>
      <c r="H227" s="81"/>
    </row>
    <row r="228" spans="1:8" s="24" customFormat="1" x14ac:dyDescent="0.25">
      <c r="A228" s="81"/>
      <c r="B228" s="82"/>
      <c r="C228" s="83"/>
      <c r="D228" s="81"/>
      <c r="E228" s="84"/>
      <c r="F228" s="81"/>
      <c r="G228" s="81"/>
      <c r="H228" s="81"/>
    </row>
    <row r="229" spans="1:8" s="24" customFormat="1" x14ac:dyDescent="0.25">
      <c r="A229" s="81"/>
      <c r="B229" s="82"/>
      <c r="C229" s="83"/>
      <c r="D229" s="81"/>
      <c r="E229" s="84"/>
      <c r="F229" s="81"/>
      <c r="G229" s="81"/>
      <c r="H229" s="81"/>
    </row>
    <row r="230" spans="1:8" s="24" customFormat="1" x14ac:dyDescent="0.25">
      <c r="A230" s="81"/>
      <c r="B230" s="82"/>
      <c r="C230" s="83"/>
      <c r="D230" s="81"/>
      <c r="E230" s="84"/>
      <c r="F230" s="81"/>
      <c r="G230" s="81"/>
      <c r="H230" s="81"/>
    </row>
    <row r="231" spans="1:8" s="24" customFormat="1" x14ac:dyDescent="0.25">
      <c r="A231" s="81"/>
      <c r="B231" s="82"/>
      <c r="C231" s="83"/>
      <c r="D231" s="81"/>
      <c r="E231" s="84"/>
      <c r="F231" s="81"/>
      <c r="G231" s="81"/>
      <c r="H231" s="81"/>
    </row>
    <row r="232" spans="1:8" s="24" customFormat="1" x14ac:dyDescent="0.25">
      <c r="A232" s="81"/>
      <c r="B232" s="82"/>
      <c r="C232" s="83"/>
      <c r="D232" s="81"/>
      <c r="E232" s="84"/>
      <c r="F232" s="81"/>
      <c r="G232" s="81"/>
      <c r="H232" s="81"/>
    </row>
    <row r="233" spans="1:8" s="24" customFormat="1" x14ac:dyDescent="0.25">
      <c r="A233" s="81"/>
      <c r="B233" s="82"/>
      <c r="C233" s="83"/>
      <c r="D233" s="81"/>
      <c r="E233" s="84"/>
      <c r="F233" s="81"/>
      <c r="G233" s="81"/>
      <c r="H233" s="81"/>
    </row>
    <row r="234" spans="1:8" s="24" customFormat="1" x14ac:dyDescent="0.25">
      <c r="A234" s="81"/>
      <c r="B234" s="82"/>
      <c r="C234" s="83"/>
      <c r="D234" s="81"/>
      <c r="E234" s="84"/>
      <c r="F234" s="81"/>
      <c r="G234" s="81"/>
      <c r="H234" s="81"/>
    </row>
    <row r="235" spans="1:8" s="24" customFormat="1" x14ac:dyDescent="0.25">
      <c r="A235" s="81"/>
      <c r="B235" s="82"/>
      <c r="C235" s="83"/>
      <c r="D235" s="81"/>
      <c r="E235" s="84"/>
      <c r="F235" s="81"/>
      <c r="G235" s="81"/>
      <c r="H235" s="81"/>
    </row>
    <row r="236" spans="1:8" s="24" customFormat="1" x14ac:dyDescent="0.25">
      <c r="A236" s="81"/>
      <c r="B236" s="82"/>
      <c r="C236" s="83"/>
      <c r="D236" s="81"/>
      <c r="E236" s="84"/>
      <c r="F236" s="81"/>
      <c r="G236" s="81"/>
      <c r="H236" s="81"/>
    </row>
    <row r="237" spans="1:8" s="24" customFormat="1" x14ac:dyDescent="0.25">
      <c r="A237" s="81"/>
      <c r="B237" s="82"/>
      <c r="C237" s="83"/>
      <c r="D237" s="81"/>
      <c r="E237" s="84"/>
      <c r="F237" s="81"/>
      <c r="G237" s="81"/>
      <c r="H237" s="81"/>
    </row>
    <row r="238" spans="1:8" s="24" customFormat="1" x14ac:dyDescent="0.25">
      <c r="A238" s="81"/>
      <c r="B238" s="82"/>
      <c r="C238" s="83"/>
      <c r="D238" s="81"/>
      <c r="E238" s="84"/>
      <c r="F238" s="81"/>
      <c r="G238" s="81"/>
      <c r="H238" s="81"/>
    </row>
    <row r="239" spans="1:8" s="24" customFormat="1" x14ac:dyDescent="0.25">
      <c r="A239" s="81"/>
      <c r="B239" s="82"/>
      <c r="C239" s="83"/>
      <c r="D239" s="81"/>
      <c r="E239" s="84"/>
      <c r="F239" s="81"/>
      <c r="G239" s="81"/>
      <c r="H239" s="81"/>
    </row>
    <row r="240" spans="1:8" s="24" customFormat="1" x14ac:dyDescent="0.25">
      <c r="A240" s="81"/>
      <c r="B240" s="82"/>
      <c r="C240" s="83"/>
      <c r="D240" s="81"/>
      <c r="E240" s="84"/>
      <c r="F240" s="81"/>
      <c r="G240" s="81"/>
      <c r="H240" s="81"/>
    </row>
    <row r="241" spans="1:8" s="24" customFormat="1" x14ac:dyDescent="0.25">
      <c r="A241" s="81"/>
      <c r="B241" s="82"/>
      <c r="C241" s="83"/>
      <c r="D241" s="81"/>
      <c r="E241" s="84"/>
      <c r="F241" s="81"/>
      <c r="G241" s="81"/>
      <c r="H241" s="81"/>
    </row>
    <row r="242" spans="1:8" s="24" customFormat="1" x14ac:dyDescent="0.25">
      <c r="A242" s="81"/>
      <c r="B242" s="82"/>
      <c r="C242" s="83"/>
      <c r="D242" s="81"/>
      <c r="E242" s="84"/>
      <c r="F242" s="81"/>
      <c r="G242" s="81"/>
      <c r="H242" s="81"/>
    </row>
    <row r="243" spans="1:8" s="24" customFormat="1" x14ac:dyDescent="0.25">
      <c r="A243" s="81"/>
      <c r="B243" s="82"/>
      <c r="C243" s="83"/>
      <c r="D243" s="81"/>
      <c r="E243" s="84"/>
      <c r="F243" s="81"/>
      <c r="G243" s="81"/>
      <c r="H243" s="81"/>
    </row>
    <row r="244" spans="1:8" s="24" customFormat="1" x14ac:dyDescent="0.25">
      <c r="A244" s="81"/>
      <c r="B244" s="82"/>
      <c r="C244" s="83"/>
      <c r="D244" s="81"/>
      <c r="E244" s="84"/>
      <c r="F244" s="81"/>
      <c r="G244" s="81"/>
      <c r="H244" s="81"/>
    </row>
    <row r="245" spans="1:8" s="24" customFormat="1" x14ac:dyDescent="0.25">
      <c r="A245" s="81"/>
      <c r="B245" s="82"/>
      <c r="C245" s="83"/>
      <c r="D245" s="81"/>
      <c r="E245" s="84"/>
      <c r="F245" s="81"/>
      <c r="G245" s="81"/>
      <c r="H245" s="81"/>
    </row>
    <row r="246" spans="1:8" s="24" customFormat="1" x14ac:dyDescent="0.25">
      <c r="A246" s="81"/>
      <c r="B246" s="82"/>
      <c r="C246" s="83"/>
      <c r="D246" s="81"/>
      <c r="E246" s="84"/>
      <c r="F246" s="81"/>
      <c r="G246" s="81"/>
      <c r="H246" s="81"/>
    </row>
    <row r="247" spans="1:8" s="24" customFormat="1" x14ac:dyDescent="0.25">
      <c r="A247" s="81"/>
      <c r="B247" s="82"/>
      <c r="C247" s="83"/>
      <c r="D247" s="81"/>
      <c r="E247" s="84"/>
      <c r="F247" s="81"/>
      <c r="G247" s="81"/>
      <c r="H247" s="81"/>
    </row>
    <row r="248" spans="1:8" s="24" customFormat="1" x14ac:dyDescent="0.25">
      <c r="A248" s="81"/>
      <c r="B248" s="82"/>
      <c r="C248" s="83"/>
      <c r="D248" s="81"/>
      <c r="E248" s="84"/>
      <c r="F248" s="81"/>
      <c r="G248" s="81"/>
      <c r="H248" s="81"/>
    </row>
    <row r="249" spans="1:8" s="24" customFormat="1" x14ac:dyDescent="0.25">
      <c r="A249" s="81"/>
      <c r="B249" s="82"/>
      <c r="C249" s="83"/>
      <c r="D249" s="81"/>
      <c r="E249" s="84"/>
      <c r="F249" s="81"/>
      <c r="G249" s="81"/>
      <c r="H249" s="81"/>
    </row>
    <row r="250" spans="1:8" s="24" customFormat="1" x14ac:dyDescent="0.25">
      <c r="A250" s="81"/>
      <c r="B250" s="82"/>
      <c r="C250" s="83"/>
      <c r="D250" s="81"/>
      <c r="E250" s="84"/>
      <c r="F250" s="81"/>
      <c r="G250" s="81"/>
      <c r="H250" s="81"/>
    </row>
    <row r="251" spans="1:8" s="24" customFormat="1" x14ac:dyDescent="0.25">
      <c r="A251" s="81"/>
      <c r="B251" s="82"/>
      <c r="C251" s="83"/>
      <c r="D251" s="81"/>
      <c r="E251" s="84"/>
      <c r="F251" s="81"/>
      <c r="G251" s="81"/>
      <c r="H251" s="81"/>
    </row>
    <row r="252" spans="1:8" s="24" customFormat="1" x14ac:dyDescent="0.25">
      <c r="A252" s="81"/>
      <c r="B252" s="82"/>
      <c r="C252" s="83"/>
      <c r="D252" s="81"/>
      <c r="E252" s="84"/>
      <c r="F252" s="81"/>
      <c r="G252" s="81"/>
      <c r="H252" s="81"/>
    </row>
    <row r="253" spans="1:8" s="24" customFormat="1" x14ac:dyDescent="0.25">
      <c r="A253" s="81"/>
      <c r="B253" s="82"/>
      <c r="C253" s="83"/>
      <c r="D253" s="81"/>
      <c r="E253" s="84"/>
      <c r="F253" s="81"/>
      <c r="G253" s="81"/>
      <c r="H253" s="81"/>
    </row>
    <row r="254" spans="1:8" s="24" customFormat="1" x14ac:dyDescent="0.25">
      <c r="A254" s="81"/>
      <c r="B254" s="82"/>
      <c r="C254" s="83"/>
      <c r="D254" s="81"/>
      <c r="E254" s="84"/>
      <c r="F254" s="81"/>
      <c r="G254" s="81"/>
      <c r="H254" s="81"/>
    </row>
    <row r="255" spans="1:8" s="24" customFormat="1" x14ac:dyDescent="0.25">
      <c r="A255" s="81"/>
      <c r="B255" s="82"/>
      <c r="C255" s="83"/>
      <c r="D255" s="81"/>
      <c r="E255" s="84"/>
      <c r="F255" s="81"/>
      <c r="G255" s="81"/>
      <c r="H255" s="81"/>
    </row>
    <row r="256" spans="1:8" s="24" customFormat="1" x14ac:dyDescent="0.25">
      <c r="A256" s="81"/>
      <c r="B256" s="82"/>
      <c r="C256" s="83"/>
      <c r="D256" s="81"/>
      <c r="E256" s="84"/>
      <c r="F256" s="81"/>
      <c r="G256" s="81"/>
      <c r="H256" s="81"/>
    </row>
    <row r="257" spans="1:8" s="24" customFormat="1" x14ac:dyDescent="0.25">
      <c r="A257" s="81"/>
      <c r="B257" s="82"/>
      <c r="C257" s="83"/>
      <c r="D257" s="81"/>
      <c r="E257" s="84"/>
      <c r="F257" s="81"/>
      <c r="G257" s="81"/>
      <c r="H257" s="81"/>
    </row>
    <row r="258" spans="1:8" s="24" customFormat="1" x14ac:dyDescent="0.25">
      <c r="A258" s="81"/>
      <c r="B258" s="82"/>
      <c r="C258" s="83"/>
      <c r="D258" s="81"/>
      <c r="E258" s="84"/>
      <c r="F258" s="81"/>
      <c r="G258" s="81"/>
      <c r="H258" s="81"/>
    </row>
    <row r="259" spans="1:8" s="24" customFormat="1" x14ac:dyDescent="0.25">
      <c r="A259" s="81"/>
      <c r="B259" s="82"/>
      <c r="C259" s="83"/>
      <c r="D259" s="81"/>
      <c r="E259" s="84"/>
      <c r="F259" s="81"/>
      <c r="G259" s="81"/>
      <c r="H259" s="81"/>
    </row>
    <row r="260" spans="1:8" s="24" customFormat="1" x14ac:dyDescent="0.25">
      <c r="A260" s="81"/>
      <c r="B260" s="82"/>
      <c r="C260" s="83"/>
      <c r="D260" s="81"/>
      <c r="E260" s="84"/>
      <c r="F260" s="81"/>
      <c r="G260" s="81"/>
      <c r="H260" s="81"/>
    </row>
    <row r="261" spans="1:8" s="24" customFormat="1" x14ac:dyDescent="0.25">
      <c r="A261" s="81"/>
      <c r="B261" s="82"/>
      <c r="C261" s="83"/>
      <c r="D261" s="81"/>
      <c r="E261" s="84"/>
      <c r="F261" s="81"/>
      <c r="G261" s="81"/>
      <c r="H261" s="81"/>
    </row>
    <row r="262" spans="1:8" s="24" customFormat="1" x14ac:dyDescent="0.25">
      <c r="A262" s="81"/>
      <c r="B262" s="82"/>
      <c r="C262" s="83"/>
      <c r="D262" s="81"/>
      <c r="E262" s="84"/>
      <c r="F262" s="81"/>
      <c r="G262" s="81"/>
      <c r="H262" s="81"/>
    </row>
    <row r="263" spans="1:8" s="24" customFormat="1" x14ac:dyDescent="0.25">
      <c r="A263" s="81"/>
      <c r="B263" s="82"/>
      <c r="C263" s="83"/>
      <c r="D263" s="81"/>
      <c r="E263" s="84"/>
      <c r="F263" s="81"/>
      <c r="G263" s="81"/>
      <c r="H263" s="81"/>
    </row>
    <row r="264" spans="1:8" s="24" customFormat="1" x14ac:dyDescent="0.25">
      <c r="A264" s="81"/>
      <c r="B264" s="82"/>
      <c r="C264" s="83"/>
      <c r="D264" s="81"/>
      <c r="E264" s="84"/>
      <c r="F264" s="81"/>
      <c r="G264" s="81"/>
      <c r="H264" s="81"/>
    </row>
    <row r="265" spans="1:8" s="24" customFormat="1" x14ac:dyDescent="0.25">
      <c r="A265" s="81"/>
      <c r="B265" s="82"/>
      <c r="C265" s="83"/>
      <c r="D265" s="81"/>
      <c r="E265" s="84"/>
      <c r="F265" s="81"/>
      <c r="G265" s="81"/>
      <c r="H265" s="81"/>
    </row>
    <row r="266" spans="1:8" s="24" customFormat="1" x14ac:dyDescent="0.25">
      <c r="A266" s="81"/>
      <c r="B266" s="82"/>
      <c r="C266" s="83"/>
      <c r="D266" s="81"/>
      <c r="E266" s="84"/>
      <c r="F266" s="81"/>
      <c r="G266" s="81"/>
      <c r="H266" s="81"/>
    </row>
    <row r="267" spans="1:8" s="24" customFormat="1" x14ac:dyDescent="0.25">
      <c r="A267" s="81"/>
      <c r="B267" s="82"/>
      <c r="C267" s="83"/>
      <c r="D267" s="81"/>
      <c r="E267" s="84"/>
      <c r="F267" s="81"/>
      <c r="G267" s="81"/>
      <c r="H267" s="81"/>
    </row>
    <row r="268" spans="1:8" s="24" customFormat="1" x14ac:dyDescent="0.25">
      <c r="A268" s="81"/>
      <c r="B268" s="82"/>
      <c r="C268" s="83"/>
      <c r="D268" s="81"/>
      <c r="E268" s="84"/>
      <c r="F268" s="81"/>
      <c r="G268" s="81"/>
      <c r="H268" s="81"/>
    </row>
    <row r="269" spans="1:8" s="24" customFormat="1" x14ac:dyDescent="0.25">
      <c r="A269" s="81"/>
      <c r="B269" s="82"/>
      <c r="C269" s="83"/>
      <c r="D269" s="81"/>
      <c r="E269" s="84"/>
      <c r="F269" s="81"/>
      <c r="G269" s="81"/>
      <c r="H269" s="81"/>
    </row>
    <row r="270" spans="1:8" s="24" customFormat="1" x14ac:dyDescent="0.25">
      <c r="A270" s="81"/>
      <c r="B270" s="82"/>
      <c r="C270" s="83"/>
      <c r="D270" s="81"/>
      <c r="E270" s="84"/>
      <c r="F270" s="81"/>
      <c r="G270" s="81"/>
      <c r="H270" s="81"/>
    </row>
    <row r="271" spans="1:8" s="24" customFormat="1" x14ac:dyDescent="0.25">
      <c r="A271" s="81"/>
      <c r="B271" s="82"/>
      <c r="C271" s="83"/>
      <c r="D271" s="81"/>
      <c r="E271" s="84"/>
      <c r="F271" s="81"/>
      <c r="G271" s="81"/>
      <c r="H271" s="81"/>
    </row>
    <row r="272" spans="1:8" s="24" customFormat="1" x14ac:dyDescent="0.25">
      <c r="A272" s="81"/>
      <c r="B272" s="82"/>
      <c r="C272" s="83"/>
      <c r="D272" s="81"/>
      <c r="E272" s="84"/>
      <c r="F272" s="81"/>
      <c r="G272" s="81"/>
      <c r="H272" s="81"/>
    </row>
    <row r="273" spans="1:8" s="24" customFormat="1" x14ac:dyDescent="0.25">
      <c r="A273" s="81"/>
      <c r="B273" s="82"/>
      <c r="C273" s="83"/>
      <c r="D273" s="81"/>
      <c r="E273" s="84"/>
      <c r="F273" s="81"/>
      <c r="G273" s="81"/>
      <c r="H273" s="81"/>
    </row>
    <row r="274" spans="1:8" s="24" customFormat="1" x14ac:dyDescent="0.25">
      <c r="A274" s="81"/>
      <c r="B274" s="82"/>
      <c r="C274" s="83"/>
      <c r="D274" s="81"/>
      <c r="E274" s="84"/>
      <c r="F274" s="81"/>
      <c r="G274" s="81"/>
      <c r="H274" s="81"/>
    </row>
    <row r="275" spans="1:8" s="24" customFormat="1" x14ac:dyDescent="0.25">
      <c r="A275" s="81"/>
      <c r="B275" s="82"/>
      <c r="C275" s="83"/>
      <c r="D275" s="81"/>
      <c r="E275" s="84"/>
      <c r="F275" s="81"/>
      <c r="G275" s="81"/>
      <c r="H275" s="81"/>
    </row>
    <row r="276" spans="1:8" s="24" customFormat="1" x14ac:dyDescent="0.25">
      <c r="A276" s="81"/>
      <c r="B276" s="82"/>
      <c r="C276" s="83"/>
      <c r="D276" s="81"/>
      <c r="E276" s="84"/>
      <c r="F276" s="81"/>
      <c r="G276" s="81"/>
      <c r="H276" s="81"/>
    </row>
    <row r="277" spans="1:8" s="24" customFormat="1" x14ac:dyDescent="0.25">
      <c r="A277" s="81"/>
      <c r="B277" s="82"/>
      <c r="C277" s="83"/>
      <c r="D277" s="81"/>
      <c r="E277" s="84"/>
      <c r="F277" s="81"/>
      <c r="G277" s="81"/>
      <c r="H277" s="81"/>
    </row>
    <row r="278" spans="1:8" s="24" customFormat="1" x14ac:dyDescent="0.25">
      <c r="A278" s="81"/>
      <c r="B278" s="82"/>
      <c r="C278" s="83"/>
      <c r="D278" s="81"/>
      <c r="E278" s="84"/>
      <c r="F278" s="81"/>
      <c r="G278" s="81"/>
      <c r="H278" s="81"/>
    </row>
    <row r="279" spans="1:8" s="24" customFormat="1" x14ac:dyDescent="0.25">
      <c r="A279" s="81"/>
      <c r="B279" s="82"/>
      <c r="C279" s="83"/>
      <c r="D279" s="81"/>
      <c r="E279" s="84"/>
      <c r="F279" s="81"/>
      <c r="G279" s="81"/>
      <c r="H279" s="81"/>
    </row>
    <row r="280" spans="1:8" s="24" customFormat="1" x14ac:dyDescent="0.25">
      <c r="A280" s="81"/>
      <c r="B280" s="82"/>
      <c r="C280" s="83"/>
      <c r="D280" s="81"/>
      <c r="E280" s="84"/>
      <c r="F280" s="81"/>
      <c r="G280" s="81"/>
      <c r="H280" s="81"/>
    </row>
    <row r="281" spans="1:8" s="24" customFormat="1" x14ac:dyDescent="0.25">
      <c r="A281" s="81"/>
      <c r="B281" s="82"/>
      <c r="C281" s="83"/>
      <c r="D281" s="81"/>
      <c r="E281" s="84"/>
      <c r="F281" s="81"/>
      <c r="G281" s="81"/>
      <c r="H281" s="81"/>
    </row>
    <row r="282" spans="1:8" s="24" customFormat="1" x14ac:dyDescent="0.25">
      <c r="A282" s="81"/>
      <c r="B282" s="82"/>
      <c r="C282" s="83"/>
      <c r="D282" s="81"/>
      <c r="E282" s="84"/>
      <c r="F282" s="81"/>
      <c r="G282" s="81"/>
      <c r="H282" s="81"/>
    </row>
    <row r="283" spans="1:8" s="24" customFormat="1" x14ac:dyDescent="0.25">
      <c r="A283" s="81"/>
      <c r="B283" s="82"/>
      <c r="C283" s="83"/>
      <c r="D283" s="81"/>
      <c r="E283" s="84"/>
      <c r="F283" s="81"/>
      <c r="G283" s="81"/>
      <c r="H283" s="81"/>
    </row>
    <row r="284" spans="1:8" s="24" customFormat="1" x14ac:dyDescent="0.25">
      <c r="A284" s="81"/>
      <c r="B284" s="82"/>
      <c r="C284" s="83"/>
      <c r="D284" s="81"/>
      <c r="E284" s="84"/>
      <c r="F284" s="81"/>
      <c r="G284" s="81"/>
      <c r="H284" s="81"/>
    </row>
    <row r="285" spans="1:8" s="24" customFormat="1" x14ac:dyDescent="0.25">
      <c r="A285" s="81"/>
      <c r="B285" s="82"/>
      <c r="C285" s="83"/>
      <c r="D285" s="81"/>
      <c r="E285" s="84"/>
      <c r="F285" s="81"/>
      <c r="G285" s="81"/>
      <c r="H285" s="81"/>
    </row>
    <row r="286" spans="1:8" s="24" customFormat="1" x14ac:dyDescent="0.25">
      <c r="A286" s="81"/>
      <c r="B286" s="82"/>
      <c r="C286" s="83"/>
      <c r="D286" s="81"/>
      <c r="E286" s="84"/>
      <c r="F286" s="81"/>
      <c r="G286" s="81"/>
      <c r="H286" s="81"/>
    </row>
    <row r="287" spans="1:8" s="24" customFormat="1" x14ac:dyDescent="0.25">
      <c r="A287" s="81"/>
      <c r="B287" s="82"/>
      <c r="C287" s="83"/>
      <c r="D287" s="81"/>
      <c r="E287" s="84"/>
      <c r="F287" s="81"/>
      <c r="G287" s="81"/>
      <c r="H287" s="81"/>
    </row>
    <row r="288" spans="1:8" s="24" customFormat="1" x14ac:dyDescent="0.25">
      <c r="A288" s="81"/>
      <c r="B288" s="82"/>
      <c r="C288" s="83"/>
      <c r="D288" s="81"/>
      <c r="E288" s="84"/>
      <c r="F288" s="81"/>
      <c r="G288" s="81"/>
      <c r="H288" s="81"/>
    </row>
    <row r="289" spans="1:8" s="24" customFormat="1" x14ac:dyDescent="0.25">
      <c r="A289" s="81"/>
      <c r="B289" s="82"/>
      <c r="C289" s="83"/>
      <c r="D289" s="81"/>
      <c r="E289" s="84"/>
      <c r="F289" s="81"/>
      <c r="G289" s="81"/>
      <c r="H289" s="81"/>
    </row>
    <row r="290" spans="1:8" s="24" customFormat="1" x14ac:dyDescent="0.25">
      <c r="A290" s="81"/>
      <c r="B290" s="82"/>
      <c r="C290" s="83"/>
      <c r="D290" s="81"/>
      <c r="E290" s="84"/>
      <c r="F290" s="81"/>
      <c r="G290" s="81"/>
      <c r="H290" s="81"/>
    </row>
    <row r="291" spans="1:8" s="24" customFormat="1" x14ac:dyDescent="0.25">
      <c r="A291" s="81"/>
      <c r="B291" s="82"/>
      <c r="C291" s="83"/>
      <c r="D291" s="81"/>
      <c r="E291" s="84"/>
      <c r="F291" s="81"/>
      <c r="G291" s="81"/>
      <c r="H291" s="81"/>
    </row>
    <row r="292" spans="1:8" s="24" customFormat="1" x14ac:dyDescent="0.25">
      <c r="A292" s="81"/>
      <c r="B292" s="82"/>
      <c r="C292" s="83"/>
      <c r="D292" s="81"/>
      <c r="E292" s="84"/>
      <c r="F292" s="81"/>
      <c r="G292" s="81"/>
      <c r="H292" s="81"/>
    </row>
    <row r="293" spans="1:8" s="24" customFormat="1" x14ac:dyDescent="0.25">
      <c r="A293" s="81"/>
      <c r="B293" s="82"/>
      <c r="C293" s="83"/>
      <c r="D293" s="81"/>
      <c r="E293" s="84"/>
      <c r="F293" s="81"/>
      <c r="G293" s="81"/>
      <c r="H293" s="81"/>
    </row>
    <row r="294" spans="1:8" s="24" customFormat="1" x14ac:dyDescent="0.25">
      <c r="A294" s="81"/>
      <c r="B294" s="82"/>
      <c r="C294" s="83"/>
      <c r="D294" s="81"/>
      <c r="E294" s="84"/>
      <c r="F294" s="81"/>
      <c r="G294" s="81"/>
      <c r="H294" s="81"/>
    </row>
    <row r="295" spans="1:8" s="24" customFormat="1" x14ac:dyDescent="0.25">
      <c r="A295" s="81"/>
      <c r="B295" s="82"/>
      <c r="C295" s="83"/>
      <c r="D295" s="81"/>
      <c r="E295" s="84"/>
      <c r="F295" s="81"/>
      <c r="G295" s="81"/>
      <c r="H295" s="81"/>
    </row>
  </sheetData>
  <sheetProtection algorithmName="SHA-512" hashValue="pRKNZyKqra7s7ax018entqg6et5W9lJLwfj7+dyZGq5gCr0XXKnVRmGVlj0Nqk2WdPU0xROb4dPWgemHbt6psg==" saltValue="CyFJfNDQcRCT2YUaIwgwlg==" spinCount="100000" sheet="1" objects="1" scenarios="1"/>
  <mergeCells count="6">
    <mergeCell ref="C11:D11"/>
    <mergeCell ref="E11:G11"/>
    <mergeCell ref="C12:G12"/>
    <mergeCell ref="A1:H1"/>
    <mergeCell ref="A3:H3"/>
    <mergeCell ref="C8:G8"/>
  </mergeCells>
  <hyperlinks>
    <hyperlink ref="C9" r:id="rId1" xr:uid="{9A64C8FD-6E58-4985-8FEB-FE61B5C2E338}"/>
  </hyperlinks>
  <pageMargins left="0.7" right="0.7" top="0.75" bottom="0.75" header="0.3" footer="0.3"/>
  <pageSetup scale="5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5"/>
  <sheetViews>
    <sheetView topLeftCell="A5" workbookViewId="0">
      <selection activeCell="K27" sqref="K27"/>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5002004492 NIT-471</v>
      </c>
      <c r="B1" s="4"/>
      <c r="C1" s="4"/>
    </row>
    <row r="2" spans="1:8" ht="31.5" customHeight="1" x14ac:dyDescent="0.25">
      <c r="A2" s="156" t="str">
        <f>Sheet1!B3</f>
        <v>Construction of indoor store for storage of GIS spare parts to be supplied under ERES-XXXVII Projects (SS115 Package) at Lakhisarai substation</v>
      </c>
      <c r="B2" s="156"/>
      <c r="C2" s="156"/>
      <c r="D2" s="156"/>
      <c r="E2" s="156"/>
      <c r="F2" s="156"/>
      <c r="G2" s="156"/>
      <c r="H2" s="156"/>
    </row>
    <row r="4" spans="1:8" ht="30.75" customHeight="1" x14ac:dyDescent="0.25">
      <c r="A4" s="166" t="s">
        <v>11</v>
      </c>
      <c r="B4" s="166"/>
      <c r="C4" s="154">
        <f>Details!E13</f>
        <v>0</v>
      </c>
      <c r="D4" s="154"/>
      <c r="E4" s="6"/>
      <c r="F4" s="7" t="s">
        <v>20</v>
      </c>
    </row>
    <row r="5" spans="1:8" ht="27.75" customHeight="1" x14ac:dyDescent="0.25">
      <c r="A5" s="166" t="s">
        <v>12</v>
      </c>
      <c r="B5" s="166"/>
      <c r="C5" s="154">
        <f>Details!E7</f>
        <v>0</v>
      </c>
      <c r="D5" s="154"/>
      <c r="E5" s="6"/>
      <c r="F5" s="167" t="s">
        <v>21</v>
      </c>
      <c r="G5" s="167"/>
      <c r="H5" s="167"/>
    </row>
    <row r="6" spans="1:8" ht="32.25" customHeight="1" x14ac:dyDescent="0.25">
      <c r="C6" s="154">
        <f>Details!E8</f>
        <v>0</v>
      </c>
      <c r="D6" s="154"/>
      <c r="E6" s="6"/>
      <c r="F6" s="167" t="s">
        <v>22</v>
      </c>
      <c r="G6" s="167"/>
      <c r="H6" s="167"/>
    </row>
    <row r="7" spans="1:8" ht="30.75" customHeight="1" x14ac:dyDescent="0.25">
      <c r="C7" s="154">
        <f>Details!E9</f>
        <v>0</v>
      </c>
      <c r="D7" s="154"/>
      <c r="E7" s="6"/>
      <c r="F7" s="155" t="s">
        <v>23</v>
      </c>
      <c r="G7" s="155"/>
      <c r="H7" s="155"/>
    </row>
    <row r="8" spans="1:8" ht="15.75" thickBot="1" x14ac:dyDescent="0.3">
      <c r="A8" s="149"/>
      <c r="B8" s="149"/>
      <c r="C8" s="149"/>
      <c r="D8" s="149"/>
      <c r="E8" s="149"/>
      <c r="F8" s="149"/>
      <c r="G8" s="149"/>
      <c r="H8" s="149"/>
    </row>
    <row r="9" spans="1:8" x14ac:dyDescent="0.25">
      <c r="A9" s="157" t="s">
        <v>25</v>
      </c>
      <c r="B9" s="158"/>
      <c r="C9" s="158"/>
      <c r="D9" s="158"/>
      <c r="E9" s="158"/>
      <c r="F9" s="158"/>
      <c r="G9" s="158"/>
      <c r="H9" s="159"/>
    </row>
    <row r="10" spans="1:8" x14ac:dyDescent="0.25">
      <c r="A10" s="160"/>
      <c r="B10" s="161"/>
      <c r="C10" s="161"/>
      <c r="D10" s="161"/>
      <c r="E10" s="161"/>
      <c r="F10" s="161"/>
      <c r="G10" s="161"/>
      <c r="H10" s="162"/>
    </row>
    <row r="11" spans="1:8" x14ac:dyDescent="0.25">
      <c r="A11" s="160"/>
      <c r="B11" s="161"/>
      <c r="C11" s="161"/>
      <c r="D11" s="161"/>
      <c r="E11" s="161"/>
      <c r="F11" s="161"/>
      <c r="G11" s="161"/>
      <c r="H11" s="162"/>
    </row>
    <row r="12" spans="1:8" ht="2.25" customHeight="1" thickBot="1" x14ac:dyDescent="0.3">
      <c r="A12" s="163"/>
      <c r="B12" s="164"/>
      <c r="C12" s="164"/>
      <c r="D12" s="164"/>
      <c r="E12" s="164"/>
      <c r="F12" s="164"/>
      <c r="G12" s="164"/>
      <c r="H12" s="165"/>
    </row>
    <row r="13" spans="1:8" x14ac:dyDescent="0.25">
      <c r="A13" s="168"/>
      <c r="B13" s="168"/>
      <c r="C13" s="168"/>
      <c r="D13" s="168"/>
      <c r="E13" s="168"/>
      <c r="F13" s="168"/>
      <c r="G13" s="168"/>
      <c r="H13" s="168"/>
    </row>
    <row r="14" spans="1:8" x14ac:dyDescent="0.25">
      <c r="A14" s="23"/>
      <c r="B14" s="23"/>
      <c r="C14" s="23"/>
      <c r="D14" s="23"/>
      <c r="E14" s="23"/>
      <c r="F14" s="23"/>
      <c r="G14" s="23"/>
      <c r="H14" s="23"/>
    </row>
    <row r="15" spans="1:8" ht="30" customHeight="1" x14ac:dyDescent="0.25">
      <c r="A15" s="150" t="s">
        <v>26</v>
      </c>
      <c r="B15" s="150"/>
      <c r="C15" s="150" t="s">
        <v>32</v>
      </c>
      <c r="D15" s="150"/>
      <c r="E15" s="150"/>
      <c r="F15" s="150"/>
      <c r="G15" s="150"/>
      <c r="H15" s="3">
        <f>' Schedule-I'!H105</f>
        <v>5584420.5698432541</v>
      </c>
    </row>
    <row r="16" spans="1:8" ht="30" customHeight="1" x14ac:dyDescent="0.25">
      <c r="A16" s="151" t="s">
        <v>27</v>
      </c>
      <c r="B16" s="152"/>
      <c r="C16" s="151" t="s">
        <v>28</v>
      </c>
      <c r="D16" s="153"/>
      <c r="E16" s="153"/>
      <c r="F16" s="153"/>
      <c r="G16" s="152"/>
      <c r="H16" s="3">
        <f>' Schedule-I'!H106</f>
        <v>1005195.7025717857</v>
      </c>
    </row>
    <row r="17" spans="1:8" ht="30" customHeight="1" x14ac:dyDescent="0.25">
      <c r="A17" s="151" t="s">
        <v>29</v>
      </c>
      <c r="B17" s="152"/>
      <c r="C17" s="150" t="s">
        <v>234</v>
      </c>
      <c r="D17" s="150"/>
      <c r="E17" s="150"/>
      <c r="F17" s="150"/>
      <c r="G17" s="150"/>
      <c r="H17" s="3">
        <f>' Schedule-II'!H8</f>
        <v>0</v>
      </c>
    </row>
    <row r="18" spans="1:8" ht="31.5" customHeight="1" x14ac:dyDescent="0.25">
      <c r="A18" s="150" t="s">
        <v>236</v>
      </c>
      <c r="B18" s="150"/>
      <c r="C18" s="151" t="s">
        <v>235</v>
      </c>
      <c r="D18" s="153"/>
      <c r="E18" s="153"/>
      <c r="F18" s="153"/>
      <c r="G18" s="152"/>
      <c r="H18" s="3">
        <f>' Schedule-II'!H11</f>
        <v>0</v>
      </c>
    </row>
    <row r="19" spans="1:8" ht="31.5" customHeight="1" x14ac:dyDescent="0.25">
      <c r="A19" s="151" t="s">
        <v>237</v>
      </c>
      <c r="B19" s="152"/>
      <c r="C19" s="151" t="s">
        <v>242</v>
      </c>
      <c r="D19" s="153"/>
      <c r="E19" s="153"/>
      <c r="F19" s="153"/>
      <c r="G19" s="152"/>
      <c r="H19" s="3">
        <f>H15+H17</f>
        <v>5584420.5698432541</v>
      </c>
    </row>
    <row r="20" spans="1:8" ht="31.5" customHeight="1" x14ac:dyDescent="0.25">
      <c r="A20" s="151" t="s">
        <v>238</v>
      </c>
      <c r="B20" s="152"/>
      <c r="C20" s="151" t="s">
        <v>241</v>
      </c>
      <c r="D20" s="153"/>
      <c r="E20" s="153"/>
      <c r="F20" s="153"/>
      <c r="G20" s="152"/>
      <c r="H20" s="3">
        <f>H16+H18</f>
        <v>1005195.7025717857</v>
      </c>
    </row>
    <row r="21" spans="1:8" ht="31.5" customHeight="1" x14ac:dyDescent="0.25">
      <c r="A21" s="151" t="s">
        <v>240</v>
      </c>
      <c r="B21" s="152"/>
      <c r="C21" s="151" t="s">
        <v>239</v>
      </c>
      <c r="D21" s="153"/>
      <c r="E21" s="153"/>
      <c r="F21" s="153"/>
      <c r="G21" s="152"/>
      <c r="H21" s="3">
        <f>H19+H20</f>
        <v>6589616.2724150401</v>
      </c>
    </row>
    <row r="24" spans="1:8" ht="25.5" customHeight="1" x14ac:dyDescent="0.25">
      <c r="A24" s="5" t="s">
        <v>19</v>
      </c>
      <c r="B24" s="148">
        <f>Details!E2</f>
        <v>0</v>
      </c>
      <c r="C24" s="148"/>
      <c r="D24" s="8"/>
      <c r="E24" s="149" t="s">
        <v>16</v>
      </c>
      <c r="F24" s="149"/>
      <c r="G24" s="148">
        <f>Details!E13</f>
        <v>0</v>
      </c>
      <c r="H24" s="148"/>
    </row>
    <row r="25" spans="1:8" ht="24.75" customHeight="1" x14ac:dyDescent="0.25">
      <c r="A25" s="5" t="s">
        <v>18</v>
      </c>
      <c r="B25" s="148">
        <f>Details!E1</f>
        <v>0</v>
      </c>
      <c r="C25" s="148"/>
      <c r="D25" s="8"/>
      <c r="E25" s="149" t="s">
        <v>24</v>
      </c>
      <c r="F25" s="149"/>
      <c r="G25" s="148">
        <f>Details!E14</f>
        <v>0</v>
      </c>
      <c r="H25" s="148"/>
    </row>
  </sheetData>
  <sheetProtection algorithmName="SHA-512" hashValue="Dc1vdRyZoMEKPTrZASWuHqoaWo5SAc/o47FNw43lKFn7zlFUxhKk8qcGvjESAOrbn2ABsu84170EsEdsDAIg7Q==" saltValue="5PQ72LVhJKn0o1Nu6tj6NA==" spinCount="100000" sheet="1" selectLockedCells="1" selectUnlockedCells="1"/>
  <mergeCells count="33">
    <mergeCell ref="A13:H13"/>
    <mergeCell ref="C20:G20"/>
    <mergeCell ref="A20:B20"/>
    <mergeCell ref="C7:D7"/>
    <mergeCell ref="F7:H7"/>
    <mergeCell ref="A2:H2"/>
    <mergeCell ref="A9:H12"/>
    <mergeCell ref="C15:G15"/>
    <mergeCell ref="A15:B15"/>
    <mergeCell ref="A4:B4"/>
    <mergeCell ref="C4:D4"/>
    <mergeCell ref="A5:B5"/>
    <mergeCell ref="C5:D5"/>
    <mergeCell ref="F5:H5"/>
    <mergeCell ref="C6:D6"/>
    <mergeCell ref="F6:H6"/>
    <mergeCell ref="A8:H8"/>
    <mergeCell ref="B25:C25"/>
    <mergeCell ref="E25:F25"/>
    <mergeCell ref="G25:H25"/>
    <mergeCell ref="C17:G17"/>
    <mergeCell ref="A16:B16"/>
    <mergeCell ref="A17:B17"/>
    <mergeCell ref="C16:G16"/>
    <mergeCell ref="C19:G19"/>
    <mergeCell ref="A19:B19"/>
    <mergeCell ref="A18:B18"/>
    <mergeCell ref="C18:G18"/>
    <mergeCell ref="B24:C24"/>
    <mergeCell ref="E24:F24"/>
    <mergeCell ref="G24:H24"/>
    <mergeCell ref="C21:G21"/>
    <mergeCell ref="A21: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Basic</vt:lpstr>
      <vt:lpstr>Details</vt:lpstr>
      <vt:lpstr> Schedule-I</vt:lpstr>
      <vt:lpstr> Schedule-II</vt:lpstr>
      <vt:lpstr>Summary</vt:lpstr>
      <vt:lpstr>' Schedule-I'!Print_Area</vt:lpstr>
      <vt:lpstr>' Schedule-II'!Print_Area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2025-06-28T08:05:27Z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2025-06-28T07:39:45Z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6982badf-f3ae-4e71-9e04-7137eebcefa9</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