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2" documentId="13_ncr:1_{016F7A9B-D802-4E9E-AB6A-CE35C0F902D5}" xr6:coauthVersionLast="47" xr6:coauthVersionMax="47" xr10:uidLastSave="{A223E959-AA22-4A42-AACC-CDF2E5C5A526}"/>
  <bookViews>
    <workbookView xWindow="-120" yWindow="-120" windowWidth="29040" windowHeight="15720" tabRatio="946" firstSheet="1" activeTab="3" xr2:uid="{00000000-000D-0000-FFFF-FFFF00000000}"/>
  </bookViews>
  <sheets>
    <sheet name="Sheet1" sheetId="1" state="hidden" r:id="rId1"/>
    <sheet name="Basic" sheetId="2" r:id="rId2"/>
    <sheet name="Details" sheetId="3" r:id="rId3"/>
    <sheet name="Schedule-I" sheetId="63" r:id="rId4"/>
    <sheet name="Summary"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63" l="1"/>
  <c r="F41" i="63"/>
  <c r="F40" i="63"/>
  <c r="F39" i="63"/>
  <c r="F38" i="63"/>
  <c r="F37" i="63"/>
  <c r="F36" i="63"/>
  <c r="F35" i="63"/>
  <c r="F34" i="63"/>
  <c r="F33" i="63"/>
  <c r="F32" i="63"/>
  <c r="F31" i="63"/>
  <c r="F30" i="63"/>
  <c r="F29" i="63"/>
  <c r="F28" i="63"/>
  <c r="F24" i="63" l="1"/>
  <c r="F23" i="63"/>
  <c r="F22" i="63"/>
  <c r="F21" i="63"/>
  <c r="F20" i="63"/>
  <c r="F18" i="63"/>
  <c r="F17" i="63"/>
  <c r="F15" i="63"/>
  <c r="F13" i="63"/>
  <c r="F12" i="63"/>
  <c r="F25" i="63" s="1"/>
  <c r="F53" i="63"/>
  <c r="F51" i="63"/>
  <c r="B53" i="63"/>
  <c r="B51" i="63"/>
  <c r="C7" i="5" l="1"/>
  <c r="C6" i="5"/>
  <c r="C5" i="5"/>
  <c r="C4" i="5"/>
  <c r="G20" i="5"/>
  <c r="G19" i="5"/>
  <c r="B20" i="5"/>
  <c r="B19" i="5"/>
  <c r="A2" i="63"/>
  <c r="A2" i="3"/>
  <c r="A2" i="2"/>
  <c r="B7" i="63"/>
  <c r="B6" i="63"/>
  <c r="B5" i="63"/>
  <c r="A1" i="63"/>
  <c r="F44" i="63" l="1"/>
  <c r="F45" i="63" s="1"/>
  <c r="H14" i="5" l="1"/>
  <c r="H15" i="5"/>
  <c r="F46" i="63"/>
  <c r="H16" i="5" l="1"/>
  <c r="A2" i="5"/>
  <c r="A1" i="5"/>
  <c r="A1" i="3"/>
  <c r="A1" i="2"/>
</calcChain>
</file>

<file path=xl/sharedStrings.xml><?xml version="1.0" encoding="utf-8"?>
<sst xmlns="http://schemas.openxmlformats.org/spreadsheetml/2006/main" count="131" uniqueCount="98">
  <si>
    <t>Name of the Package</t>
  </si>
  <si>
    <t>General Guidelines for filling up the Price Schedule and other attachments.</t>
  </si>
  <si>
    <t>All the cells in Summary will be auto filled, therefore no cell is required to be filled in that sheet.</t>
  </si>
  <si>
    <t>Instructions ,if any will be displayed automatically after selecting the cell.</t>
  </si>
  <si>
    <t>Click here to proceed.</t>
  </si>
  <si>
    <t>Fill only Green shaded cells in Details and Schedule-I.</t>
  </si>
  <si>
    <t>पावर ग्रिड कारपोरेशन ऑफ इण्डिया लिमिटेड</t>
  </si>
  <si>
    <t>(भारत सरकार का उद्यम)</t>
  </si>
  <si>
    <t>Power Grid Corporation of India Limited</t>
  </si>
  <si>
    <t>(A Government of India Enterprises)</t>
  </si>
  <si>
    <t>Enter the following details of the bidder</t>
  </si>
  <si>
    <t>Name of the bidder</t>
  </si>
  <si>
    <t>Address</t>
  </si>
  <si>
    <t>Contact No.</t>
  </si>
  <si>
    <t xml:space="preserve">E-mail </t>
  </si>
  <si>
    <t>Alternative E-mail</t>
  </si>
  <si>
    <t>Printed Name</t>
  </si>
  <si>
    <t xml:space="preserve">Designation </t>
  </si>
  <si>
    <t>Place</t>
  </si>
  <si>
    <t>Date</t>
  </si>
  <si>
    <t>To,</t>
  </si>
  <si>
    <t>Contracts and Materials Department</t>
  </si>
  <si>
    <t>POWER GRID CORPORATION OF INDIA LIMITED</t>
  </si>
  <si>
    <t>VIDYUT BOARD COLONY, SHASTRINAGAR, PATNA-23</t>
  </si>
  <si>
    <t>Designation</t>
  </si>
  <si>
    <t>We declare that following are our Total Bid Prices in Rupees for the expenditure incurred for the entire scope of work as specified in the specifications and documents. We have indicated Total Estimated  Cost as indicated in the "Bill of Quantity(BOQ) &amp; Prices" covering entire scope of works enclosed herewith as Schedule-I.</t>
  </si>
  <si>
    <t>I</t>
  </si>
  <si>
    <t>II</t>
  </si>
  <si>
    <t>Total GST on services/Installation as per Schedule-I</t>
  </si>
  <si>
    <t>III</t>
  </si>
  <si>
    <t>Toal BID Price including all taxes</t>
  </si>
  <si>
    <t>GST (in percentage )@</t>
  </si>
  <si>
    <t>Total for Installation/Services as per Schedule-I</t>
  </si>
  <si>
    <t>Above (+)and below (-)(in %): To be quoted by bidder</t>
  </si>
  <si>
    <t>Unit</t>
  </si>
  <si>
    <t>Total amount including taxes=</t>
  </si>
  <si>
    <t>Cum</t>
  </si>
  <si>
    <t xml:space="preserve">Quoted Price </t>
  </si>
  <si>
    <t>Sl. No.</t>
  </si>
  <si>
    <t>Description</t>
  </si>
  <si>
    <t>Quantity</t>
  </si>
  <si>
    <t>A</t>
  </si>
  <si>
    <t>Survey</t>
  </si>
  <si>
    <t>a</t>
  </si>
  <si>
    <t>Detail Survey incl route alignment, profiling &amp; tower spotting</t>
  </si>
  <si>
    <t>km</t>
  </si>
  <si>
    <t>b.</t>
  </si>
  <si>
    <t xml:space="preserve">Check survey </t>
  </si>
  <si>
    <t>Detailed of Soil Investigation</t>
  </si>
  <si>
    <t>All Kind of soil except Fissured rock &amp; hard rock (River Crossing location)</t>
  </si>
  <si>
    <t>LOT</t>
  </si>
  <si>
    <t>MT</t>
  </si>
  <si>
    <t>Excavation in various types of soils</t>
  </si>
  <si>
    <t>a.</t>
  </si>
  <si>
    <t>Dry Soil</t>
  </si>
  <si>
    <t>Wet Soil (FS)</t>
  </si>
  <si>
    <t>Concreting (including all associated works related to foundation not cover 4.1)</t>
  </si>
  <si>
    <t>Concrete Nominal Mix 1:1.5:3</t>
  </si>
  <si>
    <t>Lean Concrete Nominal Mix 1:3:6</t>
  </si>
  <si>
    <t>c</t>
  </si>
  <si>
    <t>Reinforcement Cement Concrete (RCC-M25)</t>
  </si>
  <si>
    <t>cum</t>
  </si>
  <si>
    <t>Supply &amp; placement of reinforment steel</t>
  </si>
  <si>
    <t>Installation of stubs including bolts &amp; nuts</t>
  </si>
  <si>
    <t>no.</t>
  </si>
  <si>
    <t>b</t>
  </si>
  <si>
    <t>B</t>
  </si>
  <si>
    <t>Boring, providing and installation of bored Cast-in-situ RCC vertical piles of specified diameter and of any length below the pile cap with M25 grade of cement concrete, excluding the cost of reinforcement steel but including the cost of boring with temporary Guide casing, bentonite solution and the length of pile to be embeded in the pile cap (length of pile for payment shall be measured from bottom of pile cap), all necessary labour, materials, plants, tools &amp; tackles etc.,complete,as necessary for proper execution of the job. (Boring in weathered rock, shell, fissured rock and soft rock excluded).</t>
  </si>
  <si>
    <t>1200 mm diameter R.C.C.vertical bored pile upto 48 m from bottom of pile cap.</t>
  </si>
  <si>
    <t>RM</t>
  </si>
  <si>
    <r>
      <t xml:space="preserve">1200 mm diameter R.C.C.vertical bored pile </t>
    </r>
    <r>
      <rPr>
        <b/>
        <sz val="11"/>
        <color theme="1"/>
        <rFont val="Palatino Linotype"/>
        <family val="1"/>
      </rPr>
      <t xml:space="preserve">beyond 48 m and upto 52m </t>
    </r>
    <r>
      <rPr>
        <sz val="11"/>
        <color theme="1"/>
        <rFont val="Palatino Linotype"/>
        <family val="1"/>
      </rPr>
      <t xml:space="preserve"> from bottom of pile cap.</t>
    </r>
    <r>
      <rPr>
        <b/>
        <sz val="12"/>
        <color theme="1"/>
        <rFont val="Palatino Linotype"/>
        <family val="1"/>
      </rPr>
      <t>-(IF REQUIRED)</t>
    </r>
  </si>
  <si>
    <t>Extra over item No.-(1) for boring including socketing, onchoring (if required) with required size.nos. &amp; depth of Reinforcement in weathered rock, shale, fissured  rock soft rock and hard rock upto a maximum depth of 5.0m.</t>
  </si>
  <si>
    <t>Extra rate over item (1200mm diameter R.C.C.vertical bored pile upto 40 m from bottom of pile cap.) for boring including socketing,anchoring (if required) with required size,nos. &amp; depth of Reinforcement in all types of rocks other than hard rock upto any depthtill founding level</t>
  </si>
  <si>
    <t>Excavation whereever required for pile cap /tie etc. (other than boring) for all depth and size, in all types of soils including disposal of excavated materials for all  lifts and leads,decent etc.as directed by Engineer - In charge,together with all labour,tools &amp; tackles,sheeting,sheet, pilin ,dewatering, etc. complete as per direction of Engineer In charge</t>
  </si>
  <si>
    <t>Back filling with available excavated earth for all leads and lifts in sides of foundations and other under ground facilities in horizontal layers not exceeding 20 in depth consolidating each deposited layer by ramming and watering etc.</t>
  </si>
  <si>
    <t>Form work for placing plain or reinforced cement concrete ot any type including blackout and section at any elevation shoring, shuttering, strutting, propping,  scaffolding, tieing, nailing, including all labour, materials, equipments, wasre, for form , caulking, dismantling &amp; removing of forms etc , complete.</t>
  </si>
  <si>
    <t>sqm</t>
  </si>
  <si>
    <t>Supply and placing of steel reinforcement of specified grade for RCC work in pile , pile cap. Pedestal. Chimney, tie beam (if required) including staightening , cutting, bending etc all complete.</t>
  </si>
  <si>
    <t>Providing and laying in position M25 Grade concrete of specified 28 days Strength for pile caps, pedestal/chimney and tie beam(if required), excluding  reinforcement steel and formwork but including cement, all necessary tools , tackles,labour, materials, equipments for handling,transportation, batching, mixing,placing, vibrating,dewatering etc,all complete (excluding cost of concrete in piles which is included in item no.-1)</t>
  </si>
  <si>
    <t>Providing and laying plain cement concrete 1:4:8 {Icement . 4 coarse sand: 8 graded stone aggregate 40mm nominal size) including cement, all necessary tools and tackles, labour, materials, equipment for handling , transportation, mixing, placing, vibrating , dewatering etc all complete.</t>
  </si>
  <si>
    <t>Conducting Standard Penetration Test (SPT) at various elevations in pile bore holes in all kind of soils including all labour, materials, tools and tackles, equipments etc. required for successful completion of the job.</t>
  </si>
  <si>
    <t>no. of pile</t>
  </si>
  <si>
    <t>Supply and Providing M.S. liner of 6mm. thick in piles upto 10m. Depth (maxm.) from bottom of pile cap, limited to the approved drawing, including supply, straightening, bending, welding,all supports, labours, tools and tackles, plants &amp; equipments, with primer and paintinting etc. (complete) as required for successful completion of jobs.</t>
  </si>
  <si>
    <t>Conducting integrity test on pile using electronic control unit,hand held hammer, accelerometer, computer with required software to assess as- installed pile characterestics including mobilisation of necessary manpower, equipments, materials etc. required successful completion of the job</t>
  </si>
  <si>
    <t>Total amount of Part B (i.e Pile Work)=</t>
  </si>
  <si>
    <t>Total of Part A &amp; Part B (Excl GST)=</t>
  </si>
  <si>
    <t>Unit Rate Excluding GST</t>
  </si>
  <si>
    <t>Amount Excluding GST (Rs.)</t>
  </si>
  <si>
    <t xml:space="preserve">On Quoted Price </t>
  </si>
  <si>
    <t>(I) Bidders may please note that the percentage low/high quoted by the bidder in their bid with respect to the estimated value mentioned shall be considered proportionately on arriving the rates of each individual items of the BOQs enclosed as Annexures against each line item.</t>
  </si>
  <si>
    <t>(II) In cas of "AT PAR" , "0.00%" is to be quoted by the bidder</t>
  </si>
  <si>
    <t>Printed name</t>
  </si>
  <si>
    <t xml:space="preserve"> NORMAL FOUNDATION WORK AND OTHER SERVICES</t>
  </si>
  <si>
    <t>Total Amount Excl GST for Part-A(Normal Foundation and other services) Excl GST=</t>
  </si>
  <si>
    <t>Pile foundation Work at Loc-New 1099 &amp; New 1100</t>
  </si>
  <si>
    <t>Construction of Pile Foundation at Location 1099 and 1100 and other related services in 400 KV D/C Rajarhat Purnea Transmission line near Ganga River Crossing Pirpenti, Bhagalpur.</t>
  </si>
  <si>
    <t xml:space="preserve">(III) Bidder to quote only % below or above as -/+  in cell marked as GREEN  </t>
  </si>
  <si>
    <t>RFX. No. 5002004785 NIT-479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</si>
</sst>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409]d\-mmm\-yyyy;@"/>
    <numFmt numFmtId="166" formatCode="_(&quot;$&quot;* #,##0.00_);_(&quot;$&quot;* \(#,##0.00\);_(&quot;$&quot;* &quot;-&quot;??_);_(@_)"/>
    <numFmt numFmtId="167" formatCode="_(&quot;Rs.&quot;* #,##0.00_);_(&quot;Rs.&quot;* \(#,##0.00\);_(&quot;Rs.&quot;* &quot;-&quot;??_);_(@_)"/>
    <numFmt numFmtId="168" formatCode="0.000"/>
    <numFmt numFmtId="169" formatCode="_(* #,##0.000_);_(* \(#,##0.000\);_(* &quot;-&quot;??_);_(@_)"/>
    <numFmt numFmtId="170" formatCode="_(* #,##0_);_(* \(#,##0\);_(* &quot;-&quot;??_);_(@_)"/>
  </numFmts>
  <fonts count="33" x14ac:knownFonts="1">
    <font>
      <sz val="11"/>
      <color theme="1"/>
      <name val="Calibri"/>
      <family val="2"/>
      <scheme val="minor"/>
    </font>
    <font>
      <u/>
      <sz val="11"/>
      <color theme="10"/>
      <name val="Calibri"/>
      <family val="2"/>
    </font>
    <font>
      <sz val="10"/>
      <name val="Arial"/>
      <family val="2"/>
    </font>
    <font>
      <b/>
      <sz val="16"/>
      <color indexed="12"/>
      <name val="Book Antiqua"/>
      <family val="1"/>
    </font>
    <font>
      <sz val="11"/>
      <color indexed="12"/>
      <name val="Book Antiqua"/>
      <family val="1"/>
    </font>
    <font>
      <sz val="11"/>
      <color theme="1"/>
      <name val="Times New Roman"/>
      <family val="1"/>
    </font>
    <font>
      <sz val="11"/>
      <name val="Times New Roman"/>
      <family val="1"/>
    </font>
    <font>
      <sz val="11"/>
      <color rgb="FF339933"/>
      <name val="Times New Roman"/>
      <family val="1"/>
    </font>
    <font>
      <b/>
      <sz val="11"/>
      <color theme="1"/>
      <name val="Times New Roman"/>
      <family val="1"/>
    </font>
    <font>
      <sz val="11"/>
      <name val="Calibri"/>
      <family val="2"/>
      <scheme val="minor"/>
    </font>
    <font>
      <sz val="10"/>
      <name val="Arial"/>
      <family val="2"/>
    </font>
    <font>
      <u/>
      <sz val="10"/>
      <color theme="10"/>
      <name val="Arial"/>
      <family val="2"/>
    </font>
    <font>
      <b/>
      <sz val="11"/>
      <name val="Calibri"/>
      <family val="2"/>
      <scheme val="minor"/>
    </font>
    <font>
      <b/>
      <u/>
      <sz val="12"/>
      <color rgb="FF0070C0"/>
      <name val="Times New Roman"/>
      <family val="1"/>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0"/>
      <color rgb="FF000000"/>
      <name val="Times New Roman"/>
      <family val="1"/>
    </font>
    <font>
      <sz val="10"/>
      <color rgb="FF000000"/>
      <name val="Times New Roman"/>
      <family val="1"/>
    </font>
    <font>
      <b/>
      <sz val="11"/>
      <name val="Palatino Linotype"/>
      <family val="1"/>
    </font>
    <font>
      <sz val="11"/>
      <name val="Palatino Linotype"/>
      <family val="1"/>
    </font>
    <font>
      <b/>
      <sz val="10"/>
      <name val="Palatino Linotype"/>
      <family val="1"/>
    </font>
    <font>
      <sz val="10"/>
      <name val="Palatino Linotype"/>
      <family val="1"/>
    </font>
    <font>
      <b/>
      <sz val="11"/>
      <color theme="1"/>
      <name val="Palatino Linotype"/>
      <family val="1"/>
    </font>
    <font>
      <sz val="10"/>
      <color theme="1"/>
      <name val="Palatino Linotype"/>
      <family val="1"/>
    </font>
    <font>
      <b/>
      <sz val="10"/>
      <color theme="1"/>
      <name val="Palatino Linotype"/>
      <family val="1"/>
    </font>
    <font>
      <sz val="11"/>
      <color theme="1"/>
      <name val="Palatino Linotype"/>
      <family val="1"/>
    </font>
    <font>
      <b/>
      <sz val="14"/>
      <color theme="1"/>
      <name val="Palatino Linotype"/>
      <family val="1"/>
    </font>
    <font>
      <b/>
      <sz val="12"/>
      <color theme="1"/>
      <name val="Palatino Linotype"/>
      <family val="1"/>
    </font>
    <font>
      <sz val="12"/>
      <color theme="1"/>
      <name val="Palatino Linotype"/>
      <family val="1"/>
    </font>
    <font>
      <sz val="11"/>
      <color theme="1"/>
      <name val="Book Antiqua"/>
      <family val="1"/>
    </font>
  </fonts>
  <fills count="10">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0" fontId="1" fillId="0" borderId="0" applyNumberFormat="0" applyFill="0" applyBorder="0" applyAlignment="0" applyProtection="0">
      <alignment vertical="top"/>
      <protection locked="0"/>
    </xf>
    <xf numFmtId="0" fontId="2" fillId="0" borderId="0"/>
    <xf numFmtId="0" fontId="10" fillId="0" borderId="0"/>
    <xf numFmtId="43" fontId="2" fillId="0" borderId="0" applyFont="0" applyFill="0" applyBorder="0" applyAlignment="0" applyProtection="0"/>
    <xf numFmtId="0" fontId="11" fillId="0" borderId="0" applyNumberFormat="0" applyFill="0" applyBorder="0" applyAlignment="0" applyProtection="0"/>
    <xf numFmtId="0" fontId="2" fillId="0" borderId="0"/>
    <xf numFmtId="166" fontId="14" fillId="0" borderId="0" applyFont="0" applyFill="0" applyBorder="0" applyAlignment="0" applyProtection="0"/>
    <xf numFmtId="0" fontId="15" fillId="0" borderId="0"/>
    <xf numFmtId="0" fontId="16" fillId="0" borderId="0"/>
    <xf numFmtId="0" fontId="17" fillId="0" borderId="0" applyNumberFormat="0" applyFill="0" applyBorder="0" applyAlignment="0" applyProtection="0">
      <alignment vertical="top"/>
      <protection locked="0"/>
    </xf>
    <xf numFmtId="0" fontId="2" fillId="0" borderId="0"/>
    <xf numFmtId="164" fontId="2" fillId="0" borderId="0" applyFont="0" applyFill="0" applyBorder="0" applyAlignment="0" applyProtection="0"/>
    <xf numFmtId="43" fontId="14" fillId="0" borderId="0" applyFont="0" applyFill="0" applyBorder="0" applyAlignment="0" applyProtection="0"/>
    <xf numFmtId="0" fontId="18" fillId="0" borderId="0"/>
    <xf numFmtId="164" fontId="18" fillId="0" borderId="0" applyFont="0" applyFill="0" applyBorder="0" applyAlignment="0" applyProtection="0"/>
    <xf numFmtId="0" fontId="19" fillId="0" borderId="0"/>
    <xf numFmtId="164" fontId="20" fillId="0" borderId="0" applyFont="0" applyFill="0" applyBorder="0" applyAlignment="0" applyProtection="0"/>
    <xf numFmtId="9" fontId="20" fillId="0" borderId="0" applyFont="0" applyFill="0" applyBorder="0" applyAlignment="0" applyProtection="0"/>
    <xf numFmtId="43" fontId="14" fillId="0" borderId="0" applyFont="0" applyFill="0" applyBorder="0" applyAlignment="0" applyProtection="0"/>
    <xf numFmtId="167" fontId="14" fillId="0" borderId="0" applyFont="0" applyFill="0" applyBorder="0" applyAlignment="0" applyProtection="0"/>
  </cellStyleXfs>
  <cellXfs count="144">
    <xf numFmtId="0" fontId="0" fillId="0" borderId="0" xfId="0"/>
    <xf numFmtId="0" fontId="0" fillId="5" borderId="0" xfId="0" applyFill="1"/>
    <xf numFmtId="0" fontId="0" fillId="0" borderId="0" xfId="0" applyProtection="1">
      <protection hidden="1"/>
    </xf>
    <xf numFmtId="2" fontId="8" fillId="0" borderId="10" xfId="0" applyNumberFormat="1" applyFont="1" applyBorder="1" applyAlignment="1" applyProtection="1">
      <alignment horizontal="center"/>
      <protection hidden="1"/>
    </xf>
    <xf numFmtId="0" fontId="5" fillId="5" borderId="0" xfId="0" applyFont="1" applyFill="1" applyProtection="1">
      <protection hidden="1"/>
    </xf>
    <xf numFmtId="0" fontId="5"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5" fillId="0" borderId="0" xfId="0" applyFont="1" applyAlignment="1" applyProtection="1">
      <alignment horizontal="right"/>
      <protection hidden="1"/>
    </xf>
    <xf numFmtId="0" fontId="9" fillId="0" borderId="0" xfId="0" applyFont="1"/>
    <xf numFmtId="0" fontId="9" fillId="6" borderId="10" xfId="0" applyFont="1" applyFill="1" applyBorder="1" applyProtection="1">
      <protection locked="0" hidden="1"/>
    </xf>
    <xf numFmtId="0" fontId="0" fillId="5" borderId="2" xfId="0" applyFill="1" applyBorder="1" applyProtection="1">
      <protection hidden="1"/>
    </xf>
    <xf numFmtId="0" fontId="0" fillId="5" borderId="3" xfId="0" applyFill="1"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5" xfId="0" applyBorder="1" applyAlignment="1" applyProtection="1">
      <alignment horizontal="center" vertical="center"/>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10" fontId="12" fillId="6" borderId="10" xfId="3" applyNumberFormat="1" applyFont="1" applyFill="1" applyBorder="1" applyAlignment="1" applyProtection="1">
      <alignment horizontal="center" vertical="center"/>
      <protection locked="0"/>
    </xf>
    <xf numFmtId="10" fontId="12" fillId="7" borderId="10" xfId="3" applyNumberFormat="1" applyFont="1" applyFill="1" applyBorder="1" applyAlignment="1">
      <alignment horizontal="center" vertical="center"/>
    </xf>
    <xf numFmtId="0" fontId="26" fillId="7" borderId="0" xfId="0" applyFont="1" applyFill="1" applyAlignment="1">
      <alignment vertical="top"/>
    </xf>
    <xf numFmtId="0" fontId="27" fillId="7" borderId="10" xfId="0" applyFont="1" applyFill="1" applyBorder="1" applyAlignment="1">
      <alignment horizontal="center" vertical="center" wrapText="1"/>
    </xf>
    <xf numFmtId="0" fontId="27" fillId="7" borderId="10" xfId="0" applyFont="1" applyFill="1" applyBorder="1" applyAlignment="1">
      <alignment horizontal="center" vertical="center"/>
    </xf>
    <xf numFmtId="0" fontId="23" fillId="7" borderId="10" xfId="0" applyFont="1" applyFill="1" applyBorder="1" applyAlignment="1">
      <alignment horizontal="center" vertical="center" wrapText="1"/>
    </xf>
    <xf numFmtId="0" fontId="25" fillId="7" borderId="10" xfId="0" quotePrefix="1" applyFont="1" applyFill="1" applyBorder="1" applyAlignment="1">
      <alignment horizontal="center" vertical="top"/>
    </xf>
    <xf numFmtId="0" fontId="25" fillId="7" borderId="10" xfId="0" quotePrefix="1" applyFont="1" applyFill="1" applyBorder="1" applyAlignment="1">
      <alignment horizontal="left" vertical="top"/>
    </xf>
    <xf numFmtId="0" fontId="21" fillId="7" borderId="10" xfId="0" quotePrefix="1" applyFont="1" applyFill="1" applyBorder="1" applyAlignment="1">
      <alignment horizontal="left" vertical="top"/>
    </xf>
    <xf numFmtId="0" fontId="28" fillId="7" borderId="0" xfId="0" applyFont="1" applyFill="1" applyAlignment="1">
      <alignment vertical="top"/>
    </xf>
    <xf numFmtId="1" fontId="27" fillId="7" borderId="10" xfId="0" applyNumberFormat="1" applyFont="1" applyFill="1" applyBorder="1" applyAlignment="1">
      <alignment horizontal="center" vertical="top"/>
    </xf>
    <xf numFmtId="0" fontId="26" fillId="7" borderId="10" xfId="0" applyFont="1" applyFill="1" applyBorder="1" applyAlignment="1">
      <alignment horizontal="center" vertical="top"/>
    </xf>
    <xf numFmtId="0" fontId="27" fillId="7" borderId="10" xfId="0" applyFont="1" applyFill="1" applyBorder="1" applyAlignment="1">
      <alignment vertical="top"/>
    </xf>
    <xf numFmtId="0" fontId="24" fillId="7" borderId="10" xfId="0" applyFont="1" applyFill="1" applyBorder="1" applyAlignment="1">
      <alignment vertical="top"/>
    </xf>
    <xf numFmtId="0" fontId="26" fillId="7" borderId="10" xfId="0" applyFont="1" applyFill="1" applyBorder="1" applyAlignment="1">
      <alignment horizontal="right" vertical="top"/>
    </xf>
    <xf numFmtId="0" fontId="26" fillId="7" borderId="10" xfId="0" applyFont="1" applyFill="1" applyBorder="1" applyAlignment="1">
      <alignment vertical="top"/>
    </xf>
    <xf numFmtId="3" fontId="22" fillId="7" borderId="10" xfId="0" applyNumberFormat="1" applyFont="1" applyFill="1" applyBorder="1" applyAlignment="1">
      <alignment vertical="top"/>
    </xf>
    <xf numFmtId="43" fontId="26" fillId="7" borderId="10" xfId="19" applyFont="1" applyFill="1" applyBorder="1" applyAlignment="1">
      <alignment horizontal="right" vertical="top"/>
    </xf>
    <xf numFmtId="43" fontId="26" fillId="7" borderId="0" xfId="0" applyNumberFormat="1" applyFont="1" applyFill="1" applyAlignment="1">
      <alignment vertical="top"/>
    </xf>
    <xf numFmtId="1" fontId="26" fillId="7" borderId="10" xfId="0" applyNumberFormat="1" applyFont="1" applyFill="1" applyBorder="1" applyAlignment="1">
      <alignment horizontal="center" vertical="top"/>
    </xf>
    <xf numFmtId="0" fontId="26" fillId="7" borderId="10" xfId="0" applyFont="1" applyFill="1" applyBorder="1" applyAlignment="1">
      <alignment vertical="top" wrapText="1"/>
    </xf>
    <xf numFmtId="0" fontId="27" fillId="7" borderId="10" xfId="0" applyFont="1" applyFill="1" applyBorder="1" applyAlignment="1">
      <alignment vertical="top" wrapText="1"/>
    </xf>
    <xf numFmtId="168" fontId="26" fillId="7" borderId="10" xfId="0" applyNumberFormat="1" applyFont="1" applyFill="1" applyBorder="1" applyAlignment="1">
      <alignment horizontal="center" vertical="top"/>
    </xf>
    <xf numFmtId="164" fontId="26" fillId="7" borderId="10" xfId="0" applyNumberFormat="1" applyFont="1" applyFill="1" applyBorder="1" applyAlignment="1">
      <alignment horizontal="center" vertical="top"/>
    </xf>
    <xf numFmtId="0" fontId="28" fillId="7" borderId="0" xfId="0" applyFont="1" applyFill="1" applyAlignment="1">
      <alignment vertical="center"/>
    </xf>
    <xf numFmtId="169" fontId="26" fillId="7" borderId="10" xfId="0" applyNumberFormat="1" applyFont="1" applyFill="1" applyBorder="1" applyAlignment="1">
      <alignment horizontal="center" vertical="top"/>
    </xf>
    <xf numFmtId="0" fontId="22" fillId="7" borderId="10" xfId="0" applyFont="1" applyFill="1" applyBorder="1" applyAlignment="1">
      <alignment vertical="top"/>
    </xf>
    <xf numFmtId="0" fontId="26" fillId="7" borderId="10" xfId="0" applyFont="1" applyFill="1" applyBorder="1" applyAlignment="1">
      <alignment horizontal="center" vertical="top" wrapText="1"/>
    </xf>
    <xf numFmtId="0" fontId="29" fillId="7" borderId="10" xfId="0" applyFont="1" applyFill="1" applyBorder="1" applyAlignment="1">
      <alignment horizontal="center" vertical="top"/>
    </xf>
    <xf numFmtId="0" fontId="28" fillId="7" borderId="10" xfId="0" applyFont="1" applyFill="1" applyBorder="1" applyAlignment="1">
      <alignment horizontal="center" vertical="top"/>
    </xf>
    <xf numFmtId="0" fontId="28" fillId="7" borderId="10" xfId="0" applyFont="1" applyFill="1" applyBorder="1" applyAlignment="1">
      <alignment vertical="top" wrapText="1"/>
    </xf>
    <xf numFmtId="2" fontId="26" fillId="7" borderId="10" xfId="0" applyNumberFormat="1" applyFont="1" applyFill="1" applyBorder="1" applyAlignment="1">
      <alignment horizontal="center" vertical="top" wrapText="1"/>
    </xf>
    <xf numFmtId="3" fontId="21" fillId="7" borderId="10" xfId="0" applyNumberFormat="1" applyFont="1" applyFill="1" applyBorder="1" applyAlignment="1">
      <alignment vertical="top"/>
    </xf>
    <xf numFmtId="170" fontId="26" fillId="7" borderId="10" xfId="19" applyNumberFormat="1" applyFont="1" applyFill="1" applyBorder="1" applyAlignment="1">
      <alignment vertical="top" wrapText="1"/>
    </xf>
    <xf numFmtId="0" fontId="26" fillId="7" borderId="0" xfId="0" applyFont="1" applyFill="1" applyAlignment="1">
      <alignment horizontal="center" vertical="top"/>
    </xf>
    <xf numFmtId="0" fontId="24" fillId="7" borderId="0" xfId="0" applyFont="1" applyFill="1" applyAlignment="1">
      <alignment vertical="top"/>
    </xf>
    <xf numFmtId="0" fontId="26" fillId="7" borderId="0" xfId="0" applyFont="1" applyFill="1" applyAlignment="1">
      <alignment horizontal="right" vertical="top"/>
    </xf>
    <xf numFmtId="43" fontId="26" fillId="7" borderId="10" xfId="0" applyNumberFormat="1" applyFont="1" applyFill="1" applyBorder="1" applyAlignment="1">
      <alignment horizontal="right" vertical="top"/>
    </xf>
    <xf numFmtId="170" fontId="26" fillId="7" borderId="10" xfId="0" applyNumberFormat="1" applyFont="1" applyFill="1" applyBorder="1" applyAlignment="1">
      <alignment horizontal="right" vertical="top"/>
    </xf>
    <xf numFmtId="170" fontId="27" fillId="8" borderId="10" xfId="19" applyNumberFormat="1" applyFont="1" applyFill="1" applyBorder="1" applyAlignment="1">
      <alignment horizontal="right" vertical="top"/>
    </xf>
    <xf numFmtId="170" fontId="26" fillId="9" borderId="10" xfId="19" applyNumberFormat="1" applyFont="1" applyFill="1" applyBorder="1" applyAlignment="1">
      <alignment horizontal="right" vertical="top"/>
    </xf>
    <xf numFmtId="0" fontId="25" fillId="7" borderId="10" xfId="0" applyFont="1" applyFill="1" applyBorder="1" applyAlignment="1">
      <alignment horizontal="right" vertical="top"/>
    </xf>
    <xf numFmtId="0" fontId="31" fillId="0" borderId="0" xfId="0" applyFont="1" applyAlignment="1">
      <alignment vertical="center"/>
    </xf>
    <xf numFmtId="0" fontId="32" fillId="0" borderId="0" xfId="0" applyFont="1" applyProtection="1">
      <protection hidden="1"/>
    </xf>
    <xf numFmtId="0" fontId="32" fillId="6" borderId="0" xfId="0" applyFont="1" applyFill="1" applyProtection="1">
      <protection hidden="1"/>
    </xf>
    <xf numFmtId="0" fontId="31" fillId="0" borderId="0" xfId="0" applyFont="1" applyAlignment="1">
      <alignment vertical="center" wrapText="1"/>
    </xf>
    <xf numFmtId="0" fontId="25" fillId="7" borderId="10" xfId="0" quotePrefix="1" applyFont="1" applyFill="1" applyBorder="1" applyAlignment="1">
      <alignment horizontal="left" vertical="top" wrapText="1"/>
    </xf>
    <xf numFmtId="0" fontId="5" fillId="0" borderId="0" xfId="0" applyFont="1" applyAlignment="1" applyProtection="1">
      <alignment wrapText="1"/>
      <protection hidden="1"/>
    </xf>
    <xf numFmtId="0" fontId="6" fillId="0" borderId="15" xfId="0" applyFont="1" applyBorder="1" applyProtection="1">
      <protection hidden="1"/>
    </xf>
    <xf numFmtId="0" fontId="5" fillId="0" borderId="1" xfId="0" applyFont="1" applyBorder="1" applyProtection="1">
      <protection hidden="1"/>
    </xf>
    <xf numFmtId="0" fontId="7" fillId="0" borderId="1" xfId="0" applyFont="1" applyBorder="1" applyProtection="1">
      <protection hidden="1"/>
    </xf>
    <xf numFmtId="0" fontId="13" fillId="0" borderId="0" xfId="0" applyFont="1" applyAlignment="1">
      <alignment horizontal="left" vertical="top" wrapText="1"/>
    </xf>
    <xf numFmtId="0" fontId="13" fillId="0" borderId="0" xfId="0" applyFont="1" applyAlignment="1">
      <alignment horizontal="left" vertical="top"/>
    </xf>
    <xf numFmtId="0" fontId="0" fillId="4" borderId="5" xfId="0" applyFill="1" applyBorder="1" applyAlignment="1" applyProtection="1">
      <alignment horizontal="center"/>
      <protection hidden="1"/>
    </xf>
    <xf numFmtId="0" fontId="0" fillId="4" borderId="0" xfId="0" applyFill="1" applyAlignment="1" applyProtection="1">
      <alignment horizontal="center"/>
      <protection hidden="1"/>
    </xf>
    <xf numFmtId="0" fontId="0" fillId="4" borderId="6" xfId="0" applyFill="1" applyBorder="1" applyAlignment="1" applyProtection="1">
      <alignment horizontal="center"/>
      <protection hidden="1"/>
    </xf>
    <xf numFmtId="0" fontId="0" fillId="3" borderId="5" xfId="0" applyFill="1" applyBorder="1" applyAlignment="1" applyProtection="1">
      <alignment horizontal="center" vertical="top" wrapText="1"/>
      <protection hidden="1"/>
    </xf>
    <xf numFmtId="0" fontId="0" fillId="3" borderId="0" xfId="0" applyFill="1" applyAlignment="1" applyProtection="1">
      <alignment horizontal="center" vertical="top" wrapText="1"/>
      <protection hidden="1"/>
    </xf>
    <xf numFmtId="0" fontId="0" fillId="3" borderId="6" xfId="0" applyFill="1" applyBorder="1" applyAlignment="1" applyProtection="1">
      <alignment horizontal="center" vertical="top" wrapText="1"/>
      <protection hidden="1"/>
    </xf>
    <xf numFmtId="0" fontId="3" fillId="0" borderId="5" xfId="2" applyFont="1" applyBorder="1" applyAlignment="1" applyProtection="1">
      <alignment horizontal="right" vertical="center"/>
      <protection hidden="1"/>
    </xf>
    <xf numFmtId="0" fontId="3" fillId="0" borderId="0" xfId="2" applyFont="1" applyAlignment="1" applyProtection="1">
      <alignment horizontal="right" vertical="center"/>
      <protection hidden="1"/>
    </xf>
    <xf numFmtId="0" fontId="4" fillId="0" borderId="5" xfId="2" applyFont="1" applyBorder="1" applyAlignment="1" applyProtection="1">
      <alignment horizontal="right" vertical="center"/>
      <protection hidden="1"/>
    </xf>
    <xf numFmtId="0" fontId="4" fillId="0" borderId="0" xfId="2" applyFont="1" applyAlignment="1" applyProtection="1">
      <alignment horizontal="right" vertical="center"/>
      <protection hidden="1"/>
    </xf>
    <xf numFmtId="0" fontId="1" fillId="5" borderId="5" xfId="1" applyFill="1" applyBorder="1" applyAlignment="1" applyProtection="1">
      <alignment horizontal="center"/>
      <protection hidden="1"/>
    </xf>
    <xf numFmtId="0" fontId="1" fillId="5" borderId="0" xfId="1" applyFill="1" applyBorder="1" applyAlignment="1" applyProtection="1">
      <alignment horizontal="center"/>
      <protection hidden="1"/>
    </xf>
    <xf numFmtId="0" fontId="1" fillId="5" borderId="6" xfId="1" applyFill="1" applyBorder="1" applyAlignment="1" applyProtection="1">
      <alignment horizontal="center"/>
      <protection hidden="1"/>
    </xf>
    <xf numFmtId="0" fontId="0" fillId="3" borderId="0" xfId="0" applyFill="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0" borderId="10" xfId="0" applyBorder="1" applyAlignment="1">
      <alignment horizontal="center"/>
    </xf>
    <xf numFmtId="0" fontId="9" fillId="6" borderId="10" xfId="0" applyFont="1" applyFill="1" applyBorder="1" applyAlignment="1" applyProtection="1">
      <alignment horizontal="center"/>
      <protection locked="0" hidden="1"/>
    </xf>
    <xf numFmtId="165" fontId="9" fillId="6" borderId="10" xfId="0" applyNumberFormat="1" applyFont="1" applyFill="1" applyBorder="1" applyAlignment="1" applyProtection="1">
      <alignment horizontal="center"/>
      <protection locked="0" hidden="1"/>
    </xf>
    <xf numFmtId="0" fontId="0" fillId="0" borderId="10" xfId="0" applyBorder="1" applyAlignment="1">
      <alignment horizontal="center" vertical="center"/>
    </xf>
    <xf numFmtId="0" fontId="9" fillId="6" borderId="10"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protection locked="0"/>
    </xf>
    <xf numFmtId="0" fontId="9" fillId="6" borderId="12" xfId="0" applyFont="1" applyFill="1" applyBorder="1" applyAlignment="1" applyProtection="1">
      <alignment horizontal="center"/>
      <protection locked="0"/>
    </xf>
    <xf numFmtId="0" fontId="0" fillId="2" borderId="0" xfId="0" applyFill="1" applyAlignment="1">
      <alignment horizontal="center" wrapText="1"/>
    </xf>
    <xf numFmtId="0" fontId="0" fillId="4" borderId="0" xfId="0" applyFill="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9" fillId="6" borderId="10" xfId="0" applyFont="1" applyFill="1" applyBorder="1" applyAlignment="1" applyProtection="1">
      <alignment horizontal="center" vertical="center" wrapText="1"/>
      <protection locked="0"/>
    </xf>
    <xf numFmtId="0" fontId="30" fillId="7" borderId="10" xfId="0" applyFont="1" applyFill="1" applyBorder="1" applyAlignment="1">
      <alignment horizontal="left" vertical="top"/>
    </xf>
    <xf numFmtId="0" fontId="27" fillId="7" borderId="10" xfId="0" applyFont="1" applyFill="1" applyBorder="1" applyAlignment="1">
      <alignment horizontal="right" vertical="top"/>
    </xf>
    <xf numFmtId="0" fontId="26" fillId="7" borderId="11" xfId="0" applyFont="1" applyFill="1" applyBorder="1" applyAlignment="1">
      <alignment horizontal="center" vertical="top"/>
    </xf>
    <xf numFmtId="0" fontId="26" fillId="7" borderId="14" xfId="0" applyFont="1" applyFill="1" applyBorder="1" applyAlignment="1">
      <alignment horizontal="center" vertical="top"/>
    </xf>
    <xf numFmtId="0" fontId="26" fillId="7" borderId="13" xfId="0" applyFont="1" applyFill="1" applyBorder="1" applyAlignment="1">
      <alignment horizontal="center" vertical="top"/>
    </xf>
    <xf numFmtId="0" fontId="26" fillId="7" borderId="11" xfId="0" applyFont="1" applyFill="1" applyBorder="1" applyAlignment="1">
      <alignment horizontal="right" vertical="top"/>
    </xf>
    <xf numFmtId="0" fontId="26" fillId="7" borderId="14" xfId="0" applyFont="1" applyFill="1" applyBorder="1" applyAlignment="1">
      <alignment horizontal="right" vertical="top"/>
    </xf>
    <xf numFmtId="0" fontId="26" fillId="7" borderId="13" xfId="0" applyFont="1" applyFill="1" applyBorder="1" applyAlignment="1">
      <alignment horizontal="right" vertical="top"/>
    </xf>
    <xf numFmtId="0" fontId="23" fillId="9" borderId="10" xfId="0" applyFont="1" applyFill="1" applyBorder="1" applyAlignment="1">
      <alignment horizontal="right" vertical="top" wrapText="1" indent="1"/>
    </xf>
    <xf numFmtId="0" fontId="23" fillId="8" borderId="10" xfId="0" applyFont="1" applyFill="1" applyBorder="1" applyAlignment="1">
      <alignment horizontal="right" vertical="top" wrapText="1" indent="1"/>
    </xf>
    <xf numFmtId="0" fontId="5" fillId="2" borderId="10" xfId="0" applyFont="1" applyFill="1" applyBorder="1" applyAlignment="1" applyProtection="1">
      <alignment horizontal="left" wrapText="1"/>
      <protection hidden="1"/>
    </xf>
    <xf numFmtId="0" fontId="6" fillId="6" borderId="18" xfId="0" applyFont="1" applyFill="1" applyBorder="1" applyAlignment="1" applyProtection="1">
      <alignment horizontal="center"/>
      <protection hidden="1"/>
    </xf>
    <xf numFmtId="0" fontId="6" fillId="6" borderId="19" xfId="0" applyFont="1" applyFill="1" applyBorder="1" applyAlignment="1" applyProtection="1">
      <alignment horizontal="center"/>
      <protection hidden="1"/>
    </xf>
    <xf numFmtId="0" fontId="6" fillId="6" borderId="16" xfId="0" applyFont="1" applyFill="1" applyBorder="1" applyAlignment="1" applyProtection="1">
      <alignment horizontal="center"/>
      <protection hidden="1"/>
    </xf>
    <xf numFmtId="0" fontId="6" fillId="6" borderId="17" xfId="0" applyFont="1" applyFill="1" applyBorder="1" applyAlignment="1" applyProtection="1">
      <alignment horizontal="center"/>
      <protection hidden="1"/>
    </xf>
    <xf numFmtId="0" fontId="6" fillId="6" borderId="0" xfId="0" applyFont="1" applyFill="1" applyAlignment="1" applyProtection="1">
      <alignment horizontal="center"/>
      <protection hidden="1"/>
    </xf>
    <xf numFmtId="0" fontId="6" fillId="6" borderId="15" xfId="0" applyFont="1" applyFill="1" applyBorder="1" applyAlignment="1" applyProtection="1">
      <alignment horizontal="center"/>
      <protection hidden="1"/>
    </xf>
    <xf numFmtId="0" fontId="6" fillId="6" borderId="1" xfId="0" applyFont="1" applyFill="1" applyBorder="1" applyAlignment="1" applyProtection="1">
      <alignment horizontal="center"/>
      <protection hidden="1"/>
    </xf>
    <xf numFmtId="0" fontId="6" fillId="0" borderId="1" xfId="0" applyFont="1" applyBorder="1" applyAlignment="1" applyProtection="1">
      <alignment horizontal="left" wrapText="1"/>
      <protection hidden="1"/>
    </xf>
    <xf numFmtId="0" fontId="6" fillId="0" borderId="19" xfId="0" applyFont="1" applyBorder="1" applyAlignment="1" applyProtection="1">
      <alignment horizontal="left" wrapText="1"/>
      <protection hidden="1"/>
    </xf>
    <xf numFmtId="0" fontId="31" fillId="0" borderId="0" xfId="0" applyFont="1" applyAlignment="1">
      <alignment horizontal="left" vertical="center" wrapText="1"/>
    </xf>
    <xf numFmtId="0" fontId="31" fillId="0" borderId="0" xfId="0" applyFont="1" applyAlignment="1">
      <alignment horizontal="left" vertical="center"/>
    </xf>
    <xf numFmtId="0" fontId="32" fillId="6" borderId="0" xfId="0" applyFont="1" applyFill="1" applyAlignment="1" applyProtection="1">
      <alignment horizontal="center"/>
      <protection hidden="1"/>
    </xf>
    <xf numFmtId="0" fontId="31" fillId="0" borderId="16" xfId="0" applyFont="1" applyBorder="1" applyAlignment="1">
      <alignment horizontal="left" vertical="center" wrapText="1"/>
    </xf>
    <xf numFmtId="0" fontId="5" fillId="6" borderId="10" xfId="0" applyFont="1" applyFill="1" applyBorder="1" applyAlignment="1" applyProtection="1">
      <alignment horizontal="center"/>
      <protection hidden="1"/>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8" fillId="0" borderId="10" xfId="0" applyFont="1" applyBorder="1" applyAlignment="1" applyProtection="1">
      <alignment horizontal="center"/>
      <protection hidden="1"/>
    </xf>
    <xf numFmtId="14" fontId="5" fillId="6" borderId="10" xfId="0" applyNumberFormat="1" applyFont="1" applyFill="1" applyBorder="1" applyAlignment="1" applyProtection="1">
      <alignment horizontal="center"/>
      <protection hidden="1"/>
    </xf>
    <xf numFmtId="0" fontId="6" fillId="6" borderId="10" xfId="0" applyFont="1" applyFill="1" applyBorder="1" applyAlignment="1" applyProtection="1">
      <alignment horizontal="center"/>
      <protection hidden="1"/>
    </xf>
    <xf numFmtId="0" fontId="6" fillId="0" borderId="0" xfId="0" applyFont="1" applyAlignment="1" applyProtection="1">
      <alignment horizontal="center" wrapText="1"/>
      <protection hidden="1"/>
    </xf>
    <xf numFmtId="0" fontId="5" fillId="2" borderId="0" xfId="0" applyFont="1" applyFill="1" applyAlignment="1" applyProtection="1">
      <alignment horizontal="center" wrapText="1"/>
      <protection hidden="1"/>
    </xf>
    <xf numFmtId="0" fontId="8" fillId="0" borderId="2" xfId="0" applyFont="1" applyBorder="1" applyAlignment="1" applyProtection="1">
      <alignment horizontal="center" wrapText="1"/>
      <protection hidden="1"/>
    </xf>
    <xf numFmtId="0" fontId="8" fillId="0" borderId="3" xfId="0" applyFont="1" applyBorder="1" applyAlignment="1" applyProtection="1">
      <alignment horizontal="center" wrapText="1"/>
      <protection hidden="1"/>
    </xf>
    <xf numFmtId="0" fontId="8" fillId="0" borderId="4" xfId="0" applyFont="1" applyBorder="1" applyAlignment="1" applyProtection="1">
      <alignment horizontal="center" wrapText="1"/>
      <protection hidden="1"/>
    </xf>
    <xf numFmtId="0" fontId="8" fillId="0" borderId="5" xfId="0" applyFont="1" applyBorder="1" applyAlignment="1" applyProtection="1">
      <alignment horizontal="center" wrapText="1"/>
      <protection hidden="1"/>
    </xf>
    <xf numFmtId="0" fontId="8" fillId="0" borderId="0" xfId="0" applyFont="1" applyAlignment="1" applyProtection="1">
      <alignment horizontal="center" wrapText="1"/>
      <protection hidden="1"/>
    </xf>
    <xf numFmtId="0" fontId="8" fillId="0" borderId="6" xfId="0" applyFont="1" applyBorder="1" applyAlignment="1" applyProtection="1">
      <alignment horizontal="center" wrapText="1"/>
      <protection hidden="1"/>
    </xf>
    <xf numFmtId="0" fontId="8" fillId="0" borderId="7" xfId="0" applyFont="1" applyBorder="1" applyAlignment="1" applyProtection="1">
      <alignment horizontal="center" wrapText="1"/>
      <protection hidden="1"/>
    </xf>
    <xf numFmtId="0" fontId="8" fillId="0" borderId="8" xfId="0" applyFont="1" applyBorder="1" applyAlignment="1" applyProtection="1">
      <alignment horizontal="center" wrapText="1"/>
      <protection hidden="1"/>
    </xf>
    <xf numFmtId="0" fontId="8" fillId="0" borderId="9" xfId="0" applyFont="1" applyBorder="1" applyAlignment="1" applyProtection="1">
      <alignment horizontal="center" wrapText="1"/>
      <protection hidden="1"/>
    </xf>
    <xf numFmtId="0" fontId="5" fillId="0" borderId="0" xfId="0" applyFont="1" applyAlignment="1" applyProtection="1">
      <alignment horizontal="left"/>
      <protection hidden="1"/>
    </xf>
    <xf numFmtId="0" fontId="6" fillId="0" borderId="0" xfId="0" applyFont="1" applyAlignment="1" applyProtection="1">
      <alignment horizontal="center"/>
      <protection hidden="1"/>
    </xf>
  </cellXfs>
  <cellStyles count="21">
    <cellStyle name="Comma" xfId="19" builtinId="3"/>
    <cellStyle name="Comma 2" xfId="4" xr:uid="{00000000-0005-0000-0000-000000000000}"/>
    <cellStyle name="Comma 3" xfId="12" xr:uid="{8F6770F3-BEC8-4C90-A881-AA296348DEEC}"/>
    <cellStyle name="Comma 4" xfId="13" xr:uid="{06B59838-4F5E-4A80-9243-2CE53C588FDA}"/>
    <cellStyle name="Comma 5" xfId="15" xr:uid="{D74C2053-E7F9-42F2-B80B-94E1C099D04C}"/>
    <cellStyle name="Comma 6" xfId="17" xr:uid="{FA87F84F-4077-4CE3-8ECB-67368AFF6E39}"/>
    <cellStyle name="Currency 2" xfId="7" xr:uid="{DA1F35AA-CAC0-43AA-AD4C-21A3A7692C38}"/>
    <cellStyle name="Currency 3" xfId="20" xr:uid="{D0D41A85-85F9-4238-8640-09625139176D}"/>
    <cellStyle name="Hyperlink" xfId="1" builtinId="8"/>
    <cellStyle name="Hyperlink 2" xfId="5" xr:uid="{00000000-0005-0000-0000-000002000000}"/>
    <cellStyle name="Hyperlink 3" xfId="10" xr:uid="{595BD9C8-FA1E-43BF-AA02-13EA1A7E0CF7}"/>
    <cellStyle name="Normal" xfId="0" builtinId="0"/>
    <cellStyle name="Normal 12" xfId="11" xr:uid="{06AB1079-8D28-4D80-93BF-C055B3F6B330}"/>
    <cellStyle name="Normal 2" xfId="3" xr:uid="{00000000-0005-0000-0000-000004000000}"/>
    <cellStyle name="Normal 2 2" xfId="6" xr:uid="{09D1F1FE-C169-4CAA-89B5-F42FD4BDF913}"/>
    <cellStyle name="Normal 3" xfId="9" xr:uid="{CFE0EE4D-F08A-4B80-9FE5-AAD62C5DA6A2}"/>
    <cellStyle name="Normal 4" xfId="8" xr:uid="{3353E05B-A15A-4685-81C1-042ED145DCBC}"/>
    <cellStyle name="Normal 5" xfId="14" xr:uid="{D103BA01-4EA3-41E5-9103-9C50C3738E4F}"/>
    <cellStyle name="Normal 6" xfId="16" xr:uid="{E0C7D0AB-D73D-4B86-9197-1DDD43C9A261}"/>
    <cellStyle name="Normal_Price_Schedules for Insulator Package Rev-01" xfId="2" xr:uid="{00000000-0005-0000-0000-000007000000}"/>
    <cellStyle name="Percent 2" xfId="18" xr:uid="{6544D8B7-9A4E-48F4-84D0-1AA6E2F3BF00}"/>
  </cellStyles>
  <dxfs count="0"/>
  <tableStyles count="0" defaultTableStyle="TableStyleMedium9" defaultPivotStyle="PivotStyleLight16"/>
  <colors>
    <mruColors>
      <color rgb="FF339933"/>
      <color rgb="FF00CC00"/>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13</xdr:row>
      <xdr:rowOff>57150</xdr:rowOff>
    </xdr:from>
    <xdr:to>
      <xdr:col>11</xdr:col>
      <xdr:colOff>576986</xdr:colOff>
      <xdr:row>16</xdr:row>
      <xdr:rowOff>191177</xdr:rowOff>
    </xdr:to>
    <xdr:pic>
      <xdr:nvPicPr>
        <xdr:cNvPr id="2" name="Picture 1" descr="Logo PNG.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886325" y="3810000"/>
          <a:ext cx="2691536" cy="857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xdr:colOff>
      <xdr:row>48</xdr:row>
      <xdr:rowOff>38100</xdr:rowOff>
    </xdr:from>
    <xdr:to>
      <xdr:col>4</xdr:col>
      <xdr:colOff>285750</xdr:colOff>
      <xdr:row>48</xdr:row>
      <xdr:rowOff>276225</xdr:rowOff>
    </xdr:to>
    <xdr:sp macro="" textlink="">
      <xdr:nvSpPr>
        <xdr:cNvPr id="2" name="Rectangle 1">
          <a:extLst>
            <a:ext uri="{FF2B5EF4-FFF2-40B4-BE49-F238E27FC236}">
              <a16:creationId xmlns:a16="http://schemas.microsoft.com/office/drawing/2014/main" id="{7AEB2A0A-57AA-4D17-AD9F-AD5B58349B68}"/>
            </a:ext>
          </a:extLst>
        </xdr:cNvPr>
        <xdr:cNvSpPr/>
      </xdr:nvSpPr>
      <xdr:spPr>
        <a:xfrm>
          <a:off x="5210175" y="121005600"/>
          <a:ext cx="752475" cy="238125"/>
        </a:xfrm>
        <a:prstGeom prst="rect">
          <a:avLst/>
        </a:prstGeom>
        <a:solidFill>
          <a:schemeClr val="accent3">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3"/>
  <sheetViews>
    <sheetView workbookViewId="0">
      <selection activeCell="B3" sqref="B3:K3"/>
    </sheetView>
  </sheetViews>
  <sheetFormatPr defaultRowHeight="15" x14ac:dyDescent="0.25"/>
  <cols>
    <col min="1" max="1" width="19.85546875" customWidth="1"/>
    <col min="11" max="11" width="53.28515625" customWidth="1"/>
  </cols>
  <sheetData>
    <row r="2" spans="1:11" x14ac:dyDescent="0.25">
      <c r="A2" t="s">
        <v>97</v>
      </c>
    </row>
    <row r="3" spans="1:11" ht="29.25" customHeight="1" x14ac:dyDescent="0.25">
      <c r="A3" t="s">
        <v>0</v>
      </c>
      <c r="B3" s="72" t="s">
        <v>95</v>
      </c>
      <c r="C3" s="73"/>
      <c r="D3" s="73"/>
      <c r="E3" s="73"/>
      <c r="F3" s="73"/>
      <c r="G3" s="73"/>
      <c r="H3" s="73"/>
      <c r="I3" s="73"/>
      <c r="J3" s="73"/>
      <c r="K3" s="73"/>
    </row>
  </sheetData>
  <sheetProtection algorithmName="SHA-512" hashValue="iJCbzjL3Gj0aE9DWYplG+oEjmEEwoqdd4lMen22/uUBmsPChvGG+CIfzZA+mQ0RT9uuCaYx3U/mLzXz581nbHQ==" saltValue="2Cm3YqcsgwtARJ/IDbWCiw==" spinCount="100000" sheet="1" objects="1" scenarios="1"/>
  <mergeCells count="1">
    <mergeCell ref="B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
  <sheetViews>
    <sheetView showGridLines="0" workbookViewId="0">
      <selection activeCell="O16" sqref="O16"/>
    </sheetView>
  </sheetViews>
  <sheetFormatPr defaultColWidth="8.7109375" defaultRowHeight="15" x14ac:dyDescent="0.25"/>
  <cols>
    <col min="1" max="9" width="8.7109375" style="2"/>
    <col min="10" max="10" width="13.140625" style="2" customWidth="1"/>
    <col min="11" max="16384" width="8.7109375" style="2"/>
  </cols>
  <sheetData>
    <row r="1" spans="1:12" ht="21.75" customHeight="1" x14ac:dyDescent="0.25">
      <c r="A1" s="11" t="str">
        <f>Sheet1!A2</f>
        <v>RFX. No. 5002004785 NIT-479</v>
      </c>
      <c r="B1" s="12"/>
      <c r="C1" s="12"/>
      <c r="D1" s="13"/>
      <c r="E1" s="13"/>
      <c r="F1" s="13"/>
      <c r="G1" s="13"/>
      <c r="H1" s="13"/>
      <c r="I1" s="13"/>
      <c r="J1" s="13"/>
      <c r="K1" s="13"/>
      <c r="L1" s="14"/>
    </row>
    <row r="2" spans="1:12" ht="48" customHeight="1" x14ac:dyDescent="0.25">
      <c r="A2" s="77" t="str">
        <f>Sheet1!B3</f>
        <v>Construction of Pile Foundation at Location 1099 and 1100 and other related services in 400 KV D/C Rajarhat Purnea Transmission line near Ganga River Crossing Pirpenti, Bhagalpur.</v>
      </c>
      <c r="B2" s="78"/>
      <c r="C2" s="78"/>
      <c r="D2" s="78"/>
      <c r="E2" s="78"/>
      <c r="F2" s="78"/>
      <c r="G2" s="78"/>
      <c r="H2" s="78"/>
      <c r="I2" s="78"/>
      <c r="J2" s="78"/>
      <c r="K2" s="78"/>
      <c r="L2" s="79"/>
    </row>
    <row r="3" spans="1:12" ht="18.75" hidden="1" customHeight="1" x14ac:dyDescent="0.25">
      <c r="A3" s="77"/>
      <c r="B3" s="78"/>
      <c r="C3" s="78"/>
      <c r="D3" s="78"/>
      <c r="E3" s="78"/>
      <c r="F3" s="78"/>
      <c r="G3" s="78"/>
      <c r="H3" s="78"/>
      <c r="I3" s="78"/>
      <c r="J3" s="78"/>
      <c r="K3" s="78"/>
      <c r="L3" s="79"/>
    </row>
    <row r="4" spans="1:12" x14ac:dyDescent="0.25">
      <c r="A4" s="74" t="s">
        <v>1</v>
      </c>
      <c r="B4" s="75"/>
      <c r="C4" s="75"/>
      <c r="D4" s="75"/>
      <c r="E4" s="75"/>
      <c r="F4" s="75"/>
      <c r="G4" s="75"/>
      <c r="H4" s="75"/>
      <c r="I4" s="75"/>
      <c r="J4" s="75"/>
      <c r="K4" s="75"/>
      <c r="L4" s="76"/>
    </row>
    <row r="5" spans="1:12" x14ac:dyDescent="0.25">
      <c r="A5" s="15"/>
      <c r="L5" s="16"/>
    </row>
    <row r="6" spans="1:12" ht="44.25" customHeight="1" x14ac:dyDescent="0.25">
      <c r="A6" s="17">
        <v>1</v>
      </c>
      <c r="B6" s="87" t="s">
        <v>5</v>
      </c>
      <c r="C6" s="87"/>
      <c r="D6" s="87"/>
      <c r="E6" s="87"/>
      <c r="F6" s="87"/>
      <c r="G6" s="87"/>
      <c r="H6" s="87"/>
      <c r="I6" s="87"/>
      <c r="J6" s="87"/>
      <c r="K6" s="87"/>
      <c r="L6" s="88"/>
    </row>
    <row r="7" spans="1:12" ht="51" customHeight="1" x14ac:dyDescent="0.25">
      <c r="A7" s="17">
        <v>2</v>
      </c>
      <c r="B7" s="87" t="s">
        <v>2</v>
      </c>
      <c r="C7" s="87"/>
      <c r="D7" s="87"/>
      <c r="E7" s="87"/>
      <c r="F7" s="87"/>
      <c r="G7" s="87"/>
      <c r="H7" s="87"/>
      <c r="I7" s="87"/>
      <c r="J7" s="87"/>
      <c r="K7" s="87"/>
      <c r="L7" s="88"/>
    </row>
    <row r="8" spans="1:12" ht="48" customHeight="1" x14ac:dyDescent="0.25">
      <c r="A8" s="17">
        <v>3</v>
      </c>
      <c r="B8" s="87" t="s">
        <v>3</v>
      </c>
      <c r="C8" s="87"/>
      <c r="D8" s="87"/>
      <c r="E8" s="87"/>
      <c r="F8" s="87"/>
      <c r="G8" s="87"/>
      <c r="H8" s="87"/>
      <c r="I8" s="87"/>
      <c r="J8" s="87"/>
      <c r="K8" s="87"/>
      <c r="L8" s="88"/>
    </row>
    <row r="9" spans="1:12" x14ac:dyDescent="0.25">
      <c r="A9" s="15"/>
      <c r="L9" s="16"/>
    </row>
    <row r="10" spans="1:12" ht="12.75" customHeight="1" x14ac:dyDescent="0.25">
      <c r="A10" s="15"/>
      <c r="L10" s="16"/>
    </row>
    <row r="11" spans="1:12" x14ac:dyDescent="0.25">
      <c r="A11" s="15"/>
      <c r="L11" s="16"/>
    </row>
    <row r="12" spans="1:12" x14ac:dyDescent="0.25">
      <c r="A12" s="84" t="s">
        <v>4</v>
      </c>
      <c r="B12" s="85"/>
      <c r="C12" s="85"/>
      <c r="D12" s="85"/>
      <c r="E12" s="85"/>
      <c r="F12" s="85"/>
      <c r="G12" s="85"/>
      <c r="H12" s="85"/>
      <c r="I12" s="85"/>
      <c r="J12" s="85"/>
      <c r="K12" s="85"/>
      <c r="L12" s="86"/>
    </row>
    <row r="13" spans="1:12" x14ac:dyDescent="0.25">
      <c r="A13" s="15"/>
      <c r="L13" s="16"/>
    </row>
    <row r="14" spans="1:12" ht="20.25" x14ac:dyDescent="0.25">
      <c r="A14" s="80" t="s">
        <v>6</v>
      </c>
      <c r="B14" s="81"/>
      <c r="C14" s="81"/>
      <c r="D14" s="81"/>
      <c r="E14" s="81"/>
      <c r="F14" s="81"/>
      <c r="G14" s="81"/>
      <c r="H14" s="81"/>
      <c r="L14" s="16"/>
    </row>
    <row r="15" spans="1:12" ht="16.5" x14ac:dyDescent="0.25">
      <c r="A15" s="82" t="s">
        <v>7</v>
      </c>
      <c r="B15" s="83"/>
      <c r="C15" s="83"/>
      <c r="D15" s="83"/>
      <c r="E15" s="83"/>
      <c r="F15" s="83"/>
      <c r="G15" s="83"/>
      <c r="H15" s="83"/>
      <c r="L15" s="16"/>
    </row>
    <row r="16" spans="1:12" ht="20.25" x14ac:dyDescent="0.25">
      <c r="A16" s="80" t="s">
        <v>8</v>
      </c>
      <c r="B16" s="81"/>
      <c r="C16" s="81"/>
      <c r="D16" s="81"/>
      <c r="E16" s="81"/>
      <c r="F16" s="81"/>
      <c r="G16" s="81"/>
      <c r="H16" s="81"/>
      <c r="L16" s="16"/>
    </row>
    <row r="17" spans="1:12" ht="16.5" x14ac:dyDescent="0.25">
      <c r="A17" s="82" t="s">
        <v>9</v>
      </c>
      <c r="B17" s="83"/>
      <c r="C17" s="83"/>
      <c r="D17" s="83"/>
      <c r="E17" s="83"/>
      <c r="F17" s="83"/>
      <c r="G17" s="83"/>
      <c r="H17" s="83"/>
      <c r="L17" s="16"/>
    </row>
    <row r="18" spans="1:12" ht="15.75" thickBot="1" x14ac:dyDescent="0.3">
      <c r="A18" s="18"/>
      <c r="B18" s="19"/>
      <c r="C18" s="19"/>
      <c r="D18" s="19"/>
      <c r="E18" s="19"/>
      <c r="F18" s="19"/>
      <c r="G18" s="19"/>
      <c r="H18" s="19"/>
      <c r="I18" s="19"/>
      <c r="J18" s="19"/>
      <c r="K18" s="19"/>
      <c r="L18" s="20"/>
    </row>
  </sheetData>
  <mergeCells count="10">
    <mergeCell ref="A17:H17"/>
    <mergeCell ref="A12:L12"/>
    <mergeCell ref="B8:L8"/>
    <mergeCell ref="B7:L7"/>
    <mergeCell ref="B6:L6"/>
    <mergeCell ref="A4:L4"/>
    <mergeCell ref="A2:L3"/>
    <mergeCell ref="A14:H14"/>
    <mergeCell ref="A15:H15"/>
    <mergeCell ref="A16:H16"/>
  </mergeCells>
  <hyperlinks>
    <hyperlink ref="A12:J12" location="Details!A1" display="Click here to proceed."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8"/>
  <sheetViews>
    <sheetView showGridLines="0" workbookViewId="0">
      <selection activeCell="E17" sqref="E17:I17"/>
    </sheetView>
  </sheetViews>
  <sheetFormatPr defaultRowHeight="15" x14ac:dyDescent="0.25"/>
  <cols>
    <col min="9" max="9" width="8.85546875" customWidth="1"/>
    <col min="10" max="10" width="9.140625" hidden="1" customWidth="1"/>
    <col min="11" max="11" width="0.140625" customWidth="1"/>
    <col min="12" max="12" width="9.140625" hidden="1" customWidth="1"/>
  </cols>
  <sheetData>
    <row r="1" spans="1:12" x14ac:dyDescent="0.25">
      <c r="A1" s="1" t="str">
        <f>Sheet1!A2</f>
        <v>RFX. No. 5002004785 NIT-479</v>
      </c>
      <c r="B1" s="1"/>
      <c r="C1" s="1"/>
    </row>
    <row r="2" spans="1:12" ht="54" customHeight="1" x14ac:dyDescent="0.25">
      <c r="A2" s="96" t="str">
        <f>Sheet1!B3</f>
        <v>Construction of Pile Foundation at Location 1099 and 1100 and other related services in 400 KV D/C Rajarhat Purnea Transmission line near Ganga River Crossing Pirpenti, Bhagalpur.</v>
      </c>
      <c r="B2" s="96"/>
      <c r="C2" s="96"/>
      <c r="D2" s="96"/>
      <c r="E2" s="96"/>
      <c r="F2" s="96"/>
      <c r="G2" s="96"/>
      <c r="H2" s="96"/>
      <c r="I2" s="96"/>
      <c r="J2" s="96"/>
      <c r="K2" s="96"/>
      <c r="L2" s="96"/>
    </row>
    <row r="4" spans="1:12" x14ac:dyDescent="0.25">
      <c r="A4" s="97" t="s">
        <v>10</v>
      </c>
      <c r="B4" s="97"/>
      <c r="C4" s="97"/>
      <c r="D4" s="97"/>
      <c r="E4" s="97"/>
      <c r="F4" s="97"/>
      <c r="G4" s="97"/>
      <c r="H4" s="97"/>
      <c r="I4" s="97"/>
      <c r="J4" s="97"/>
      <c r="K4" s="97"/>
      <c r="L4" s="97"/>
    </row>
    <row r="6" spans="1:12" ht="47.25" customHeight="1" x14ac:dyDescent="0.25">
      <c r="A6" s="92" t="s">
        <v>11</v>
      </c>
      <c r="B6" s="92"/>
      <c r="C6" s="92"/>
      <c r="D6" s="92"/>
      <c r="E6" s="93"/>
      <c r="F6" s="93"/>
      <c r="G6" s="93"/>
      <c r="H6" s="93"/>
      <c r="I6" s="93"/>
      <c r="J6" s="9"/>
      <c r="K6" s="9"/>
    </row>
    <row r="7" spans="1:12" ht="45" customHeight="1" x14ac:dyDescent="0.25">
      <c r="A7" s="98" t="s">
        <v>12</v>
      </c>
      <c r="B7" s="98"/>
      <c r="C7" s="98"/>
      <c r="D7" s="99"/>
      <c r="E7" s="100"/>
      <c r="F7" s="100"/>
      <c r="G7" s="100"/>
      <c r="H7" s="100"/>
      <c r="I7" s="100"/>
      <c r="J7" s="9"/>
      <c r="K7" s="9"/>
    </row>
    <row r="8" spans="1:12" ht="42" customHeight="1" x14ac:dyDescent="0.25">
      <c r="E8" s="94"/>
      <c r="F8" s="94"/>
      <c r="G8" s="94"/>
      <c r="H8" s="94"/>
      <c r="I8" s="94"/>
      <c r="J8" s="9"/>
      <c r="K8" s="9"/>
    </row>
    <row r="9" spans="1:12" ht="46.5" customHeight="1" x14ac:dyDescent="0.25">
      <c r="E9" s="95"/>
      <c r="F9" s="95"/>
      <c r="G9" s="95"/>
      <c r="H9" s="95"/>
      <c r="I9" s="95"/>
      <c r="J9" s="9"/>
      <c r="K9" s="9"/>
    </row>
    <row r="10" spans="1:12" ht="30.75" customHeight="1" x14ac:dyDescent="0.25">
      <c r="A10" s="89" t="s">
        <v>13</v>
      </c>
      <c r="B10" s="89"/>
      <c r="C10" s="89"/>
      <c r="D10" s="89"/>
      <c r="E10" s="94"/>
      <c r="F10" s="94"/>
      <c r="G10" s="94"/>
      <c r="H10" s="94"/>
      <c r="I10" s="94"/>
      <c r="J10" s="9"/>
      <c r="K10" s="9"/>
    </row>
    <row r="11" spans="1:12" ht="29.25" customHeight="1" x14ac:dyDescent="0.25">
      <c r="A11" s="92" t="s">
        <v>14</v>
      </c>
      <c r="B11" s="92"/>
      <c r="C11" s="92"/>
      <c r="D11" s="92"/>
      <c r="E11" s="93"/>
      <c r="F11" s="93"/>
      <c r="G11" s="93"/>
      <c r="H11" s="93"/>
      <c r="I11" s="93"/>
      <c r="J11" s="9"/>
      <c r="K11" s="9"/>
    </row>
    <row r="12" spans="1:12" ht="29.25" customHeight="1" x14ac:dyDescent="0.25">
      <c r="A12" s="92" t="s">
        <v>15</v>
      </c>
      <c r="B12" s="92"/>
      <c r="C12" s="92"/>
      <c r="D12" s="92"/>
      <c r="E12" s="93"/>
      <c r="F12" s="93"/>
      <c r="G12" s="93"/>
      <c r="H12" s="93"/>
      <c r="I12" s="93"/>
      <c r="J12" s="9"/>
      <c r="K12" s="9"/>
    </row>
    <row r="13" spans="1:12" ht="29.25" customHeight="1" x14ac:dyDescent="0.25">
      <c r="A13" s="92" t="s">
        <v>16</v>
      </c>
      <c r="B13" s="92"/>
      <c r="C13" s="92"/>
      <c r="D13" s="92"/>
      <c r="E13" s="93"/>
      <c r="F13" s="93"/>
      <c r="G13" s="93"/>
      <c r="H13" s="93"/>
      <c r="I13" s="93"/>
      <c r="J13" s="9"/>
      <c r="K13" s="9"/>
    </row>
    <row r="14" spans="1:12" ht="31.5" customHeight="1" x14ac:dyDescent="0.25">
      <c r="A14" s="92" t="s">
        <v>17</v>
      </c>
      <c r="B14" s="92"/>
      <c r="C14" s="92"/>
      <c r="D14" s="92"/>
      <c r="E14" s="93"/>
      <c r="F14" s="93"/>
      <c r="G14" s="93"/>
      <c r="H14" s="93"/>
      <c r="I14" s="93"/>
      <c r="J14" s="9"/>
      <c r="K14" s="9"/>
    </row>
    <row r="15" spans="1:12" x14ac:dyDescent="0.25">
      <c r="E15" s="9"/>
      <c r="F15" s="9"/>
      <c r="G15" s="9"/>
      <c r="H15" s="9"/>
      <c r="I15" s="9"/>
      <c r="J15" s="9"/>
      <c r="K15" s="9"/>
    </row>
    <row r="16" spans="1:12" x14ac:dyDescent="0.25">
      <c r="E16" s="9"/>
      <c r="F16" s="9"/>
      <c r="G16" s="9"/>
      <c r="H16" s="9"/>
      <c r="I16" s="9"/>
      <c r="J16" s="9"/>
      <c r="K16" s="9"/>
    </row>
    <row r="17" spans="1:11" ht="25.5" customHeight="1" x14ac:dyDescent="0.25">
      <c r="A17" s="89" t="s">
        <v>18</v>
      </c>
      <c r="B17" s="89"/>
      <c r="C17" s="89"/>
      <c r="D17" s="89"/>
      <c r="E17" s="90"/>
      <c r="F17" s="90"/>
      <c r="G17" s="90"/>
      <c r="H17" s="90"/>
      <c r="I17" s="90"/>
      <c r="J17" s="10"/>
      <c r="K17" s="10"/>
    </row>
    <row r="18" spans="1:11" ht="25.5" customHeight="1" x14ac:dyDescent="0.25">
      <c r="A18" s="89" t="s">
        <v>19</v>
      </c>
      <c r="B18" s="89"/>
      <c r="C18" s="89"/>
      <c r="D18" s="89"/>
      <c r="E18" s="91"/>
      <c r="F18" s="91"/>
      <c r="G18" s="91"/>
      <c r="H18" s="91"/>
      <c r="I18" s="91"/>
      <c r="J18" s="91"/>
      <c r="K18" s="91"/>
    </row>
  </sheetData>
  <sheetProtection algorithmName="SHA-512" hashValue="cInBwKUtv90Uwl4IjNwPyYcjLiKItmaNEx90a/q98GWnJQL5xq3f6mbjwoV13nouSYVQkh2kCUXxh6zPF3/05A==" saltValue="BovdpVL2QnT6lLgiFyBxzg==" spinCount="100000" sheet="1" selectLockedCells="1"/>
  <mergeCells count="22">
    <mergeCell ref="A2:L2"/>
    <mergeCell ref="A4:L4"/>
    <mergeCell ref="A6:D6"/>
    <mergeCell ref="E6:I6"/>
    <mergeCell ref="A7:D7"/>
    <mergeCell ref="E7:I7"/>
    <mergeCell ref="E8:I8"/>
    <mergeCell ref="E9:I9"/>
    <mergeCell ref="A10:D10"/>
    <mergeCell ref="E10:I10"/>
    <mergeCell ref="A11:D11"/>
    <mergeCell ref="E11:I11"/>
    <mergeCell ref="A17:D17"/>
    <mergeCell ref="A18:D18"/>
    <mergeCell ref="E17:I17"/>
    <mergeCell ref="E18:K18"/>
    <mergeCell ref="A12:D12"/>
    <mergeCell ref="E12:I12"/>
    <mergeCell ref="A13:D13"/>
    <mergeCell ref="A14:D14"/>
    <mergeCell ref="E13:I13"/>
    <mergeCell ref="E14:I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4E908-92C1-4904-83D8-83287FAFF8D8}">
  <dimension ref="A1:I54"/>
  <sheetViews>
    <sheetView tabSelected="1" topLeftCell="A37" workbookViewId="0">
      <selection activeCell="F45" sqref="F45"/>
    </sheetView>
  </sheetViews>
  <sheetFormatPr defaultColWidth="8.7109375" defaultRowHeight="15" x14ac:dyDescent="0.25"/>
  <cols>
    <col min="1" max="1" width="14.5703125" style="55" customWidth="1"/>
    <col min="2" max="2" width="57.28515625" style="23" customWidth="1"/>
    <col min="3" max="3" width="7.42578125" style="55" customWidth="1"/>
    <col min="4" max="4" width="11.7109375" style="55" customWidth="1"/>
    <col min="5" max="5" width="19.7109375" style="56" customWidth="1"/>
    <col min="6" max="6" width="32.42578125" style="57" customWidth="1"/>
    <col min="7" max="7" width="8.7109375" style="23"/>
    <col min="8" max="8" width="12.85546875" style="23" bestFit="1" customWidth="1"/>
    <col min="9" max="9" width="12.7109375" style="23" bestFit="1" customWidth="1"/>
    <col min="10" max="12" width="8.7109375" style="23"/>
    <col min="13" max="13" width="15" style="23" customWidth="1"/>
    <col min="14" max="16384" width="8.7109375" style="23"/>
  </cols>
  <sheetData>
    <row r="1" spans="1:9" x14ac:dyDescent="0.25">
      <c r="A1" s="4" t="str">
        <f>Sheet1!A2</f>
        <v>RFX. No. 5002004785 NIT-479</v>
      </c>
      <c r="B1" s="4"/>
      <c r="C1" s="4"/>
      <c r="D1" s="5"/>
      <c r="E1" s="5"/>
      <c r="F1" s="5"/>
    </row>
    <row r="2" spans="1:9" ht="33.75" customHeight="1" x14ac:dyDescent="0.25">
      <c r="A2" s="111" t="str">
        <f>Sheet1!B3</f>
        <v>Construction of Pile Foundation at Location 1099 and 1100 and other related services in 400 KV D/C Rajarhat Purnea Transmission line near Ganga River Crossing Pirpenti, Bhagalpur.</v>
      </c>
      <c r="B2" s="111"/>
      <c r="C2" s="111"/>
      <c r="D2" s="111"/>
      <c r="E2" s="111"/>
      <c r="F2" s="111"/>
    </row>
    <row r="3" spans="1:9" ht="16.5" hidden="1" customHeight="1" x14ac:dyDescent="0.25">
      <c r="A3" s="111"/>
      <c r="B3" s="111"/>
      <c r="C3" s="111"/>
      <c r="D3" s="111"/>
      <c r="E3" s="111"/>
      <c r="F3" s="111"/>
    </row>
    <row r="4" spans="1:9" ht="30" x14ac:dyDescent="0.25">
      <c r="A4" s="68" t="s">
        <v>11</v>
      </c>
      <c r="B4" s="112"/>
      <c r="C4" s="113"/>
      <c r="D4" s="7"/>
      <c r="E4" s="7" t="s">
        <v>20</v>
      </c>
      <c r="F4" s="69"/>
    </row>
    <row r="5" spans="1:9" x14ac:dyDescent="0.25">
      <c r="A5" s="5" t="s">
        <v>12</v>
      </c>
      <c r="B5" s="114">
        <f>Details!E7</f>
        <v>0</v>
      </c>
      <c r="C5" s="115"/>
      <c r="D5" s="7"/>
      <c r="E5" s="7" t="s">
        <v>21</v>
      </c>
      <c r="F5" s="69"/>
    </row>
    <row r="6" spans="1:9" x14ac:dyDescent="0.25">
      <c r="A6" s="5"/>
      <c r="B6" s="116">
        <f>Details!E8</f>
        <v>0</v>
      </c>
      <c r="C6" s="117"/>
      <c r="D6" s="7"/>
      <c r="E6" s="7" t="s">
        <v>22</v>
      </c>
      <c r="F6" s="69"/>
    </row>
    <row r="7" spans="1:9" ht="15" customHeight="1" x14ac:dyDescent="0.25">
      <c r="A7" s="70"/>
      <c r="B7" s="118">
        <f>Details!E9</f>
        <v>0</v>
      </c>
      <c r="C7" s="113"/>
      <c r="D7" s="71"/>
      <c r="E7" s="119" t="s">
        <v>23</v>
      </c>
      <c r="F7" s="120"/>
    </row>
    <row r="8" spans="1:9" ht="17.25" x14ac:dyDescent="0.25">
      <c r="A8" s="62"/>
      <c r="B8" s="62"/>
      <c r="C8" s="62"/>
      <c r="D8" s="62"/>
      <c r="E8" s="62"/>
      <c r="F8" s="62"/>
    </row>
    <row r="9" spans="1:9" ht="30" x14ac:dyDescent="0.25">
      <c r="A9" s="24" t="s">
        <v>38</v>
      </c>
      <c r="B9" s="25" t="s">
        <v>39</v>
      </c>
      <c r="C9" s="25" t="s">
        <v>34</v>
      </c>
      <c r="D9" s="25" t="s">
        <v>40</v>
      </c>
      <c r="E9" s="26" t="s">
        <v>86</v>
      </c>
      <c r="F9" s="24" t="s">
        <v>87</v>
      </c>
    </row>
    <row r="10" spans="1:9" s="30" customFormat="1" ht="34.5" x14ac:dyDescent="0.25">
      <c r="A10" s="27" t="s">
        <v>41</v>
      </c>
      <c r="B10" s="67" t="s">
        <v>92</v>
      </c>
      <c r="C10" s="28"/>
      <c r="D10" s="27"/>
      <c r="E10" s="29"/>
      <c r="F10" s="28"/>
    </row>
    <row r="11" spans="1:9" x14ac:dyDescent="0.25">
      <c r="A11" s="31">
        <v>1</v>
      </c>
      <c r="B11" s="33" t="s">
        <v>42</v>
      </c>
      <c r="C11" s="32"/>
      <c r="D11" s="32"/>
      <c r="E11" s="34"/>
      <c r="F11" s="35"/>
    </row>
    <row r="12" spans="1:9" ht="16.5" x14ac:dyDescent="0.25">
      <c r="A12" s="32" t="s">
        <v>43</v>
      </c>
      <c r="B12" s="36" t="s">
        <v>44</v>
      </c>
      <c r="C12" s="32" t="s">
        <v>45</v>
      </c>
      <c r="D12" s="32">
        <v>1.5</v>
      </c>
      <c r="E12" s="37">
        <v>20156</v>
      </c>
      <c r="F12" s="38">
        <f>E12*D12</f>
        <v>30234</v>
      </c>
      <c r="I12" s="39"/>
    </row>
    <row r="13" spans="1:9" ht="16.5" x14ac:dyDescent="0.25">
      <c r="A13" s="40" t="s">
        <v>46</v>
      </c>
      <c r="B13" s="41" t="s">
        <v>47</v>
      </c>
      <c r="C13" s="32" t="s">
        <v>45</v>
      </c>
      <c r="D13" s="32">
        <v>1.5</v>
      </c>
      <c r="E13" s="37">
        <v>7577</v>
      </c>
      <c r="F13" s="38">
        <f t="shared" ref="F13:F24" si="0">E13*D13</f>
        <v>11365.5</v>
      </c>
      <c r="I13" s="39"/>
    </row>
    <row r="14" spans="1:9" x14ac:dyDescent="0.25">
      <c r="A14" s="32">
        <v>2</v>
      </c>
      <c r="B14" s="42" t="s">
        <v>48</v>
      </c>
      <c r="C14" s="32"/>
      <c r="D14" s="32"/>
      <c r="E14" s="34"/>
      <c r="F14" s="38"/>
      <c r="I14" s="39"/>
    </row>
    <row r="15" spans="1:9" ht="30" x14ac:dyDescent="0.25">
      <c r="A15" s="32" t="s">
        <v>43</v>
      </c>
      <c r="B15" s="41" t="s">
        <v>49</v>
      </c>
      <c r="C15" s="32" t="s">
        <v>50</v>
      </c>
      <c r="D15" s="32">
        <v>1</v>
      </c>
      <c r="E15" s="37">
        <v>121317</v>
      </c>
      <c r="F15" s="38">
        <f t="shared" si="0"/>
        <v>121317</v>
      </c>
      <c r="I15" s="39"/>
    </row>
    <row r="16" spans="1:9" ht="16.5" x14ac:dyDescent="0.25">
      <c r="A16" s="32">
        <v>3</v>
      </c>
      <c r="B16" s="41" t="s">
        <v>52</v>
      </c>
      <c r="C16" s="32"/>
      <c r="D16" s="32"/>
      <c r="E16" s="37"/>
      <c r="F16" s="38"/>
      <c r="I16" s="39"/>
    </row>
    <row r="17" spans="1:9" ht="16.5" x14ac:dyDescent="0.25">
      <c r="A17" s="32" t="s">
        <v>53</v>
      </c>
      <c r="B17" s="41" t="s">
        <v>54</v>
      </c>
      <c r="C17" s="32" t="s">
        <v>36</v>
      </c>
      <c r="D17" s="43">
        <v>209.81399999999999</v>
      </c>
      <c r="E17" s="37">
        <v>202</v>
      </c>
      <c r="F17" s="38">
        <f t="shared" si="0"/>
        <v>42382.428</v>
      </c>
      <c r="I17" s="39"/>
    </row>
    <row r="18" spans="1:9" ht="16.5" x14ac:dyDescent="0.25">
      <c r="A18" s="32" t="s">
        <v>46</v>
      </c>
      <c r="B18" s="41" t="s">
        <v>55</v>
      </c>
      <c r="C18" s="32" t="s">
        <v>36</v>
      </c>
      <c r="D18" s="44">
        <v>839.25599999999997</v>
      </c>
      <c r="E18" s="37">
        <v>294</v>
      </c>
      <c r="F18" s="38">
        <f t="shared" si="0"/>
        <v>246741.264</v>
      </c>
      <c r="I18" s="39"/>
    </row>
    <row r="19" spans="1:9" ht="30" x14ac:dyDescent="0.25">
      <c r="A19" s="32">
        <v>4</v>
      </c>
      <c r="B19" s="41" t="s">
        <v>56</v>
      </c>
      <c r="C19" s="32"/>
      <c r="D19" s="44"/>
      <c r="E19" s="37"/>
      <c r="F19" s="38"/>
      <c r="I19" s="39"/>
    </row>
    <row r="20" spans="1:9" ht="16.5" x14ac:dyDescent="0.25">
      <c r="A20" s="32" t="s">
        <v>53</v>
      </c>
      <c r="B20" s="41" t="s">
        <v>57</v>
      </c>
      <c r="C20" s="32" t="s">
        <v>36</v>
      </c>
      <c r="D20" s="44">
        <v>174.95</v>
      </c>
      <c r="E20" s="37">
        <v>10052</v>
      </c>
      <c r="F20" s="38">
        <f t="shared" si="0"/>
        <v>1758597.4</v>
      </c>
      <c r="I20" s="39"/>
    </row>
    <row r="21" spans="1:9" ht="16.5" x14ac:dyDescent="0.25">
      <c r="A21" s="32" t="s">
        <v>46</v>
      </c>
      <c r="B21" s="41" t="s">
        <v>58</v>
      </c>
      <c r="C21" s="32" t="s">
        <v>36</v>
      </c>
      <c r="D21" s="44">
        <v>16.38</v>
      </c>
      <c r="E21" s="37">
        <v>9220</v>
      </c>
      <c r="F21" s="38">
        <f t="shared" si="0"/>
        <v>151023.59999999998</v>
      </c>
      <c r="I21" s="39"/>
    </row>
    <row r="22" spans="1:9" ht="16.5" x14ac:dyDescent="0.25">
      <c r="A22" s="32" t="s">
        <v>59</v>
      </c>
      <c r="B22" s="41" t="s">
        <v>60</v>
      </c>
      <c r="C22" s="32" t="s">
        <v>61</v>
      </c>
      <c r="D22" s="44">
        <v>1</v>
      </c>
      <c r="E22" s="37">
        <v>10052</v>
      </c>
      <c r="F22" s="38">
        <f t="shared" si="0"/>
        <v>10052</v>
      </c>
      <c r="I22" s="39"/>
    </row>
    <row r="23" spans="1:9" ht="16.5" x14ac:dyDescent="0.25">
      <c r="A23" s="32">
        <v>5</v>
      </c>
      <c r="B23" s="41" t="s">
        <v>62</v>
      </c>
      <c r="C23" s="32" t="s">
        <v>51</v>
      </c>
      <c r="D23" s="44">
        <v>11.818</v>
      </c>
      <c r="E23" s="37">
        <v>91028</v>
      </c>
      <c r="F23" s="38">
        <f t="shared" si="0"/>
        <v>1075768.9039999999</v>
      </c>
      <c r="I23" s="39"/>
    </row>
    <row r="24" spans="1:9" ht="16.5" x14ac:dyDescent="0.25">
      <c r="A24" s="32">
        <v>6</v>
      </c>
      <c r="B24" s="45" t="s">
        <v>63</v>
      </c>
      <c r="C24" s="32" t="s">
        <v>51</v>
      </c>
      <c r="D24" s="44">
        <v>5.9388500000000004</v>
      </c>
      <c r="E24" s="37">
        <v>8039</v>
      </c>
      <c r="F24" s="38">
        <f t="shared" si="0"/>
        <v>47742.415150000001</v>
      </c>
      <c r="I24" s="39"/>
    </row>
    <row r="25" spans="1:9" ht="21.75" customHeight="1" x14ac:dyDescent="0.25">
      <c r="A25" s="102" t="s">
        <v>93</v>
      </c>
      <c r="B25" s="102"/>
      <c r="C25" s="102"/>
      <c r="D25" s="102"/>
      <c r="E25" s="102"/>
      <c r="F25" s="38">
        <f>SUM(F12:F24)</f>
        <v>3495224.5111499997</v>
      </c>
      <c r="I25" s="39"/>
    </row>
    <row r="26" spans="1:9" ht="20.25" customHeight="1" x14ac:dyDescent="0.25">
      <c r="A26" s="49" t="s">
        <v>66</v>
      </c>
      <c r="B26" s="101" t="s">
        <v>94</v>
      </c>
      <c r="C26" s="101"/>
      <c r="D26" s="46"/>
      <c r="E26" s="37"/>
      <c r="F26" s="38"/>
      <c r="I26" s="39"/>
    </row>
    <row r="27" spans="1:9" ht="198" x14ac:dyDescent="0.25">
      <c r="A27" s="50">
        <v>1</v>
      </c>
      <c r="B27" s="51" t="s">
        <v>67</v>
      </c>
      <c r="C27" s="50"/>
      <c r="D27" s="52"/>
      <c r="E27" s="53"/>
      <c r="F27" s="41"/>
      <c r="I27" s="39"/>
    </row>
    <row r="28" spans="1:9" ht="33" x14ac:dyDescent="0.25">
      <c r="A28" s="50" t="s">
        <v>43</v>
      </c>
      <c r="B28" s="51" t="s">
        <v>68</v>
      </c>
      <c r="C28" s="50" t="s">
        <v>69</v>
      </c>
      <c r="D28" s="52">
        <v>2270.3999999999996</v>
      </c>
      <c r="E28" s="37">
        <v>27398</v>
      </c>
      <c r="F28" s="54">
        <f>D28*E28</f>
        <v>62204419.199999988</v>
      </c>
      <c r="I28" s="39"/>
    </row>
    <row r="29" spans="1:9" ht="53.25" x14ac:dyDescent="0.25">
      <c r="A29" s="50" t="s">
        <v>65</v>
      </c>
      <c r="B29" s="51" t="s">
        <v>70</v>
      </c>
      <c r="C29" s="50" t="s">
        <v>69</v>
      </c>
      <c r="D29" s="52">
        <v>10</v>
      </c>
      <c r="E29" s="37">
        <v>43017</v>
      </c>
      <c r="F29" s="54">
        <f t="shared" ref="F29:F40" si="1">D29*E29</f>
        <v>430170</v>
      </c>
      <c r="I29" s="39"/>
    </row>
    <row r="30" spans="1:9" ht="66" x14ac:dyDescent="0.25">
      <c r="A30" s="50">
        <v>2</v>
      </c>
      <c r="B30" s="51" t="s">
        <v>71</v>
      </c>
      <c r="C30" s="50" t="s">
        <v>69</v>
      </c>
      <c r="D30" s="52">
        <v>5</v>
      </c>
      <c r="E30" s="37">
        <v>6263</v>
      </c>
      <c r="F30" s="54">
        <f t="shared" si="1"/>
        <v>31315</v>
      </c>
      <c r="I30" s="39"/>
    </row>
    <row r="31" spans="1:9" ht="82.5" x14ac:dyDescent="0.25">
      <c r="A31" s="50">
        <v>3</v>
      </c>
      <c r="B31" s="51" t="s">
        <v>72</v>
      </c>
      <c r="C31" s="50" t="s">
        <v>69</v>
      </c>
      <c r="D31" s="52">
        <v>5</v>
      </c>
      <c r="E31" s="37">
        <v>11164</v>
      </c>
      <c r="F31" s="54">
        <f t="shared" si="1"/>
        <v>55820</v>
      </c>
      <c r="I31" s="39"/>
    </row>
    <row r="32" spans="1:9" ht="115.5" x14ac:dyDescent="0.25">
      <c r="A32" s="50">
        <v>4</v>
      </c>
      <c r="B32" s="51" t="s">
        <v>73</v>
      </c>
      <c r="C32" s="50" t="s">
        <v>61</v>
      </c>
      <c r="D32" s="52">
        <v>471.74</v>
      </c>
      <c r="E32" s="47">
        <v>1390</v>
      </c>
      <c r="F32" s="54">
        <f t="shared" si="1"/>
        <v>655718.6</v>
      </c>
      <c r="I32" s="39"/>
    </row>
    <row r="33" spans="1:9" ht="82.5" x14ac:dyDescent="0.25">
      <c r="A33" s="50">
        <v>5</v>
      </c>
      <c r="B33" s="51" t="s">
        <v>74</v>
      </c>
      <c r="C33" s="50" t="s">
        <v>61</v>
      </c>
      <c r="D33" s="52">
        <v>45.4</v>
      </c>
      <c r="E33" s="47">
        <v>1505</v>
      </c>
      <c r="F33" s="54">
        <f t="shared" si="1"/>
        <v>68327</v>
      </c>
      <c r="I33" s="39"/>
    </row>
    <row r="34" spans="1:9" ht="99" x14ac:dyDescent="0.25">
      <c r="A34" s="50">
        <v>6</v>
      </c>
      <c r="B34" s="51" t="s">
        <v>75</v>
      </c>
      <c r="C34" s="50" t="s">
        <v>76</v>
      </c>
      <c r="D34" s="52">
        <v>363.39800000000002</v>
      </c>
      <c r="E34" s="34">
        <v>1429</v>
      </c>
      <c r="F34" s="54">
        <f t="shared" si="1"/>
        <v>519295.74200000003</v>
      </c>
      <c r="I34" s="39"/>
    </row>
    <row r="35" spans="1:9" ht="66" x14ac:dyDescent="0.25">
      <c r="A35" s="50">
        <v>7</v>
      </c>
      <c r="B35" s="51" t="s">
        <v>77</v>
      </c>
      <c r="C35" s="50" t="s">
        <v>51</v>
      </c>
      <c r="D35" s="52">
        <v>1298.742</v>
      </c>
      <c r="E35" s="37">
        <v>99502</v>
      </c>
      <c r="F35" s="54">
        <f t="shared" si="1"/>
        <v>129227426.484</v>
      </c>
      <c r="I35" s="39"/>
    </row>
    <row r="36" spans="1:9" ht="132" x14ac:dyDescent="0.25">
      <c r="A36" s="50">
        <v>8</v>
      </c>
      <c r="B36" s="51" t="s">
        <v>78</v>
      </c>
      <c r="C36" s="50" t="s">
        <v>61</v>
      </c>
      <c r="D36" s="52">
        <v>427.61799999999999</v>
      </c>
      <c r="E36" s="37">
        <v>13348</v>
      </c>
      <c r="F36" s="54">
        <f t="shared" si="1"/>
        <v>5707845.0640000002</v>
      </c>
      <c r="I36" s="39"/>
    </row>
    <row r="37" spans="1:9" ht="99" x14ac:dyDescent="0.25">
      <c r="A37" s="50">
        <v>9</v>
      </c>
      <c r="B37" s="51" t="s">
        <v>79</v>
      </c>
      <c r="C37" s="50" t="s">
        <v>61</v>
      </c>
      <c r="D37" s="52">
        <v>21.341999999999999</v>
      </c>
      <c r="E37" s="37">
        <v>10428</v>
      </c>
      <c r="F37" s="54">
        <f t="shared" si="1"/>
        <v>222554.37599999999</v>
      </c>
      <c r="I37" s="39"/>
    </row>
    <row r="38" spans="1:9" ht="66" x14ac:dyDescent="0.25">
      <c r="A38" s="50">
        <v>10</v>
      </c>
      <c r="B38" s="51" t="s">
        <v>80</v>
      </c>
      <c r="C38" s="48" t="s">
        <v>81</v>
      </c>
      <c r="D38" s="52">
        <v>48</v>
      </c>
      <c r="E38" s="37">
        <v>3780</v>
      </c>
      <c r="F38" s="54">
        <f t="shared" si="1"/>
        <v>181440</v>
      </c>
      <c r="I38" s="39"/>
    </row>
    <row r="39" spans="1:9" ht="115.5" x14ac:dyDescent="0.25">
      <c r="A39" s="50">
        <v>11</v>
      </c>
      <c r="B39" s="51" t="s">
        <v>82</v>
      </c>
      <c r="C39" s="50" t="s">
        <v>51</v>
      </c>
      <c r="D39" s="52">
        <v>85.656000000000006</v>
      </c>
      <c r="E39" s="37">
        <v>117146</v>
      </c>
      <c r="F39" s="54">
        <f t="shared" si="1"/>
        <v>10034257.776000001</v>
      </c>
      <c r="I39" s="39"/>
    </row>
    <row r="40" spans="1:9" ht="99" x14ac:dyDescent="0.25">
      <c r="A40" s="50">
        <v>12</v>
      </c>
      <c r="B40" s="51" t="s">
        <v>83</v>
      </c>
      <c r="C40" s="50" t="s">
        <v>64</v>
      </c>
      <c r="D40" s="52">
        <v>48</v>
      </c>
      <c r="E40" s="37">
        <v>15760</v>
      </c>
      <c r="F40" s="54">
        <f t="shared" si="1"/>
        <v>756480</v>
      </c>
      <c r="I40" s="39"/>
    </row>
    <row r="41" spans="1:9" ht="17.25" customHeight="1" x14ac:dyDescent="0.25">
      <c r="A41" s="110" t="s">
        <v>84</v>
      </c>
      <c r="B41" s="110"/>
      <c r="C41" s="110"/>
      <c r="D41" s="110"/>
      <c r="E41" s="110"/>
      <c r="F41" s="60">
        <f>SUM(F27:F40)</f>
        <v>210095069.24199998</v>
      </c>
    </row>
    <row r="42" spans="1:9" ht="17.25" customHeight="1" x14ac:dyDescent="0.25">
      <c r="A42" s="109" t="s">
        <v>85</v>
      </c>
      <c r="B42" s="109"/>
      <c r="C42" s="109"/>
      <c r="D42" s="109"/>
      <c r="E42" s="109"/>
      <c r="F42" s="61">
        <f>F25+F41</f>
        <v>213590293.75314999</v>
      </c>
    </row>
    <row r="43" spans="1:9" x14ac:dyDescent="0.25">
      <c r="A43" s="32"/>
      <c r="B43" s="106" t="s">
        <v>33</v>
      </c>
      <c r="C43" s="107"/>
      <c r="D43" s="107"/>
      <c r="E43" s="108"/>
      <c r="F43" s="21">
        <v>0</v>
      </c>
    </row>
    <row r="44" spans="1:9" x14ac:dyDescent="0.25">
      <c r="A44" s="32"/>
      <c r="B44" s="103" t="s">
        <v>37</v>
      </c>
      <c r="C44" s="104"/>
      <c r="D44" s="104"/>
      <c r="E44" s="105"/>
      <c r="F44" s="58">
        <f>F42*(1+F43)</f>
        <v>213590293.75314999</v>
      </c>
    </row>
    <row r="45" spans="1:9" x14ac:dyDescent="0.25">
      <c r="A45" s="32"/>
      <c r="B45" s="36" t="s">
        <v>31</v>
      </c>
      <c r="C45" s="22">
        <v>0.18</v>
      </c>
      <c r="D45" s="32"/>
      <c r="E45" s="34" t="s">
        <v>88</v>
      </c>
      <c r="F45" s="59">
        <f>F44*C45</f>
        <v>38446252.875566997</v>
      </c>
    </row>
    <row r="46" spans="1:9" x14ac:dyDescent="0.25">
      <c r="A46" s="32"/>
      <c r="B46" s="106" t="s">
        <v>35</v>
      </c>
      <c r="C46" s="107"/>
      <c r="D46" s="107"/>
      <c r="E46" s="108"/>
      <c r="F46" s="59">
        <f>F44+F45</f>
        <v>252036546.62871698</v>
      </c>
    </row>
    <row r="47" spans="1:9" ht="47.25" customHeight="1" x14ac:dyDescent="0.25">
      <c r="A47" s="63"/>
      <c r="B47" s="124" t="s">
        <v>89</v>
      </c>
      <c r="C47" s="124"/>
      <c r="D47" s="124"/>
      <c r="E47" s="124"/>
      <c r="F47" s="124"/>
      <c r="G47" s="66"/>
    </row>
    <row r="48" spans="1:9" ht="18" x14ac:dyDescent="0.25">
      <c r="A48" s="63"/>
      <c r="B48" s="121" t="s">
        <v>90</v>
      </c>
      <c r="C48" s="121"/>
      <c r="D48" s="121"/>
      <c r="E48" s="121"/>
      <c r="F48" s="121"/>
      <c r="G48" s="121"/>
    </row>
    <row r="49" spans="1:7" ht="18" x14ac:dyDescent="0.25">
      <c r="A49" s="63"/>
      <c r="B49" s="122" t="s">
        <v>96</v>
      </c>
      <c r="C49" s="122"/>
      <c r="D49" s="122"/>
      <c r="E49" s="122"/>
      <c r="F49" s="122"/>
      <c r="G49" s="122"/>
    </row>
    <row r="50" spans="1:7" ht="18" x14ac:dyDescent="0.25">
      <c r="A50" s="63"/>
      <c r="B50" s="63"/>
      <c r="C50" s="63"/>
      <c r="D50" s="63"/>
      <c r="E50" s="63"/>
      <c r="F50" s="63"/>
      <c r="G50" s="63"/>
    </row>
    <row r="51" spans="1:7" ht="18" x14ac:dyDescent="0.3">
      <c r="A51" s="64" t="s">
        <v>19</v>
      </c>
      <c r="B51" s="123">
        <f>Details!E18</f>
        <v>0</v>
      </c>
      <c r="C51" s="123"/>
      <c r="D51" s="64"/>
      <c r="E51" s="64" t="s">
        <v>91</v>
      </c>
      <c r="F51" s="65">
        <f>Details!E13</f>
        <v>0</v>
      </c>
      <c r="G51" s="63"/>
    </row>
    <row r="52" spans="1:7" ht="18" x14ac:dyDescent="0.3">
      <c r="A52" s="64"/>
      <c r="B52" s="64"/>
      <c r="C52" s="64"/>
      <c r="D52" s="64"/>
      <c r="E52" s="64"/>
      <c r="F52" s="64"/>
      <c r="G52" s="63"/>
    </row>
    <row r="53" spans="1:7" ht="18" x14ac:dyDescent="0.3">
      <c r="A53" s="64" t="s">
        <v>18</v>
      </c>
      <c r="B53" s="123">
        <f>Details!E17</f>
        <v>0</v>
      </c>
      <c r="C53" s="123"/>
      <c r="D53" s="64"/>
      <c r="E53" s="64" t="s">
        <v>24</v>
      </c>
      <c r="F53" s="65">
        <f>Details!E14</f>
        <v>0</v>
      </c>
      <c r="G53" s="63"/>
    </row>
    <row r="54" spans="1:7" ht="18" x14ac:dyDescent="0.25">
      <c r="A54" s="63"/>
      <c r="B54" s="63"/>
      <c r="C54" s="63"/>
      <c r="D54" s="63"/>
      <c r="E54" s="63"/>
      <c r="F54" s="63"/>
      <c r="G54" s="63"/>
    </row>
  </sheetData>
  <sheetProtection algorithmName="SHA-512" hashValue="N994CBtcDU4g3RNpmHs7rgbYHkwVCNCb14ITIvL50xYSFr2xzkk/lJnWeyG2TW6ZhZsidF76yLKyyojYvE6tVw==" saltValue="2+gRYzJtQ6si2HOPoJL0ig==" spinCount="100000" sheet="1" objects="1" scenarios="1"/>
  <mergeCells count="18">
    <mergeCell ref="B48:G48"/>
    <mergeCell ref="B49:G49"/>
    <mergeCell ref="B51:C51"/>
    <mergeCell ref="B53:C53"/>
    <mergeCell ref="B47:F47"/>
    <mergeCell ref="A2:F3"/>
    <mergeCell ref="B4:C4"/>
    <mergeCell ref="B5:C5"/>
    <mergeCell ref="B6:C6"/>
    <mergeCell ref="B7:C7"/>
    <mergeCell ref="E7:F7"/>
    <mergeCell ref="B26:C26"/>
    <mergeCell ref="A25:E25"/>
    <mergeCell ref="B44:E44"/>
    <mergeCell ref="B46:E46"/>
    <mergeCell ref="A42:E42"/>
    <mergeCell ref="B43:E43"/>
    <mergeCell ref="A41:E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H20"/>
  <sheetViews>
    <sheetView workbookViewId="0">
      <selection activeCell="A8" sqref="A8:H8"/>
    </sheetView>
  </sheetViews>
  <sheetFormatPr defaultColWidth="9.140625" defaultRowHeight="15" x14ac:dyDescent="0.25"/>
  <cols>
    <col min="1" max="3" width="9.140625" style="5"/>
    <col min="4" max="4" width="27.28515625" style="5" customWidth="1"/>
    <col min="5" max="6" width="9.140625" style="5"/>
    <col min="7" max="7" width="6.140625" style="5" customWidth="1"/>
    <col min="8" max="8" width="45.42578125" style="5" customWidth="1"/>
    <col min="9" max="16384" width="9.140625" style="5"/>
  </cols>
  <sheetData>
    <row r="1" spans="1:8" ht="19.5" customHeight="1" x14ac:dyDescent="0.25">
      <c r="A1" s="4" t="str">
        <f>Sheet1!A2</f>
        <v>RFX. No. 5002004785 NIT-479</v>
      </c>
      <c r="B1" s="4"/>
      <c r="C1" s="4"/>
    </row>
    <row r="2" spans="1:8" ht="31.5" customHeight="1" x14ac:dyDescent="0.25">
      <c r="A2" s="132" t="str">
        <f>Sheet1!B3</f>
        <v>Construction of Pile Foundation at Location 1099 and 1100 and other related services in 400 KV D/C Rajarhat Purnea Transmission line near Ganga River Crossing Pirpenti, Bhagalpur.</v>
      </c>
      <c r="B2" s="132"/>
      <c r="C2" s="132"/>
      <c r="D2" s="132"/>
      <c r="E2" s="132"/>
      <c r="F2" s="132"/>
      <c r="G2" s="132"/>
      <c r="H2" s="132"/>
    </row>
    <row r="4" spans="1:8" ht="30.75" customHeight="1" x14ac:dyDescent="0.25">
      <c r="A4" s="142" t="s">
        <v>11</v>
      </c>
      <c r="B4" s="142"/>
      <c r="C4" s="130">
        <f>Details!E6</f>
        <v>0</v>
      </c>
      <c r="D4" s="130"/>
      <c r="E4" s="6"/>
      <c r="F4" s="7" t="s">
        <v>20</v>
      </c>
    </row>
    <row r="5" spans="1:8" ht="27.75" customHeight="1" x14ac:dyDescent="0.25">
      <c r="A5" s="142" t="s">
        <v>12</v>
      </c>
      <c r="B5" s="142"/>
      <c r="C5" s="130">
        <f>Details!E7</f>
        <v>0</v>
      </c>
      <c r="D5" s="130"/>
      <c r="E5" s="6"/>
      <c r="F5" s="143" t="s">
        <v>21</v>
      </c>
      <c r="G5" s="143"/>
      <c r="H5" s="143"/>
    </row>
    <row r="6" spans="1:8" ht="32.25" customHeight="1" x14ac:dyDescent="0.25">
      <c r="C6" s="130">
        <f>Details!E8</f>
        <v>0</v>
      </c>
      <c r="D6" s="130"/>
      <c r="E6" s="6"/>
      <c r="F6" s="143" t="s">
        <v>22</v>
      </c>
      <c r="G6" s="143"/>
      <c r="H6" s="143"/>
    </row>
    <row r="7" spans="1:8" ht="30.75" customHeight="1" x14ac:dyDescent="0.25">
      <c r="C7" s="130">
        <f>Details!E9</f>
        <v>0</v>
      </c>
      <c r="D7" s="130"/>
      <c r="E7" s="6"/>
      <c r="F7" s="131" t="s">
        <v>23</v>
      </c>
      <c r="G7" s="131"/>
      <c r="H7" s="131"/>
    </row>
    <row r="8" spans="1:8" ht="15.75" thickBot="1" x14ac:dyDescent="0.3">
      <c r="A8" s="126"/>
      <c r="B8" s="126"/>
      <c r="C8" s="126"/>
      <c r="D8" s="126"/>
      <c r="E8" s="126"/>
      <c r="F8" s="126"/>
      <c r="G8" s="126"/>
      <c r="H8" s="126"/>
    </row>
    <row r="9" spans="1:8" x14ac:dyDescent="0.25">
      <c r="A9" s="133" t="s">
        <v>25</v>
      </c>
      <c r="B9" s="134"/>
      <c r="C9" s="134"/>
      <c r="D9" s="134"/>
      <c r="E9" s="134"/>
      <c r="F9" s="134"/>
      <c r="G9" s="134"/>
      <c r="H9" s="135"/>
    </row>
    <row r="10" spans="1:8" x14ac:dyDescent="0.25">
      <c r="A10" s="136"/>
      <c r="B10" s="137"/>
      <c r="C10" s="137"/>
      <c r="D10" s="137"/>
      <c r="E10" s="137"/>
      <c r="F10" s="137"/>
      <c r="G10" s="137"/>
      <c r="H10" s="138"/>
    </row>
    <row r="11" spans="1:8" x14ac:dyDescent="0.25">
      <c r="A11" s="136"/>
      <c r="B11" s="137"/>
      <c r="C11" s="137"/>
      <c r="D11" s="137"/>
      <c r="E11" s="137"/>
      <c r="F11" s="137"/>
      <c r="G11" s="137"/>
      <c r="H11" s="138"/>
    </row>
    <row r="12" spans="1:8" ht="2.25" customHeight="1" thickBot="1" x14ac:dyDescent="0.3">
      <c r="A12" s="139"/>
      <c r="B12" s="140"/>
      <c r="C12" s="140"/>
      <c r="D12" s="140"/>
      <c r="E12" s="140"/>
      <c r="F12" s="140"/>
      <c r="G12" s="140"/>
      <c r="H12" s="141"/>
    </row>
    <row r="13" spans="1:8" x14ac:dyDescent="0.25">
      <c r="A13" s="127"/>
      <c r="B13" s="127"/>
      <c r="C13" s="127"/>
      <c r="D13" s="127"/>
      <c r="E13" s="127"/>
      <c r="F13" s="127"/>
      <c r="G13" s="127"/>
      <c r="H13" s="127"/>
    </row>
    <row r="14" spans="1:8" ht="30" customHeight="1" x14ac:dyDescent="0.25">
      <c r="A14" s="128" t="s">
        <v>26</v>
      </c>
      <c r="B14" s="128"/>
      <c r="C14" s="128" t="s">
        <v>32</v>
      </c>
      <c r="D14" s="128"/>
      <c r="E14" s="128"/>
      <c r="F14" s="128"/>
      <c r="G14" s="128"/>
      <c r="H14" s="3">
        <f>'Schedule-I'!F44</f>
        <v>213590293.75314999</v>
      </c>
    </row>
    <row r="15" spans="1:8" ht="31.5" customHeight="1" x14ac:dyDescent="0.25">
      <c r="A15" s="128" t="s">
        <v>27</v>
      </c>
      <c r="B15" s="128"/>
      <c r="C15" s="128" t="s">
        <v>28</v>
      </c>
      <c r="D15" s="128"/>
      <c r="E15" s="128"/>
      <c r="F15" s="128"/>
      <c r="G15" s="128"/>
      <c r="H15" s="3">
        <f>'Schedule-I'!F45</f>
        <v>38446252.875566997</v>
      </c>
    </row>
    <row r="16" spans="1:8" ht="29.25" customHeight="1" x14ac:dyDescent="0.25">
      <c r="A16" s="128" t="s">
        <v>29</v>
      </c>
      <c r="B16" s="128"/>
      <c r="C16" s="128" t="s">
        <v>30</v>
      </c>
      <c r="D16" s="128"/>
      <c r="E16" s="128"/>
      <c r="F16" s="128"/>
      <c r="G16" s="128"/>
      <c r="H16" s="3">
        <f>SUM(H14:H15)</f>
        <v>252036546.62871698</v>
      </c>
    </row>
    <row r="19" spans="1:8" ht="25.5" customHeight="1" x14ac:dyDescent="0.25">
      <c r="A19" s="5" t="s">
        <v>19</v>
      </c>
      <c r="B19" s="129">
        <f>Details!E18</f>
        <v>0</v>
      </c>
      <c r="C19" s="129"/>
      <c r="D19" s="8"/>
      <c r="E19" s="126" t="s">
        <v>16</v>
      </c>
      <c r="F19" s="126"/>
      <c r="G19" s="125">
        <f>Details!E13</f>
        <v>0</v>
      </c>
      <c r="H19" s="125"/>
    </row>
    <row r="20" spans="1:8" ht="24.75" customHeight="1" x14ac:dyDescent="0.25">
      <c r="A20" s="5" t="s">
        <v>18</v>
      </c>
      <c r="B20" s="125">
        <f>Details!E17</f>
        <v>0</v>
      </c>
      <c r="C20" s="125"/>
      <c r="D20" s="8"/>
      <c r="E20" s="126" t="s">
        <v>24</v>
      </c>
      <c r="F20" s="126"/>
      <c r="G20" s="125">
        <f>Details!E14</f>
        <v>0</v>
      </c>
      <c r="H20" s="125"/>
    </row>
  </sheetData>
  <sheetProtection algorithmName="SHA-512" hashValue="lhhQkkdjvnIwCIuwXearrrQyXEWI9SrhSaNcjRySJRYb98twFIS70E/5k5Wwvy6flIGYpzI5AsWD85aAZTpFEA==" saltValue="nVOwCV+BdffoS59vwWKnFg==" spinCount="100000" sheet="1" selectLockedCells="1" selectUnlockedCells="1"/>
  <mergeCells count="25">
    <mergeCell ref="C7:D7"/>
    <mergeCell ref="F7:H7"/>
    <mergeCell ref="A2:H2"/>
    <mergeCell ref="A9:H12"/>
    <mergeCell ref="C14:G14"/>
    <mergeCell ref="A14:B14"/>
    <mergeCell ref="A4:B4"/>
    <mergeCell ref="C4:D4"/>
    <mergeCell ref="A5:B5"/>
    <mergeCell ref="C5:D5"/>
    <mergeCell ref="F5:H5"/>
    <mergeCell ref="C6:D6"/>
    <mergeCell ref="F6:H6"/>
    <mergeCell ref="B20:C20"/>
    <mergeCell ref="E20:F20"/>
    <mergeCell ref="G20:H20"/>
    <mergeCell ref="A8:H8"/>
    <mergeCell ref="A13:H13"/>
    <mergeCell ref="A15:B15"/>
    <mergeCell ref="C15:G15"/>
    <mergeCell ref="A16:B16"/>
    <mergeCell ref="C16:G16"/>
    <mergeCell ref="B19:C19"/>
    <mergeCell ref="E19:F19"/>
    <mergeCell ref="G19:H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Basic</vt:lpstr>
      <vt:lpstr>Details</vt:lpstr>
      <vt:lpstr>Schedule-I</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2025-09-23T07:43:41Z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2025-07-01T06:57:19Z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27c0111e-23e5-4425-88e7-245390f61cb4</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