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24226"/>
  <xr:revisionPtr revIDLastSave="1" documentId="13_ncr:1_{16BB76C9-87DE-4657-8DB4-7417932A301D}" xr6:coauthVersionLast="36" xr6:coauthVersionMax="47" xr10:uidLastSave="{4AD0EA85-DBDA-4701-AFC5-4CA55D22D597}"/>
  <workbookProtection workbookPassword="DC2B" lockStructure="1"/>
  <bookViews>
    <workbookView xWindow="-120" yWindow="-120" windowWidth="29040" windowHeight="15720" firstSheet="1" activeTab="4" xr2:uid="{00000000-000D-0000-FFFF-FFFF00000000}"/>
  </bookViews>
  <sheets>
    <sheet name="BASIC" sheetId="8" state="hidden" r:id="rId1"/>
    <sheet name="Instructions" sheetId="19" r:id="rId2"/>
    <sheet name="BASICS" sheetId="20" r:id="rId3"/>
    <sheet name="Name of Bidder" sheetId="9" r:id="rId4"/>
    <sheet name="Sch-3A" sheetId="21" r:id="rId5"/>
    <sheet name="Sch5 Taxes" sheetId="14" r:id="rId6"/>
    <sheet name="Sch6 Summary" sheetId="15" r:id="rId7"/>
  </sheets>
  <definedNames>
    <definedName name="_xlnm.Print_Area" localSheetId="2">BASICS!$A$1:$F$5</definedName>
    <definedName name="_xlnm.Print_Area" localSheetId="6">'Sch6 Summary'!$A$1:$D$21</definedName>
  </definedNames>
  <calcPr calcId="191029"/>
</workbook>
</file>

<file path=xl/calcChain.xml><?xml version="1.0" encoding="utf-8"?>
<calcChain xmlns="http://schemas.openxmlformats.org/spreadsheetml/2006/main">
  <c r="P27" i="21" l="1"/>
  <c r="O28" i="21" l="1"/>
  <c r="M26" i="21" l="1"/>
  <c r="N26" i="21" s="1"/>
  <c r="O26" i="21" s="1"/>
  <c r="M24" i="21"/>
  <c r="N24" i="21" s="1"/>
  <c r="O24" i="21" s="1"/>
  <c r="M22" i="21"/>
  <c r="N22" i="21" s="1"/>
  <c r="O22" i="21" s="1"/>
  <c r="M20" i="21"/>
  <c r="N20" i="21" s="1"/>
  <c r="O20" i="21" s="1"/>
  <c r="M19" i="21"/>
  <c r="N19" i="21" s="1"/>
  <c r="O19" i="21" l="1"/>
  <c r="O27" i="21" s="1"/>
  <c r="N27" i="21"/>
  <c r="N29" i="21" l="1"/>
  <c r="N30" i="21" s="1"/>
  <c r="B5" i="15"/>
  <c r="B6" i="15"/>
  <c r="B7" i="15"/>
  <c r="B4" i="15"/>
  <c r="B5" i="14"/>
  <c r="B6" i="14"/>
  <c r="B7" i="14"/>
  <c r="B4" i="14"/>
  <c r="A2" i="9"/>
  <c r="D21" i="15"/>
  <c r="D20" i="15"/>
  <c r="B21" i="15"/>
  <c r="B20" i="15"/>
  <c r="D16" i="14"/>
  <c r="D15" i="14"/>
  <c r="B16" i="14"/>
  <c r="B15" i="14"/>
  <c r="A1" i="9"/>
  <c r="A13" i="9"/>
  <c r="A8" i="9"/>
  <c r="D12" i="15" l="1"/>
  <c r="D13" i="15" s="1"/>
  <c r="O29" i="21" l="1"/>
  <c r="O31" i="21" s="1"/>
  <c r="D11" i="14" l="1"/>
  <c r="D12" i="14" s="1"/>
  <c r="D15" i="15" l="1"/>
  <c r="D17" i="15" s="1"/>
</calcChain>
</file>

<file path=xl/sharedStrings.xml><?xml version="1.0" encoding="utf-8"?>
<sst xmlns="http://schemas.openxmlformats.org/spreadsheetml/2006/main" count="228" uniqueCount="153">
  <si>
    <t>Quantity</t>
  </si>
  <si>
    <t>Unit</t>
  </si>
  <si>
    <t>I</t>
  </si>
  <si>
    <t>पावर ग्रिड कारपोरेशन ऑफ इंडिया लिमिटेड</t>
  </si>
  <si>
    <t>POWER GRID CORPORATION OF INDIA LTD.</t>
  </si>
  <si>
    <t>WRTS-II,RHQ,VADODARA</t>
  </si>
  <si>
    <t>(SCHEDULE OF RATES AND PRICES)</t>
  </si>
  <si>
    <t>Bidder’s Name and Address (Sole Bidder) :</t>
  </si>
  <si>
    <t>To:</t>
  </si>
  <si>
    <t>Name        :</t>
  </si>
  <si>
    <t>Contract Services</t>
  </si>
  <si>
    <t>Address    :</t>
  </si>
  <si>
    <t>Power Grid Corporation of India Ltd.,</t>
  </si>
  <si>
    <t>Western Region Transmission syatem -II</t>
  </si>
  <si>
    <t xml:space="preserve">Plot No. 54, Near Riya revati resort , </t>
  </si>
  <si>
    <t>Sama - savli road, vadodara-390008</t>
  </si>
  <si>
    <t>Sl. No.</t>
  </si>
  <si>
    <t>SAC</t>
  </si>
  <si>
    <t>Unit Erection Charges</t>
  </si>
  <si>
    <t>(Service Accounting Codes)</t>
  </si>
  <si>
    <t>Whether SAC in column ‘3’ is confirmed. If not  indicate applicable the SAC #</t>
  </si>
  <si>
    <t>Name of Package :</t>
  </si>
  <si>
    <t>Package No          :</t>
  </si>
  <si>
    <t>Specification No. :</t>
  </si>
  <si>
    <t>Completion Period</t>
  </si>
  <si>
    <t>Enter following details of the bidder</t>
  </si>
  <si>
    <t>Specify type of Bidder                    [Select from drop down menu]</t>
  </si>
  <si>
    <t>Individual Firm</t>
  </si>
  <si>
    <t xml:space="preserve">Address of Registered Office &amp; Mobile Numbers </t>
  </si>
  <si>
    <t>…….. …… ………. ……….</t>
  </si>
  <si>
    <t xml:space="preserve">Printed Name </t>
  </si>
  <si>
    <t>Designation</t>
  </si>
  <si>
    <t xml:space="preserve">Date     </t>
  </si>
  <si>
    <t xml:space="preserve">Place     </t>
  </si>
  <si>
    <t xml:space="preserve">Schedule-6 </t>
  </si>
  <si>
    <t xml:space="preserve">Name </t>
  </si>
  <si>
    <t>Address</t>
  </si>
  <si>
    <t>Description</t>
  </si>
  <si>
    <t>Total Price (INR)</t>
  </si>
  <si>
    <t>Service/Installation Charges</t>
  </si>
  <si>
    <t>a.</t>
  </si>
  <si>
    <t>Total of Service/Installation Charge 
(ITEMS TAB: Item 01  for BID PRICE SUMMARY Statement )</t>
  </si>
  <si>
    <t>Total GST against Service/Installation Charge
(ITEMS TAB: Item 02  for BID PRICE SUMMARY Statement )</t>
  </si>
  <si>
    <t xml:space="preserve">Grand Total </t>
  </si>
  <si>
    <t xml:space="preserve">Date : </t>
  </si>
  <si>
    <t>Printed Name   :</t>
  </si>
  <si>
    <t>Place :</t>
  </si>
  <si>
    <t>Designation   :</t>
  </si>
  <si>
    <t>Grand Summary</t>
  </si>
  <si>
    <t>Rate of GST applicable ( in %)</t>
  </si>
  <si>
    <t>(SUMMARY OF TAXES &amp; DUTIES)</t>
  </si>
  <si>
    <t>Item Nos.</t>
  </si>
  <si>
    <t>Total Price
 (in ₹)</t>
  </si>
  <si>
    <t>TOTAL GST on Services</t>
  </si>
  <si>
    <t># In case the bidder leaves the cell for confirmation of the SAC and/or  GST rate “blank”,  the SAC and corresponding GST rate indicated by the Employer shall be deemed to be the one confirmed by the Bidder.</t>
  </si>
  <si>
    <t xml:space="preserve">Schedule-5 </t>
  </si>
  <si>
    <t xml:space="preserve">Construction of TL Store Shed (50M X 10M) at Itarsi S/s </t>
  </si>
  <si>
    <t>10 Months</t>
  </si>
  <si>
    <t>TOTAL SCHEDULE NO.-3A</t>
  </si>
  <si>
    <t>While filling up the worksheets following may please be observed :</t>
  </si>
  <si>
    <t>(i)</t>
  </si>
  <si>
    <t>Fill up only green shaded cells.</t>
  </si>
  <si>
    <t>(ii)</t>
  </si>
  <si>
    <t>Certain data type entries have been restricted, such as Numeric values or limits of numeric values.</t>
  </si>
  <si>
    <t>(iii)</t>
  </si>
  <si>
    <t>Select only the options provided in pull down menus.</t>
  </si>
  <si>
    <t>(iv)</t>
  </si>
  <si>
    <t>Do not link any cell of this work book with any other work book.</t>
  </si>
  <si>
    <t>(v)</t>
  </si>
  <si>
    <t>Do not use copy &amp; paste or cut &amp; paste options for filling up the data.</t>
  </si>
  <si>
    <t>(vi)</t>
  </si>
  <si>
    <t>Do not reformat any of the cell of the work book.</t>
  </si>
  <si>
    <t>II</t>
  </si>
  <si>
    <t>This Workbook consists of following worksheets :</t>
  </si>
  <si>
    <t xml:space="preserve">Cover : </t>
  </si>
  <si>
    <t>Opening page of the workbook.</t>
  </si>
  <si>
    <t>Names of Bidder :</t>
  </si>
  <si>
    <t>●</t>
  </si>
  <si>
    <t>Select Sole Bidder or JV (Joint Venture) from the pull down menu. Do not leave this cell blank.</t>
  </si>
  <si>
    <t>Select nos. of the JV Partners other than the Lead Partner from drop down menu.</t>
  </si>
  <si>
    <t>Fill up names and address of the Sole Bidder and /or Joint Venture.</t>
  </si>
  <si>
    <t>Fill up date in dd-mmm-yyyy format from drop down menu.</t>
  </si>
  <si>
    <t>Click for Sch-1 given at the right top of the worksheet to go to Sch-1.</t>
  </si>
  <si>
    <t>Sch -1 : (Abstract Of Cost)</t>
  </si>
  <si>
    <t xml:space="preserve">Summary of all the Schedules  shall be displayed automatically. </t>
  </si>
  <si>
    <t>No cell is required to be filled in by the bidder in this worksheet.</t>
  </si>
  <si>
    <t>Sch-2 (Schedule  Items for Civil Works for FOR CONSTRUCTION OF TL STORE (50m x 10 m)  FOR BANASKANTHA SUBSTATION  ) :</t>
  </si>
  <si>
    <t>Total amount shall get calculated automatically.</t>
  </si>
  <si>
    <t>Sch-3 (Non-Schedule  Items for FOR CONSTRUCTION OF TL STORE (50m x 10 m)  FOR BANASKANTHA SUBSTATION ) :</t>
  </si>
  <si>
    <t>The rate quoted shall be inclusive of the Service Tax.</t>
  </si>
  <si>
    <t>Sch-4 (Schedule  Items for CONSTRUCTION OF OPEN STORE YARD OF SIZE  (110m x 40) m  for BANASKANTHA SUBSTATION  ) :</t>
  </si>
  <si>
    <t>Sch-5 (Non-Schedule  Items for CONSTRUCTION OF OPEN STORE YARD OF SIZE  (110m x 40) m  for BANASKANTHA SUBSTATION ) :</t>
  </si>
  <si>
    <t>Sch-6 ( INTERNAL ELECTRIFICATION WORKS OF 50x10 STORE  SHED FOR BANASKANTHA SUBSTATION  ) :</t>
  </si>
  <si>
    <t>Fill up unit rates for all the items in numeric values greater than 0 (zero). If unit rate is left blank, the corresponding item shall be deemed to be included in the total price.</t>
  </si>
  <si>
    <t>Fill up ref. no. as bidder's ref no. of this letter.</t>
  </si>
  <si>
    <t xml:space="preserve">This letter shall consider the net price as per Sch-3 . </t>
  </si>
  <si>
    <t xml:space="preserve">Fill up names &amp; Designation of the representatives of other JV partner(s) if the bidder is JV (Joint Venture) . </t>
  </si>
  <si>
    <t>Fill up additional information as required.</t>
  </si>
  <si>
    <t>* * *</t>
  </si>
  <si>
    <t>Happy Bidding !</t>
  </si>
  <si>
    <t xml:space="preserve">GRAND TOTAL </t>
  </si>
  <si>
    <t>Reduction of GST factor considered in DSR</t>
  </si>
  <si>
    <t>Unit Erection Charges Excluding GST</t>
  </si>
  <si>
    <t>Total Erection Charges
 (Excl. GST)</t>
  </si>
  <si>
    <t>Total Erection chrages Including GST</t>
  </si>
  <si>
    <t>Add Amount above/below +/- on the amount for DSR Items as per quoted percentage</t>
  </si>
  <si>
    <t>Total of Schedule Items Part-3A</t>
  </si>
  <si>
    <t>Total Tax</t>
  </si>
  <si>
    <t>Service Code</t>
  </si>
  <si>
    <t>1</t>
  </si>
  <si>
    <t>2</t>
  </si>
  <si>
    <t>3</t>
  </si>
  <si>
    <t>4</t>
  </si>
  <si>
    <t>Description
(DSR'23 Items- Civil Works)</t>
  </si>
  <si>
    <t>Add percentage (%) above/below +/- on DSR 2023 Rates (to be quoted by contractor)</t>
  </si>
  <si>
    <t>Total of Schedule Items as per DSR'23 Rates (Schedule I)</t>
  </si>
  <si>
    <t>PART -A : Scheduled Items as per DSR 2023</t>
  </si>
  <si>
    <t>Total Tax GST</t>
  </si>
  <si>
    <r>
      <t xml:space="preserve">Total GST on Supply &amp; Installation Services  (indentified in Schedule-3A) </t>
    </r>
    <r>
      <rPr>
        <sz val="10"/>
        <rFont val="Cambria"/>
        <family val="1"/>
        <scheme val="major"/>
      </rPr>
      <t xml:space="preserve"> which are not included in the Installation as per the provision of the Bidding Documents, as applicable</t>
    </r>
  </si>
  <si>
    <t>Whether GST in column ‘5’ is confirmed. If not  indicate applicable the GST#</t>
  </si>
  <si>
    <t>5</t>
  </si>
  <si>
    <t>995473</t>
  </si>
  <si>
    <r>
      <t>In case of JV partners more than 2, enter details of 3</t>
    </r>
    <r>
      <rPr>
        <vertAlign val="superscript"/>
        <sz val="12"/>
        <rFont val="Aptos"/>
        <family val="2"/>
      </rPr>
      <t>rd</t>
    </r>
    <r>
      <rPr>
        <sz val="12"/>
        <rFont val="Aptos"/>
        <family val="2"/>
      </rPr>
      <t xml:space="preserve"> &amp; more partners along with details of 2</t>
    </r>
    <r>
      <rPr>
        <vertAlign val="superscript"/>
        <sz val="12"/>
        <rFont val="Aptos"/>
        <family val="2"/>
      </rPr>
      <t>nd</t>
    </r>
    <r>
      <rPr>
        <sz val="12"/>
        <rFont val="Aptos"/>
        <family val="2"/>
      </rPr>
      <t xml:space="preserve"> partner.</t>
    </r>
  </si>
  <si>
    <r>
      <t>Schedule Items:</t>
    </r>
    <r>
      <rPr>
        <sz val="12"/>
        <rFont val="Aptos"/>
        <family val="2"/>
      </rPr>
      <t xml:space="preserve"> only % above/below DSR-2014 is to be filled up.</t>
    </r>
  </si>
  <si>
    <r>
      <rPr>
        <b/>
        <sz val="12"/>
        <rFont val="Aptos"/>
        <family val="2"/>
      </rPr>
      <t>Non-Schedule Items</t>
    </r>
    <r>
      <rPr>
        <sz val="12"/>
        <rFont val="Aptos"/>
        <family val="2"/>
      </rPr>
      <t>: Fill up unit rates for all the items in numeric values greater than 0 (zero). If unit rate is left blank, the corresponding item shall be deemed to be included in the total price.</t>
    </r>
  </si>
  <si>
    <r>
      <t>Bid from 2</t>
    </r>
    <r>
      <rPr>
        <b/>
        <vertAlign val="superscript"/>
        <sz val="12"/>
        <color indexed="12"/>
        <rFont val="Aptos"/>
        <family val="2"/>
      </rPr>
      <t>nd</t>
    </r>
    <r>
      <rPr>
        <b/>
        <sz val="12"/>
        <color indexed="12"/>
        <rFont val="Aptos"/>
        <family val="2"/>
      </rPr>
      <t xml:space="preserve"> Envelope :</t>
    </r>
  </si>
  <si>
    <t>Sqm</t>
  </si>
  <si>
    <t>Wall painting with premium acrylic emulsion paint of interior grade, having VOC (Volatile Organic Compound ) content less than 50 grams/ litre of approved brand and manufacture, including applying additional coats wherever required to achieve even shade and colour.</t>
  </si>
  <si>
    <t>13.83.2</t>
  </si>
  <si>
    <t>Two coats</t>
  </si>
  <si>
    <t>Removing dry or oil bound distemper, water proofing cement paint and the like by scrapping, sand papering and preparing the surface smooth including necessary repairs to scratches etc. complete.</t>
  </si>
  <si>
    <t>Painting with synthetic enamel paint of approved brand and manufacture of required colour to give an even shade :</t>
  </si>
  <si>
    <t>13.99.1</t>
  </si>
  <si>
    <t>One or more coats on old work</t>
  </si>
  <si>
    <t>French spirit polishing :</t>
  </si>
  <si>
    <t>13.103.1</t>
  </si>
  <si>
    <t>Finishing walls with Premium Acrylic Smooth exterior paint with Silicone additives of required shade</t>
  </si>
  <si>
    <t>13.112.1</t>
  </si>
  <si>
    <t>Old work (Two or more coat applied @ 1.43 ltr/ 10 sqm) on existing cement paint surface</t>
  </si>
  <si>
    <t>120001517</t>
  </si>
  <si>
    <t>995419</t>
  </si>
  <si>
    <t>120001618</t>
  </si>
  <si>
    <t>120003290</t>
  </si>
  <si>
    <t>General Instruction to the Bidders for filling up this workbook of Price Schedules for Internal and external painting of office buildings, transit camp and residential quarters at POWERGRID Betul substation.</t>
  </si>
  <si>
    <t>Internal and external painting of office buildings, transit camp and residential quarters at POWERGRID Betul substation</t>
  </si>
  <si>
    <t>CIVIL WORKS: RFX 5001000899</t>
  </si>
  <si>
    <t>WR2/NT/W-CIVIL/DOM/G01/25/03059</t>
  </si>
  <si>
    <t>03 Months</t>
  </si>
  <si>
    <t>BILL OF QUANTITIES FOR Internal and external painting of office buildings, transit camp and residential quarters at POWERGRID Betul substation</t>
  </si>
  <si>
    <t>Installation Charges- Sch 3A: Schedule Items for Internal and external painting of office buildings, transit camp and residential quarters at POWERGRID Betul substation</t>
  </si>
  <si>
    <t>Installation Charges- Schedule Civil Items for Internal and external painting of office buildings, transit camp and residential quarters at POWERGRID Betul substation</t>
  </si>
  <si>
    <t>120001600</t>
  </si>
  <si>
    <t>120001614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</si>
</sst>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164" formatCode="0.0"/>
    <numFmt numFmtId="165" formatCode="#\,##\,##0.00"/>
    <numFmt numFmtId="166" formatCode="[$-409]dd\-mmm\-yy;@"/>
    <numFmt numFmtId="167" formatCode="[$₹-4009]\ #,##0.00"/>
    <numFmt numFmtId="168" formatCode="0.000"/>
    <numFmt numFmtId="169" formatCode="&quot;₹&quot;\ #,##0.000"/>
    <numFmt numFmtId="170" formatCode="0.000%"/>
    <numFmt numFmtId="171" formatCode="0.0000"/>
    <numFmt numFmtId="172" formatCode="&quot;₹&quot;\ #,##0.00"/>
  </numFmts>
  <fonts count="3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20"/>
      <name val="Cambria"/>
      <family val="1"/>
      <scheme val="major"/>
    </font>
    <font>
      <b/>
      <sz val="18"/>
      <name val="Cambria"/>
      <family val="1"/>
      <scheme val="major"/>
    </font>
    <font>
      <sz val="14"/>
      <name val="Cambria"/>
      <family val="1"/>
      <scheme val="major"/>
    </font>
    <font>
      <b/>
      <sz val="14"/>
      <name val="Cambria"/>
      <family val="1"/>
      <scheme val="major"/>
    </font>
    <font>
      <b/>
      <sz val="16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0"/>
      <name val="Aptos"/>
      <family val="2"/>
    </font>
    <font>
      <sz val="10"/>
      <color theme="1"/>
      <name val="Aptos"/>
      <family val="2"/>
    </font>
    <font>
      <b/>
      <sz val="10"/>
      <name val="Aptos"/>
      <family val="2"/>
    </font>
    <font>
      <b/>
      <sz val="10"/>
      <color rgb="FFFF0000"/>
      <name val="Aptos"/>
      <family val="2"/>
    </font>
    <font>
      <b/>
      <sz val="10"/>
      <color theme="1"/>
      <name val="Aptos"/>
      <family val="2"/>
    </font>
    <font>
      <b/>
      <sz val="14"/>
      <color indexed="9"/>
      <name val="Aptos"/>
      <family val="2"/>
    </font>
    <font>
      <b/>
      <sz val="14"/>
      <color indexed="12"/>
      <name val="Aptos"/>
      <family val="2"/>
    </font>
    <font>
      <b/>
      <sz val="12"/>
      <name val="Aptos"/>
      <family val="2"/>
    </font>
    <font>
      <sz val="11"/>
      <name val="Aptos"/>
      <family val="2"/>
    </font>
    <font>
      <sz val="12"/>
      <name val="Aptos"/>
      <family val="2"/>
    </font>
    <font>
      <b/>
      <sz val="11"/>
      <name val="Aptos"/>
      <family val="2"/>
    </font>
    <font>
      <b/>
      <sz val="12"/>
      <color indexed="12"/>
      <name val="Aptos"/>
      <family val="2"/>
    </font>
    <font>
      <vertAlign val="superscript"/>
      <sz val="12"/>
      <name val="Aptos"/>
      <family val="2"/>
    </font>
    <font>
      <b/>
      <vertAlign val="superscript"/>
      <sz val="12"/>
      <color indexed="12"/>
      <name val="Aptos"/>
      <family val="2"/>
    </font>
    <font>
      <b/>
      <sz val="14"/>
      <name val="Aptos"/>
      <family val="2"/>
    </font>
    <font>
      <sz val="11"/>
      <color theme="1"/>
      <name val="Aptos"/>
      <family val="2"/>
    </font>
    <font>
      <b/>
      <sz val="11"/>
      <color indexed="12"/>
      <name val="Aptos"/>
      <family val="2"/>
    </font>
    <font>
      <b/>
      <sz val="11"/>
      <color indexed="9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5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8">
    <xf numFmtId="0" fontId="0" fillId="0" borderId="0" xfId="0"/>
    <xf numFmtId="0" fontId="2" fillId="0" borderId="1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vertical="center"/>
      <protection hidden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1" xfId="5" applyFont="1" applyBorder="1" applyAlignment="1">
      <alignment horizontal="left"/>
    </xf>
    <xf numFmtId="0" fontId="6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18" xfId="0" applyFont="1" applyBorder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/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horizontal="right" vertical="center" wrapText="1"/>
    </xf>
    <xf numFmtId="2" fontId="11" fillId="0" borderId="1" xfId="0" applyNumberFormat="1" applyFont="1" applyBorder="1" applyAlignment="1">
      <alignment horizontal="right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/>
    <xf numFmtId="15" fontId="6" fillId="0" borderId="0" xfId="0" applyNumberFormat="1" applyFont="1" applyAlignment="1">
      <alignment horizontal="left"/>
    </xf>
    <xf numFmtId="49" fontId="6" fillId="0" borderId="16" xfId="0" applyNumberFormat="1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6" fillId="0" borderId="17" xfId="0" applyFont="1" applyBorder="1" applyAlignment="1">
      <alignment vertical="center"/>
    </xf>
    <xf numFmtId="0" fontId="6" fillId="0" borderId="1" xfId="5" applyFont="1" applyBorder="1"/>
    <xf numFmtId="0" fontId="16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vertical="center"/>
    </xf>
    <xf numFmtId="2" fontId="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67" fontId="10" fillId="0" borderId="1" xfId="0" applyNumberFormat="1" applyFont="1" applyBorder="1" applyAlignment="1">
      <alignment vertical="center"/>
    </xf>
    <xf numFmtId="0" fontId="1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165" fontId="6" fillId="0" borderId="19" xfId="0" applyNumberFormat="1" applyFont="1" applyBorder="1" applyAlignment="1">
      <alignment vertical="center" wrapText="1"/>
    </xf>
    <xf numFmtId="0" fontId="1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49" fontId="13" fillId="0" borderId="0" xfId="0" applyNumberFormat="1" applyFont="1" applyAlignment="1">
      <alignment horizontal="left" vertical="center"/>
    </xf>
    <xf numFmtId="0" fontId="16" fillId="0" borderId="11" xfId="0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0" fontId="16" fillId="0" borderId="0" xfId="0" applyFont="1" applyAlignment="1">
      <alignment horizontal="center"/>
    </xf>
    <xf numFmtId="167" fontId="6" fillId="0" borderId="0" xfId="0" applyNumberFormat="1" applyFont="1"/>
    <xf numFmtId="169" fontId="20" fillId="0" borderId="1" xfId="8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justify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2" fillId="0" borderId="18" xfId="0" applyFont="1" applyBorder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2" fillId="0" borderId="1" xfId="0" applyFont="1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4" borderId="1" xfId="0" applyFont="1" applyFill="1" applyBorder="1" applyAlignment="1" applyProtection="1">
      <alignment horizontal="center" vertical="center"/>
      <protection locked="0"/>
    </xf>
    <xf numFmtId="9" fontId="20" fillId="4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2" fontId="20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20" xfId="0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>
      <alignment vertical="center"/>
    </xf>
    <xf numFmtId="0" fontId="20" fillId="0" borderId="13" xfId="0" applyFont="1" applyBorder="1" applyAlignment="1" applyProtection="1">
      <alignment horizontal="center" vertical="center" wrapText="1"/>
      <protection hidden="1"/>
    </xf>
    <xf numFmtId="0" fontId="20" fillId="0" borderId="14" xfId="0" applyFont="1" applyBorder="1" applyAlignment="1" applyProtection="1">
      <alignment horizontal="center" vertical="center" wrapText="1"/>
      <protection hidden="1"/>
    </xf>
    <xf numFmtId="0" fontId="24" fillId="0" borderId="1" xfId="0" applyFont="1" applyBorder="1" applyAlignment="1" applyProtection="1">
      <alignment horizontal="center" vertical="center" wrapText="1"/>
      <protection hidden="1"/>
    </xf>
    <xf numFmtId="0" fontId="24" fillId="0" borderId="18" xfId="0" applyFont="1" applyBorder="1" applyAlignment="1" applyProtection="1">
      <alignment horizontal="center" vertical="center" wrapText="1"/>
      <protection hidden="1"/>
    </xf>
    <xf numFmtId="0" fontId="24" fillId="0" borderId="11" xfId="0" applyFont="1" applyBorder="1" applyAlignment="1" applyProtection="1">
      <alignment horizontal="center" vertical="center" wrapText="1"/>
      <protection hidden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4" fillId="0" borderId="1" xfId="0" applyFont="1" applyBorder="1" applyAlignment="1" applyProtection="1">
      <alignment horizontal="right" vertical="center"/>
      <protection hidden="1"/>
    </xf>
    <xf numFmtId="168" fontId="20" fillId="0" borderId="1" xfId="0" applyNumberFormat="1" applyFont="1" applyBorder="1" applyAlignment="1" applyProtection="1">
      <alignment horizontal="center" vertical="center"/>
      <protection hidden="1"/>
    </xf>
    <xf numFmtId="0" fontId="22" fillId="0" borderId="1" xfId="0" applyFont="1" applyBorder="1" applyAlignment="1" applyProtection="1">
      <alignment horizontal="right" vertical="center" wrapText="1"/>
      <protection hidden="1"/>
    </xf>
    <xf numFmtId="9" fontId="20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 applyProtection="1">
      <alignment vertical="center"/>
      <protection hidden="1"/>
    </xf>
    <xf numFmtId="2" fontId="20" fillId="0" borderId="1" xfId="0" applyNumberFormat="1" applyFont="1" applyBorder="1" applyAlignment="1">
      <alignment horizontal="center" vertical="center"/>
    </xf>
    <xf numFmtId="168" fontId="24" fillId="0" borderId="1" xfId="0" applyNumberFormat="1" applyFont="1" applyBorder="1" applyAlignment="1" applyProtection="1">
      <alignment horizontal="center" vertical="center"/>
      <protection hidden="1"/>
    </xf>
    <xf numFmtId="168" fontId="20" fillId="0" borderId="1" xfId="0" applyNumberFormat="1" applyFont="1" applyBorder="1" applyAlignment="1" applyProtection="1">
      <alignment horizontal="center" vertical="center" wrapText="1"/>
      <protection hidden="1"/>
    </xf>
    <xf numFmtId="168" fontId="22" fillId="0" borderId="1" xfId="0" applyNumberFormat="1" applyFont="1" applyBorder="1" applyAlignment="1" applyProtection="1">
      <alignment horizontal="center" vertical="center" wrapText="1"/>
      <protection hidden="1"/>
    </xf>
    <xf numFmtId="0" fontId="26" fillId="0" borderId="0" xfId="3" applyFont="1" applyAlignment="1" applyProtection="1">
      <alignment horizontal="center" vertical="center" wrapText="1"/>
      <protection hidden="1"/>
    </xf>
    <xf numFmtId="0" fontId="27" fillId="0" borderId="0" xfId="3" applyFont="1" applyProtection="1">
      <protection hidden="1"/>
    </xf>
    <xf numFmtId="0" fontId="28" fillId="0" borderId="0" xfId="3" applyFont="1" applyProtection="1">
      <protection hidden="1"/>
    </xf>
    <xf numFmtId="0" fontId="28" fillId="0" borderId="0" xfId="3" applyFont="1" applyAlignment="1" applyProtection="1">
      <alignment vertical="top"/>
      <protection hidden="1"/>
    </xf>
    <xf numFmtId="0" fontId="29" fillId="0" borderId="0" xfId="3" applyFont="1" applyAlignment="1" applyProtection="1">
      <alignment vertical="top"/>
      <protection hidden="1"/>
    </xf>
    <xf numFmtId="0" fontId="29" fillId="0" borderId="0" xfId="3" applyFont="1" applyAlignment="1" applyProtection="1">
      <alignment vertical="center"/>
      <protection hidden="1"/>
    </xf>
    <xf numFmtId="0" fontId="29" fillId="0" borderId="0" xfId="3" applyFont="1" applyProtection="1">
      <protection hidden="1"/>
    </xf>
    <xf numFmtId="0" fontId="30" fillId="0" borderId="0" xfId="3" applyFont="1" applyAlignment="1" applyProtection="1">
      <alignment horizontal="center" vertical="top"/>
      <protection hidden="1"/>
    </xf>
    <xf numFmtId="0" fontId="29" fillId="0" borderId="0" xfId="3" applyFont="1" applyAlignment="1" applyProtection="1">
      <alignment horizontal="justify" vertical="center"/>
      <protection hidden="1"/>
    </xf>
    <xf numFmtId="0" fontId="29" fillId="0" borderId="0" xfId="3" applyFont="1" applyAlignment="1" applyProtection="1">
      <alignment vertical="top" wrapText="1"/>
      <protection hidden="1"/>
    </xf>
    <xf numFmtId="164" fontId="27" fillId="0" borderId="0" xfId="3" quotePrefix="1" applyNumberFormat="1" applyFont="1" applyAlignment="1" applyProtection="1">
      <alignment horizontal="left" vertical="top" wrapText="1" indent="1"/>
      <protection hidden="1"/>
    </xf>
    <xf numFmtId="0" fontId="29" fillId="0" borderId="0" xfId="3" applyFont="1" applyAlignment="1" applyProtection="1">
      <alignment horizontal="justify" vertical="top"/>
      <protection hidden="1"/>
    </xf>
    <xf numFmtId="0" fontId="31" fillId="0" borderId="0" xfId="3" applyFont="1" applyAlignment="1" applyProtection="1">
      <alignment horizontal="justify" vertical="center"/>
      <protection hidden="1"/>
    </xf>
    <xf numFmtId="0" fontId="29" fillId="0" borderId="0" xfId="3" applyFont="1" applyAlignment="1" applyProtection="1">
      <alignment horizontal="right" vertical="top" wrapText="1"/>
      <protection hidden="1"/>
    </xf>
    <xf numFmtId="0" fontId="29" fillId="0" borderId="0" xfId="3" applyFont="1" applyAlignment="1" applyProtection="1">
      <alignment horizontal="center" vertical="top" wrapText="1"/>
      <protection hidden="1"/>
    </xf>
    <xf numFmtId="0" fontId="27" fillId="0" borderId="0" xfId="3" applyFont="1" applyAlignment="1" applyProtection="1">
      <alignment horizontal="left" vertical="top"/>
      <protection hidden="1"/>
    </xf>
    <xf numFmtId="164" fontId="27" fillId="0" borderId="0" xfId="3" quotePrefix="1" applyNumberFormat="1" applyFont="1" applyAlignment="1" applyProtection="1">
      <alignment horizontal="left" vertical="top" wrapText="1"/>
      <protection hidden="1"/>
    </xf>
    <xf numFmtId="0" fontId="31" fillId="0" borderId="0" xfId="3" applyFont="1" applyAlignment="1" applyProtection="1">
      <alignment horizontal="center" vertical="top"/>
      <protection hidden="1"/>
    </xf>
    <xf numFmtId="0" fontId="29" fillId="0" borderId="0" xfId="3" applyFont="1" applyAlignment="1" applyProtection="1">
      <alignment horizontal="justify"/>
      <protection hidden="1"/>
    </xf>
    <xf numFmtId="0" fontId="27" fillId="0" borderId="1" xfId="0" applyFont="1" applyBorder="1" applyAlignment="1" applyProtection="1">
      <alignment vertical="center"/>
      <protection hidden="1"/>
    </xf>
    <xf numFmtId="0" fontId="35" fillId="0" borderId="0" xfId="0" applyFont="1"/>
    <xf numFmtId="0" fontId="29" fillId="0" borderId="1" xfId="0" applyFont="1" applyBorder="1" applyAlignment="1" applyProtection="1">
      <alignment vertical="center"/>
      <protection hidden="1"/>
    </xf>
    <xf numFmtId="0" fontId="30" fillId="0" borderId="0" xfId="4" applyFont="1" applyAlignment="1" applyProtection="1">
      <alignment horizontal="center" vertical="center"/>
      <protection hidden="1"/>
    </xf>
    <xf numFmtId="0" fontId="28" fillId="0" borderId="0" xfId="4" applyFont="1" applyAlignment="1" applyProtection="1">
      <alignment horizontal="justify" vertical="center"/>
      <protection hidden="1"/>
    </xf>
    <xf numFmtId="0" fontId="28" fillId="0" borderId="0" xfId="4" applyFont="1" applyAlignment="1" applyProtection="1">
      <alignment vertical="center"/>
      <protection hidden="1"/>
    </xf>
    <xf numFmtId="0" fontId="28" fillId="0" borderId="2" xfId="4" applyFont="1" applyBorder="1" applyAlignment="1" applyProtection="1">
      <alignment vertical="center" wrapText="1"/>
      <protection hidden="1"/>
    </xf>
    <xf numFmtId="0" fontId="28" fillId="0" borderId="3" xfId="4" applyFont="1" applyBorder="1" applyAlignment="1" applyProtection="1">
      <alignment vertical="center" wrapText="1"/>
      <protection hidden="1"/>
    </xf>
    <xf numFmtId="0" fontId="29" fillId="2" borderId="1" xfId="4" applyFont="1" applyFill="1" applyBorder="1" applyAlignment="1" applyProtection="1">
      <alignment horizontal="left" vertical="center"/>
      <protection locked="0"/>
    </xf>
    <xf numFmtId="0" fontId="28" fillId="0" borderId="0" xfId="4" applyFont="1" applyAlignment="1" applyProtection="1">
      <alignment vertical="center" wrapText="1"/>
      <protection hidden="1"/>
    </xf>
    <xf numFmtId="0" fontId="28" fillId="0" borderId="0" xfId="4" applyFont="1" applyAlignment="1" applyProtection="1">
      <alignment horizontal="center" vertical="center"/>
      <protection hidden="1"/>
    </xf>
    <xf numFmtId="0" fontId="28" fillId="0" borderId="4" xfId="4" applyFont="1" applyBorder="1" applyAlignment="1" applyProtection="1">
      <alignment vertical="center"/>
      <protection hidden="1"/>
    </xf>
    <xf numFmtId="0" fontId="28" fillId="0" borderId="5" xfId="4" applyFont="1" applyBorder="1" applyAlignment="1" applyProtection="1">
      <alignment vertical="center"/>
      <protection hidden="1"/>
    </xf>
    <xf numFmtId="0" fontId="28" fillId="2" borderId="6" xfId="4" applyFont="1" applyFill="1" applyBorder="1" applyAlignment="1" applyProtection="1">
      <alignment vertical="center" wrapText="1"/>
      <protection locked="0"/>
    </xf>
    <xf numFmtId="0" fontId="28" fillId="0" borderId="7" xfId="4" applyFont="1" applyBorder="1" applyAlignment="1" applyProtection="1">
      <alignment vertical="center" wrapText="1"/>
      <protection hidden="1"/>
    </xf>
    <xf numFmtId="0" fontId="28" fillId="0" borderId="8" xfId="4" applyFont="1" applyBorder="1" applyAlignment="1" applyProtection="1">
      <alignment vertical="center"/>
      <protection hidden="1"/>
    </xf>
    <xf numFmtId="0" fontId="28" fillId="0" borderId="9" xfId="4" applyFont="1" applyBorder="1" applyAlignment="1" applyProtection="1">
      <alignment vertical="center"/>
      <protection hidden="1"/>
    </xf>
    <xf numFmtId="0" fontId="28" fillId="0" borderId="10" xfId="4" applyFont="1" applyBorder="1" applyAlignment="1" applyProtection="1">
      <alignment vertical="center"/>
      <protection hidden="1"/>
    </xf>
    <xf numFmtId="0" fontId="28" fillId="0" borderId="11" xfId="4" applyFont="1" applyBorder="1" applyAlignment="1" applyProtection="1">
      <alignment vertical="center"/>
      <protection hidden="1"/>
    </xf>
    <xf numFmtId="0" fontId="28" fillId="0" borderId="12" xfId="4" applyFont="1" applyBorder="1" applyAlignment="1" applyProtection="1">
      <alignment vertical="center"/>
      <protection hidden="1"/>
    </xf>
    <xf numFmtId="0" fontId="28" fillId="0" borderId="7" xfId="4" applyFont="1" applyBorder="1" applyAlignment="1" applyProtection="1">
      <alignment vertical="center"/>
      <protection hidden="1"/>
    </xf>
    <xf numFmtId="0" fontId="28" fillId="0" borderId="2" xfId="4" applyFont="1" applyBorder="1" applyAlignment="1" applyProtection="1">
      <alignment horizontal="left" vertical="center"/>
      <protection hidden="1"/>
    </xf>
    <xf numFmtId="0" fontId="28" fillId="0" borderId="3" xfId="4" applyFont="1" applyBorder="1" applyAlignment="1" applyProtection="1">
      <alignment horizontal="left" vertical="center"/>
      <protection hidden="1"/>
    </xf>
    <xf numFmtId="49" fontId="28" fillId="2" borderId="6" xfId="4" applyNumberFormat="1" applyFont="1" applyFill="1" applyBorder="1" applyAlignment="1" applyProtection="1">
      <alignment vertical="center" wrapText="1"/>
      <protection locked="0"/>
    </xf>
    <xf numFmtId="0" fontId="28" fillId="0" borderId="0" xfId="4" applyFont="1" applyAlignment="1" applyProtection="1">
      <alignment horizontal="left" vertical="center"/>
      <protection hidden="1"/>
    </xf>
    <xf numFmtId="15" fontId="28" fillId="2" borderId="6" xfId="4" applyNumberFormat="1" applyFont="1" applyFill="1" applyBorder="1" applyAlignment="1" applyProtection="1">
      <alignment vertical="center" wrapText="1"/>
      <protection locked="0"/>
    </xf>
    <xf numFmtId="0" fontId="20" fillId="0" borderId="1" xfId="0" applyFont="1" applyBorder="1" applyAlignment="1">
      <alignment horizontal="center" vertical="center" wrapText="1"/>
    </xf>
    <xf numFmtId="170" fontId="20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170" fontId="20" fillId="4" borderId="1" xfId="0" applyNumberFormat="1" applyFont="1" applyFill="1" applyBorder="1" applyAlignment="1" applyProtection="1">
      <alignment horizontal="center" vertical="center" wrapText="1"/>
      <protection hidden="1"/>
    </xf>
    <xf numFmtId="171" fontId="20" fillId="0" borderId="1" xfId="0" applyNumberFormat="1" applyFont="1" applyBorder="1" applyAlignment="1">
      <alignment horizontal="center" vertical="center"/>
    </xf>
    <xf numFmtId="171" fontId="21" fillId="0" borderId="1" xfId="0" applyNumberFormat="1" applyFont="1" applyBorder="1" applyAlignment="1">
      <alignment horizontal="center" vertical="center"/>
    </xf>
    <xf numFmtId="49" fontId="20" fillId="0" borderId="18" xfId="0" applyNumberFormat="1" applyFont="1" applyBorder="1" applyAlignment="1">
      <alignment horizontal="center" vertical="center" wrapText="1"/>
    </xf>
    <xf numFmtId="0" fontId="20" fillId="5" borderId="1" xfId="0" applyFont="1" applyFill="1" applyBorder="1" applyAlignment="1" applyProtection="1">
      <alignment horizontal="center" vertical="center"/>
      <protection locked="0"/>
    </xf>
    <xf numFmtId="0" fontId="20" fillId="5" borderId="1" xfId="0" applyFont="1" applyFill="1" applyBorder="1" applyAlignment="1">
      <alignment horizontal="center" vertical="center"/>
    </xf>
    <xf numFmtId="9" fontId="20" fillId="5" borderId="1" xfId="0" applyNumberFormat="1" applyFont="1" applyFill="1" applyBorder="1" applyAlignment="1" applyProtection="1">
      <alignment horizontal="center" vertical="center"/>
      <protection locked="0"/>
    </xf>
    <xf numFmtId="9" fontId="20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2" fontId="6" fillId="0" borderId="0" xfId="0" applyNumberFormat="1" applyFont="1"/>
    <xf numFmtId="172" fontId="2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24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justify" vertical="center" wrapText="1"/>
      <protection hidden="1"/>
    </xf>
    <xf numFmtId="0" fontId="3" fillId="0" borderId="1" xfId="0" applyFont="1" applyBorder="1" applyAlignment="1" applyProtection="1">
      <alignment horizontal="justify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166" fontId="3" fillId="0" borderId="2" xfId="0" applyNumberFormat="1" applyFont="1" applyBorder="1" applyAlignment="1" applyProtection="1">
      <alignment horizontal="center" vertical="center"/>
      <protection hidden="1"/>
    </xf>
    <xf numFmtId="166" fontId="3" fillId="0" borderId="20" xfId="0" applyNumberFormat="1" applyFont="1" applyBorder="1" applyAlignment="1" applyProtection="1">
      <alignment horizontal="center" vertical="center"/>
      <protection hidden="1"/>
    </xf>
    <xf numFmtId="166" fontId="3" fillId="0" borderId="3" xfId="0" applyNumberFormat="1" applyFont="1" applyBorder="1" applyAlignment="1" applyProtection="1">
      <alignment horizontal="center" vertical="center"/>
      <protection hidden="1"/>
    </xf>
    <xf numFmtId="1" fontId="3" fillId="0" borderId="2" xfId="0" applyNumberFormat="1" applyFont="1" applyBorder="1" applyAlignment="1" applyProtection="1">
      <alignment horizontal="center" vertical="center"/>
      <protection hidden="1"/>
    </xf>
    <xf numFmtId="1" fontId="3" fillId="0" borderId="20" xfId="0" applyNumberFormat="1" applyFont="1" applyBorder="1" applyAlignment="1" applyProtection="1">
      <alignment horizontal="center" vertical="center"/>
      <protection hidden="1"/>
    </xf>
    <xf numFmtId="1" fontId="3" fillId="0" borderId="3" xfId="0" applyNumberFormat="1" applyFont="1" applyBorder="1" applyAlignment="1" applyProtection="1">
      <alignment horizontal="center" vertical="center"/>
      <protection hidden="1"/>
    </xf>
    <xf numFmtId="0" fontId="31" fillId="0" borderId="21" xfId="3" applyFont="1" applyBorder="1" applyAlignment="1" applyProtection="1">
      <alignment horizontal="center" vertical="center"/>
      <protection hidden="1"/>
    </xf>
    <xf numFmtId="0" fontId="31" fillId="0" borderId="0" xfId="3" applyFont="1" applyAlignment="1" applyProtection="1">
      <alignment horizontal="left" vertical="top" wrapText="1"/>
      <protection hidden="1"/>
    </xf>
    <xf numFmtId="0" fontId="31" fillId="0" borderId="0" xfId="3" applyFont="1" applyAlignment="1" applyProtection="1">
      <alignment horizontal="left" vertical="top"/>
      <protection hidden="1"/>
    </xf>
    <xf numFmtId="0" fontId="34" fillId="0" borderId="0" xfId="3" applyFont="1" applyAlignment="1" applyProtection="1">
      <alignment horizontal="center" vertical="top"/>
      <protection hidden="1"/>
    </xf>
    <xf numFmtId="0" fontId="34" fillId="0" borderId="22" xfId="3" applyFont="1" applyBorder="1" applyAlignment="1" applyProtection="1">
      <alignment horizontal="center" vertical="top"/>
      <protection hidden="1"/>
    </xf>
    <xf numFmtId="0" fontId="25" fillId="3" borderId="0" xfId="3" applyFont="1" applyFill="1" applyAlignment="1" applyProtection="1">
      <alignment horizontal="center" vertical="center" wrapText="1"/>
      <protection hidden="1"/>
    </xf>
    <xf numFmtId="0" fontId="30" fillId="0" borderId="1" xfId="0" applyFont="1" applyBorder="1" applyAlignment="1" applyProtection="1">
      <alignment horizontal="justify" vertical="center" wrapText="1"/>
      <protection hidden="1"/>
    </xf>
    <xf numFmtId="0" fontId="30" fillId="0" borderId="1" xfId="0" applyFont="1" applyBorder="1" applyAlignment="1" applyProtection="1">
      <alignment horizontal="justify" vertical="center"/>
      <protection hidden="1"/>
    </xf>
    <xf numFmtId="0" fontId="29" fillId="0" borderId="2" xfId="0" applyFont="1" applyBorder="1" applyAlignment="1" applyProtection="1">
      <alignment horizontal="center" vertical="center"/>
      <protection hidden="1"/>
    </xf>
    <xf numFmtId="0" fontId="29" fillId="0" borderId="20" xfId="0" applyFont="1" applyBorder="1" applyAlignment="1" applyProtection="1">
      <alignment horizontal="center" vertical="center"/>
      <protection hidden="1"/>
    </xf>
    <xf numFmtId="0" fontId="29" fillId="0" borderId="3" xfId="0" applyFont="1" applyBorder="1" applyAlignment="1" applyProtection="1">
      <alignment horizontal="center" vertical="center"/>
      <protection hidden="1"/>
    </xf>
    <xf numFmtId="166" fontId="29" fillId="0" borderId="2" xfId="0" applyNumberFormat="1" applyFont="1" applyBorder="1" applyAlignment="1" applyProtection="1">
      <alignment horizontal="center" vertical="center"/>
      <protection hidden="1"/>
    </xf>
    <xf numFmtId="166" fontId="29" fillId="0" borderId="20" xfId="0" applyNumberFormat="1" applyFont="1" applyBorder="1" applyAlignment="1" applyProtection="1">
      <alignment horizontal="center" vertical="center"/>
      <protection hidden="1"/>
    </xf>
    <xf numFmtId="166" fontId="29" fillId="0" borderId="3" xfId="0" applyNumberFormat="1" applyFont="1" applyBorder="1" applyAlignment="1" applyProtection="1">
      <alignment horizontal="center" vertical="center"/>
      <protection hidden="1"/>
    </xf>
    <xf numFmtId="1" fontId="29" fillId="0" borderId="2" xfId="0" applyNumberFormat="1" applyFont="1" applyBorder="1" applyAlignment="1" applyProtection="1">
      <alignment horizontal="center" vertical="center"/>
      <protection hidden="1"/>
    </xf>
    <xf numFmtId="1" fontId="29" fillId="0" borderId="20" xfId="0" applyNumberFormat="1" applyFont="1" applyBorder="1" applyAlignment="1" applyProtection="1">
      <alignment horizontal="center" vertical="center"/>
      <protection hidden="1"/>
    </xf>
    <xf numFmtId="1" fontId="29" fillId="0" borderId="3" xfId="0" applyNumberFormat="1" applyFont="1" applyBorder="1" applyAlignment="1" applyProtection="1">
      <alignment horizontal="center" vertical="center"/>
      <protection hidden="1"/>
    </xf>
    <xf numFmtId="0" fontId="36" fillId="0" borderId="17" xfId="4" applyFont="1" applyBorder="1" applyAlignment="1" applyProtection="1">
      <alignment horizontal="left" vertical="center" wrapText="1"/>
      <protection hidden="1"/>
    </xf>
    <xf numFmtId="0" fontId="30" fillId="0" borderId="20" xfId="4" applyFont="1" applyBorder="1" applyAlignment="1" applyProtection="1">
      <alignment horizontal="center" vertical="center" wrapText="1"/>
      <protection hidden="1"/>
    </xf>
    <xf numFmtId="0" fontId="37" fillId="3" borderId="0" xfId="4" applyFont="1" applyFill="1" applyAlignment="1" applyProtection="1">
      <alignment horizontal="center" vertical="center"/>
      <protection hidden="1"/>
    </xf>
    <xf numFmtId="0" fontId="20" fillId="5" borderId="0" xfId="5" applyFont="1" applyFill="1"/>
    <xf numFmtId="0" fontId="24" fillId="0" borderId="2" xfId="0" applyFont="1" applyBorder="1" applyAlignment="1" applyProtection="1">
      <alignment horizontal="right" vertical="center" wrapText="1"/>
      <protection hidden="1"/>
    </xf>
    <xf numFmtId="0" fontId="24" fillId="0" borderId="20" xfId="0" applyFont="1" applyBorder="1" applyAlignment="1" applyProtection="1">
      <alignment horizontal="right" vertical="center" wrapText="1"/>
      <protection hidden="1"/>
    </xf>
    <xf numFmtId="0" fontId="24" fillId="0" borderId="3" xfId="0" applyFont="1" applyBorder="1" applyAlignment="1" applyProtection="1">
      <alignment horizontal="right" vertical="center" wrapText="1"/>
      <protection hidden="1"/>
    </xf>
    <xf numFmtId="0" fontId="24" fillId="0" borderId="2" xfId="0" applyFont="1" applyBorder="1" applyAlignment="1" applyProtection="1">
      <alignment horizontal="right" vertical="center"/>
      <protection hidden="1"/>
    </xf>
    <xf numFmtId="0" fontId="24" fillId="0" borderId="20" xfId="0" applyFont="1" applyBorder="1" applyAlignment="1" applyProtection="1">
      <alignment horizontal="right" vertical="center"/>
      <protection hidden="1"/>
    </xf>
    <xf numFmtId="0" fontId="24" fillId="0" borderId="3" xfId="0" applyFont="1" applyBorder="1" applyAlignment="1" applyProtection="1">
      <alignment horizontal="right" vertical="center"/>
      <protection hidden="1"/>
    </xf>
    <xf numFmtId="49" fontId="20" fillId="0" borderId="23" xfId="0" applyNumberFormat="1" applyFont="1" applyBorder="1" applyAlignment="1">
      <alignment horizontal="center" vertical="center" wrapText="1"/>
    </xf>
    <xf numFmtId="49" fontId="20" fillId="0" borderId="18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13" xfId="0" applyFont="1" applyBorder="1" applyAlignment="1" applyProtection="1">
      <alignment horizontal="center" vertical="center" wrapText="1"/>
      <protection hidden="1"/>
    </xf>
    <xf numFmtId="0" fontId="22" fillId="0" borderId="19" xfId="0" applyFont="1" applyBorder="1" applyAlignment="1" applyProtection="1">
      <alignment horizontal="center" vertical="center" wrapText="1"/>
      <protection hidden="1"/>
    </xf>
    <xf numFmtId="0" fontId="22" fillId="0" borderId="11" xfId="0" applyFont="1" applyBorder="1" applyAlignment="1" applyProtection="1">
      <alignment horizontal="center" vertical="center" wrapText="1"/>
      <protection hidden="1"/>
    </xf>
    <xf numFmtId="0" fontId="22" fillId="0" borderId="12" xfId="0" applyFont="1" applyBorder="1" applyAlignment="1" applyProtection="1">
      <alignment horizontal="center" vertical="center" wrapText="1"/>
      <protection hidden="1"/>
    </xf>
    <xf numFmtId="0" fontId="24" fillId="0" borderId="13" xfId="0" applyFont="1" applyBorder="1" applyAlignment="1" applyProtection="1">
      <alignment horizontal="center" vertical="center" wrapText="1"/>
      <protection hidden="1"/>
    </xf>
    <xf numFmtId="0" fontId="24" fillId="0" borderId="11" xfId="0" applyFont="1" applyBorder="1" applyAlignment="1" applyProtection="1">
      <alignment horizontal="center" vertical="center" wrapText="1"/>
      <protection hidden="1"/>
    </xf>
    <xf numFmtId="0" fontId="24" fillId="0" borderId="23" xfId="0" applyFont="1" applyBorder="1" applyAlignment="1" applyProtection="1">
      <alignment horizontal="center" vertical="center" wrapText="1"/>
      <protection hidden="1"/>
    </xf>
    <xf numFmtId="0" fontId="24" fillId="0" borderId="18" xfId="0" applyFont="1" applyBorder="1" applyAlignment="1" applyProtection="1">
      <alignment horizontal="center" vertical="center" wrapText="1"/>
      <protection hidden="1"/>
    </xf>
    <xf numFmtId="0" fontId="21" fillId="4" borderId="1" xfId="0" applyFont="1" applyFill="1" applyBorder="1" applyAlignment="1" applyProtection="1">
      <alignment vertical="center"/>
      <protection locked="0" hidden="1"/>
    </xf>
    <xf numFmtId="0" fontId="20" fillId="0" borderId="1" xfId="0" applyFont="1" applyBorder="1" applyAlignment="1" applyProtection="1">
      <alignment horizontal="left" vertical="center"/>
      <protection hidden="1"/>
    </xf>
    <xf numFmtId="0" fontId="22" fillId="0" borderId="23" xfId="0" applyFont="1" applyBorder="1" applyAlignment="1" applyProtection="1">
      <alignment horizontal="center" vertical="center" wrapText="1"/>
      <protection hidden="1"/>
    </xf>
    <xf numFmtId="0" fontId="22" fillId="0" borderId="18" xfId="0" applyFont="1" applyBorder="1" applyAlignment="1" applyProtection="1">
      <alignment horizontal="center" vertical="center" wrapText="1"/>
      <protection hidden="1"/>
    </xf>
    <xf numFmtId="0" fontId="22" fillId="0" borderId="2" xfId="0" applyFont="1" applyBorder="1" applyAlignment="1" applyProtection="1">
      <alignment horizontal="center" vertical="center" wrapText="1"/>
      <protection hidden="1"/>
    </xf>
    <xf numFmtId="0" fontId="22" fillId="0" borderId="20" xfId="0" applyFont="1" applyBorder="1" applyAlignment="1" applyProtection="1">
      <alignment horizontal="center" vertical="center" wrapText="1"/>
      <protection hidden="1"/>
    </xf>
    <xf numFmtId="0" fontId="22" fillId="0" borderId="3" xfId="0" applyFont="1" applyBorder="1" applyAlignment="1" applyProtection="1">
      <alignment horizontal="center" vertical="center" wrapText="1"/>
      <protection hidden="1"/>
    </xf>
    <xf numFmtId="0" fontId="20" fillId="0" borderId="2" xfId="0" applyFont="1" applyBorder="1" applyAlignment="1" applyProtection="1">
      <alignment horizontal="center" vertical="center"/>
      <protection hidden="1"/>
    </xf>
    <xf numFmtId="0" fontId="20" fillId="0" borderId="20" xfId="0" applyFont="1" applyBorder="1" applyAlignment="1" applyProtection="1">
      <alignment horizontal="center" vertical="center"/>
      <protection hidden="1"/>
    </xf>
    <xf numFmtId="0" fontId="20" fillId="0" borderId="3" xfId="0" applyFont="1" applyBorder="1" applyAlignment="1" applyProtection="1">
      <alignment horizontal="center" vertical="center"/>
      <protection hidden="1"/>
    </xf>
    <xf numFmtId="2" fontId="22" fillId="5" borderId="1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 applyProtection="1">
      <alignment horizontal="center" vertical="center" wrapText="1"/>
      <protection hidden="1"/>
    </xf>
    <xf numFmtId="0" fontId="20" fillId="0" borderId="20" xfId="0" applyFont="1" applyBorder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alignment horizontal="left" vertical="center" wrapText="1"/>
      <protection hidden="1"/>
    </xf>
    <xf numFmtId="0" fontId="20" fillId="0" borderId="1" xfId="0" applyFont="1" applyBorder="1" applyAlignment="1" applyProtection="1">
      <alignment horizontal="center" vertical="center"/>
      <protection hidden="1"/>
    </xf>
    <xf numFmtId="0" fontId="22" fillId="0" borderId="2" xfId="0" applyFont="1" applyBorder="1" applyAlignment="1" applyProtection="1">
      <alignment horizontal="right" vertical="center" wrapText="1"/>
      <protection hidden="1"/>
    </xf>
    <xf numFmtId="0" fontId="22" fillId="0" borderId="20" xfId="0" applyFont="1" applyBorder="1" applyAlignment="1" applyProtection="1">
      <alignment horizontal="right" vertical="center" wrapText="1"/>
      <protection hidden="1"/>
    </xf>
    <xf numFmtId="0" fontId="22" fillId="0" borderId="3" xfId="0" applyFont="1" applyBorder="1" applyAlignment="1" applyProtection="1">
      <alignment horizontal="right" vertical="center" wrapText="1"/>
      <protection hidden="1"/>
    </xf>
    <xf numFmtId="0" fontId="20" fillId="0" borderId="2" xfId="0" applyFont="1" applyBorder="1" applyAlignment="1" applyProtection="1">
      <alignment horizontal="left" vertical="center" wrapText="1"/>
      <protection hidden="1"/>
    </xf>
    <xf numFmtId="0" fontId="20" fillId="0" borderId="20" xfId="0" applyFont="1" applyBorder="1" applyAlignment="1" applyProtection="1">
      <alignment horizontal="left" vertical="center" wrapText="1"/>
      <protection hidden="1"/>
    </xf>
    <xf numFmtId="0" fontId="20" fillId="0" borderId="3" xfId="0" applyFont="1" applyBorder="1" applyAlignment="1" applyProtection="1">
      <alignment horizontal="left" vertical="center" wrapText="1"/>
      <protection hidden="1"/>
    </xf>
    <xf numFmtId="0" fontId="12" fillId="0" borderId="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1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19" fillId="0" borderId="2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</cellXfs>
  <cellStyles count="9">
    <cellStyle name="Currency 2" xfId="1" xr:uid="{00000000-0005-0000-0000-000000000000}"/>
    <cellStyle name="Normal" xfId="0" builtinId="0"/>
    <cellStyle name="Normal 2" xfId="2" xr:uid="{00000000-0005-0000-0000-000002000000}"/>
    <cellStyle name="Normal 2 2 2" xfId="7" xr:uid="{76997F31-A5C9-48DB-B7AE-B01806E24998}"/>
    <cellStyle name="Normal 2 3" xfId="8" xr:uid="{3D27D950-073C-4B37-AB5C-93885FED4CF6}"/>
    <cellStyle name="Normal 4" xfId="3" xr:uid="{00000000-0005-0000-0000-000003000000}"/>
    <cellStyle name="Normal 6" xfId="6" xr:uid="{648C1976-BA50-4997-8DC5-B956CC39F468}"/>
    <cellStyle name="Normal_Attacments TW 04" xfId="4" xr:uid="{00000000-0005-0000-0000-000004000000}"/>
    <cellStyle name="Normal_Entertainment Form" xfId="5" xr:uid="{00000000-0005-0000-0000-000005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F9" sqref="F9"/>
    </sheetView>
  </sheetViews>
  <sheetFormatPr defaultRowHeight="15"/>
  <cols>
    <col min="1" max="1" width="27.5703125" customWidth="1"/>
    <col min="2" max="2" width="14.85546875" customWidth="1"/>
    <col min="3" max="3" width="13.140625" customWidth="1"/>
    <col min="8" max="8" width="45.85546875" customWidth="1"/>
  </cols>
  <sheetData>
    <row r="1" spans="1:8" ht="54.95" customHeight="1">
      <c r="A1" s="1" t="s">
        <v>21</v>
      </c>
      <c r="B1" s="145" t="s">
        <v>56</v>
      </c>
      <c r="C1" s="146"/>
      <c r="D1" s="146"/>
      <c r="E1" s="146"/>
      <c r="F1" s="146"/>
      <c r="G1" s="146"/>
      <c r="H1" s="146"/>
    </row>
    <row r="2" spans="1:8" ht="54.95" customHeight="1">
      <c r="A2" s="1" t="s">
        <v>22</v>
      </c>
      <c r="B2" s="147"/>
      <c r="C2" s="148"/>
      <c r="D2" s="148"/>
      <c r="E2" s="148"/>
      <c r="F2" s="148"/>
      <c r="G2" s="148"/>
      <c r="H2" s="149"/>
    </row>
    <row r="3" spans="1:8" ht="54.95" customHeight="1">
      <c r="A3" s="1" t="s">
        <v>23</v>
      </c>
      <c r="B3" s="147"/>
      <c r="C3" s="148"/>
      <c r="D3" s="148"/>
      <c r="E3" s="148"/>
      <c r="F3" s="148"/>
      <c r="G3" s="148"/>
      <c r="H3" s="149"/>
    </row>
    <row r="4" spans="1:8" ht="54.95" customHeight="1">
      <c r="A4" s="2"/>
      <c r="B4" s="150"/>
      <c r="C4" s="151"/>
      <c r="D4" s="151"/>
      <c r="E4" s="151"/>
      <c r="F4" s="151"/>
      <c r="G4" s="151"/>
      <c r="H4" s="152"/>
    </row>
    <row r="5" spans="1:8" ht="54.95" customHeight="1">
      <c r="A5" s="1" t="s">
        <v>24</v>
      </c>
      <c r="B5" s="153" t="s">
        <v>57</v>
      </c>
      <c r="C5" s="154"/>
      <c r="D5" s="154"/>
      <c r="E5" s="154"/>
      <c r="F5" s="154"/>
      <c r="G5" s="154"/>
      <c r="H5" s="155"/>
    </row>
  </sheetData>
  <mergeCells count="5">
    <mergeCell ref="B1:H1"/>
    <mergeCell ref="B2:H2"/>
    <mergeCell ref="B3:H3"/>
    <mergeCell ref="B4:H4"/>
    <mergeCell ref="B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4"/>
  <sheetViews>
    <sheetView workbookViewId="0">
      <selection sqref="A1:C1"/>
    </sheetView>
  </sheetViews>
  <sheetFormatPr defaultRowHeight="15"/>
  <cols>
    <col min="1" max="1" width="9.140625" style="88"/>
    <col min="2" max="2" width="9.140625" style="89"/>
    <col min="3" max="3" width="83" style="89" customWidth="1"/>
    <col min="4" max="4" width="75.5703125" style="88" customWidth="1"/>
    <col min="5" max="16384" width="9.140625" style="87"/>
  </cols>
  <sheetData>
    <row r="1" spans="1:11" ht="96.75" customHeight="1">
      <c r="A1" s="161" t="s">
        <v>143</v>
      </c>
      <c r="B1" s="161"/>
      <c r="C1" s="161"/>
      <c r="D1" s="85"/>
      <c r="E1" s="86"/>
      <c r="F1" s="86"/>
      <c r="G1" s="86"/>
      <c r="H1" s="86"/>
      <c r="I1" s="86"/>
      <c r="J1" s="86"/>
      <c r="K1" s="86"/>
    </row>
    <row r="2" spans="1:11" ht="18" customHeight="1">
      <c r="D2" s="90"/>
      <c r="E2" s="91"/>
      <c r="F2" s="91"/>
      <c r="G2" s="91"/>
      <c r="H2" s="91"/>
      <c r="I2" s="91"/>
      <c r="J2" s="91"/>
      <c r="K2" s="91"/>
    </row>
    <row r="3" spans="1:11" ht="18" customHeight="1">
      <c r="A3" s="92" t="s">
        <v>2</v>
      </c>
      <c r="B3" s="89" t="s">
        <v>59</v>
      </c>
      <c r="D3" s="93"/>
      <c r="E3" s="94"/>
      <c r="F3" s="94"/>
      <c r="G3" s="94"/>
      <c r="H3" s="94"/>
      <c r="I3" s="94"/>
      <c r="J3" s="94"/>
      <c r="K3" s="94"/>
    </row>
    <row r="4" spans="1:11" ht="18" customHeight="1">
      <c r="B4" s="95" t="s">
        <v>60</v>
      </c>
      <c r="C4" s="96" t="s">
        <v>61</v>
      </c>
      <c r="D4" s="93"/>
      <c r="E4" s="94"/>
      <c r="F4" s="94"/>
      <c r="G4" s="94"/>
      <c r="H4" s="94"/>
      <c r="I4" s="94"/>
      <c r="J4" s="94"/>
      <c r="K4" s="94"/>
    </row>
    <row r="5" spans="1:11" ht="38.1" customHeight="1">
      <c r="B5" s="95" t="s">
        <v>62</v>
      </c>
      <c r="C5" s="96" t="s">
        <v>63</v>
      </c>
      <c r="D5" s="93"/>
      <c r="E5" s="94"/>
      <c r="F5" s="94"/>
      <c r="G5" s="94"/>
      <c r="H5" s="94"/>
      <c r="I5" s="94"/>
      <c r="J5" s="94"/>
      <c r="K5" s="94"/>
    </row>
    <row r="6" spans="1:11" ht="18" customHeight="1">
      <c r="B6" s="95" t="s">
        <v>64</v>
      </c>
      <c r="C6" s="96" t="s">
        <v>65</v>
      </c>
      <c r="D6" s="93"/>
      <c r="E6" s="94"/>
      <c r="F6" s="94"/>
      <c r="G6" s="94"/>
      <c r="H6" s="94"/>
      <c r="I6" s="94"/>
      <c r="J6" s="94"/>
      <c r="K6" s="94"/>
    </row>
    <row r="7" spans="1:11" ht="18" customHeight="1">
      <c r="B7" s="95" t="s">
        <v>66</v>
      </c>
      <c r="C7" s="96" t="s">
        <v>67</v>
      </c>
      <c r="D7" s="93"/>
      <c r="E7" s="94"/>
      <c r="F7" s="94"/>
      <c r="G7" s="94"/>
      <c r="H7" s="94"/>
      <c r="I7" s="94"/>
      <c r="J7" s="94"/>
      <c r="K7" s="94"/>
    </row>
    <row r="8" spans="1:11" ht="18" customHeight="1">
      <c r="B8" s="95" t="s">
        <v>68</v>
      </c>
      <c r="C8" s="96" t="s">
        <v>69</v>
      </c>
      <c r="D8" s="93"/>
      <c r="E8" s="94"/>
      <c r="F8" s="94"/>
      <c r="G8" s="94"/>
      <c r="H8" s="94"/>
      <c r="I8" s="94"/>
      <c r="J8" s="94"/>
      <c r="K8" s="94"/>
    </row>
    <row r="9" spans="1:11" ht="18" customHeight="1">
      <c r="B9" s="95" t="s">
        <v>70</v>
      </c>
      <c r="C9" s="96" t="s">
        <v>71</v>
      </c>
      <c r="D9" s="93"/>
      <c r="E9" s="94"/>
      <c r="F9" s="94"/>
      <c r="G9" s="94"/>
      <c r="H9" s="94"/>
      <c r="I9" s="94"/>
      <c r="J9" s="94"/>
      <c r="K9" s="94"/>
    </row>
    <row r="10" spans="1:11" ht="18" customHeight="1">
      <c r="B10" s="95"/>
      <c r="C10" s="96"/>
      <c r="D10" s="93"/>
      <c r="E10" s="94"/>
      <c r="F10" s="94"/>
      <c r="G10" s="94"/>
      <c r="H10" s="94"/>
      <c r="I10" s="94"/>
      <c r="J10" s="94"/>
      <c r="K10" s="94"/>
    </row>
    <row r="11" spans="1:11" ht="18" hidden="1" customHeight="1">
      <c r="A11" s="92" t="s">
        <v>72</v>
      </c>
      <c r="B11" s="89" t="s">
        <v>73</v>
      </c>
      <c r="D11" s="93"/>
      <c r="E11" s="94"/>
      <c r="F11" s="94"/>
      <c r="G11" s="94"/>
      <c r="H11" s="94"/>
      <c r="I11" s="94"/>
      <c r="J11" s="94"/>
      <c r="K11" s="94"/>
    </row>
    <row r="12" spans="1:11" ht="18" hidden="1" customHeight="1">
      <c r="B12" s="158" t="s">
        <v>74</v>
      </c>
      <c r="C12" s="158"/>
      <c r="D12" s="97"/>
      <c r="E12" s="94"/>
      <c r="F12" s="94"/>
      <c r="G12" s="94"/>
      <c r="H12" s="94"/>
      <c r="I12" s="94"/>
      <c r="J12" s="94"/>
      <c r="K12" s="94"/>
    </row>
    <row r="13" spans="1:11" ht="18" hidden="1" customHeight="1">
      <c r="B13" s="98"/>
      <c r="C13" s="96" t="s">
        <v>75</v>
      </c>
      <c r="D13" s="93"/>
      <c r="E13" s="94"/>
      <c r="F13" s="94"/>
      <c r="G13" s="94"/>
      <c r="H13" s="94"/>
      <c r="I13" s="94"/>
      <c r="J13" s="94"/>
      <c r="K13" s="94"/>
    </row>
    <row r="14" spans="1:11" ht="18" hidden="1" customHeight="1">
      <c r="B14" s="158" t="s">
        <v>76</v>
      </c>
      <c r="C14" s="158"/>
      <c r="D14" s="97"/>
      <c r="E14" s="94"/>
      <c r="F14" s="94"/>
      <c r="G14" s="94"/>
      <c r="H14" s="94"/>
      <c r="I14" s="94"/>
      <c r="J14" s="94"/>
      <c r="K14" s="94"/>
    </row>
    <row r="15" spans="1:11" ht="38.1" hidden="1" customHeight="1">
      <c r="B15" s="99" t="s">
        <v>77</v>
      </c>
      <c r="C15" s="96" t="s">
        <v>78</v>
      </c>
      <c r="D15" s="93"/>
      <c r="E15" s="94"/>
      <c r="F15" s="94"/>
      <c r="G15" s="94"/>
      <c r="H15" s="94"/>
      <c r="I15" s="94"/>
      <c r="J15" s="94"/>
      <c r="K15" s="94"/>
    </row>
    <row r="16" spans="1:11" ht="24.75" hidden="1" customHeight="1">
      <c r="B16" s="99" t="s">
        <v>77</v>
      </c>
      <c r="C16" s="96" t="s">
        <v>79</v>
      </c>
      <c r="D16" s="93"/>
      <c r="E16" s="94"/>
      <c r="F16" s="94"/>
      <c r="G16" s="94"/>
      <c r="H16" s="94"/>
      <c r="I16" s="94"/>
      <c r="J16" s="94"/>
      <c r="K16" s="94"/>
    </row>
    <row r="17" spans="2:11" ht="42" hidden="1" customHeight="1">
      <c r="B17" s="99" t="s">
        <v>77</v>
      </c>
      <c r="C17" s="96" t="s">
        <v>122</v>
      </c>
      <c r="D17" s="93"/>
      <c r="E17" s="94"/>
      <c r="F17" s="94"/>
      <c r="G17" s="94"/>
      <c r="H17" s="94"/>
      <c r="I17" s="94"/>
      <c r="J17" s="94"/>
      <c r="K17" s="94"/>
    </row>
    <row r="18" spans="2:11" ht="18" hidden="1" customHeight="1">
      <c r="B18" s="99" t="s">
        <v>77</v>
      </c>
      <c r="C18" s="96" t="s">
        <v>80</v>
      </c>
      <c r="D18" s="93"/>
      <c r="E18" s="94"/>
      <c r="F18" s="94"/>
      <c r="G18" s="94"/>
      <c r="H18" s="94"/>
      <c r="I18" s="94"/>
      <c r="J18" s="94"/>
      <c r="K18" s="94"/>
    </row>
    <row r="19" spans="2:11" ht="18" hidden="1" customHeight="1">
      <c r="B19" s="99" t="s">
        <v>77</v>
      </c>
      <c r="C19" s="96" t="s">
        <v>81</v>
      </c>
      <c r="D19" s="93"/>
      <c r="E19" s="94"/>
      <c r="F19" s="94"/>
      <c r="G19" s="94"/>
      <c r="H19" s="94"/>
      <c r="I19" s="94"/>
      <c r="J19" s="94"/>
      <c r="K19" s="94"/>
    </row>
    <row r="20" spans="2:11" ht="18" hidden="1" customHeight="1">
      <c r="B20" s="99" t="s">
        <v>77</v>
      </c>
      <c r="C20" s="96" t="s">
        <v>82</v>
      </c>
      <c r="D20" s="93"/>
      <c r="E20" s="94"/>
      <c r="F20" s="94"/>
      <c r="G20" s="94"/>
      <c r="H20" s="94"/>
      <c r="I20" s="94"/>
      <c r="J20" s="94"/>
      <c r="K20" s="94"/>
    </row>
    <row r="21" spans="2:11" ht="18" hidden="1" customHeight="1">
      <c r="B21" s="158" t="s">
        <v>83</v>
      </c>
      <c r="C21" s="158"/>
      <c r="D21" s="93"/>
      <c r="E21" s="94"/>
      <c r="F21" s="94"/>
      <c r="G21" s="94"/>
      <c r="H21" s="94"/>
      <c r="I21" s="94"/>
      <c r="J21" s="94"/>
      <c r="K21" s="94"/>
    </row>
    <row r="22" spans="2:11" ht="18" hidden="1" customHeight="1">
      <c r="B22" s="99" t="s">
        <v>77</v>
      </c>
      <c r="C22" s="96" t="s">
        <v>84</v>
      </c>
      <c r="D22" s="93"/>
      <c r="E22" s="94"/>
      <c r="F22" s="94"/>
      <c r="G22" s="94"/>
      <c r="H22" s="94"/>
      <c r="I22" s="94"/>
      <c r="J22" s="94"/>
      <c r="K22" s="94"/>
    </row>
    <row r="23" spans="2:11" ht="18" hidden="1" customHeight="1">
      <c r="B23" s="99" t="s">
        <v>77</v>
      </c>
      <c r="C23" s="96" t="s">
        <v>85</v>
      </c>
      <c r="D23" s="93"/>
      <c r="E23" s="94"/>
      <c r="F23" s="94"/>
      <c r="G23" s="94"/>
      <c r="H23" s="94"/>
      <c r="I23" s="94"/>
      <c r="J23" s="94"/>
      <c r="K23" s="94"/>
    </row>
    <row r="24" spans="2:11" ht="45.75" hidden="1" customHeight="1">
      <c r="B24" s="157" t="s">
        <v>86</v>
      </c>
      <c r="C24" s="157"/>
      <c r="D24" s="93"/>
      <c r="E24" s="94"/>
      <c r="F24" s="94"/>
      <c r="G24" s="94"/>
      <c r="H24" s="94"/>
      <c r="I24" s="94"/>
      <c r="J24" s="94"/>
      <c r="K24" s="94"/>
    </row>
    <row r="25" spans="2:11" ht="18" hidden="1" customHeight="1">
      <c r="B25" s="99" t="s">
        <v>77</v>
      </c>
      <c r="C25" s="100" t="s">
        <v>123</v>
      </c>
      <c r="D25" s="93"/>
      <c r="E25" s="94"/>
      <c r="F25" s="94"/>
      <c r="G25" s="94"/>
      <c r="H25" s="94"/>
      <c r="I25" s="94"/>
      <c r="J25" s="94"/>
      <c r="K25" s="94"/>
    </row>
    <row r="26" spans="2:11" ht="18" hidden="1" customHeight="1">
      <c r="B26" s="99" t="s">
        <v>77</v>
      </c>
      <c r="C26" s="96" t="s">
        <v>87</v>
      </c>
      <c r="D26" s="93"/>
      <c r="E26" s="94"/>
      <c r="F26" s="94"/>
      <c r="G26" s="94"/>
      <c r="H26" s="94"/>
      <c r="I26" s="94"/>
      <c r="J26" s="94"/>
      <c r="K26" s="94"/>
    </row>
    <row r="27" spans="2:11" ht="35.25" hidden="1" customHeight="1">
      <c r="B27" s="157" t="s">
        <v>88</v>
      </c>
      <c r="C27" s="157"/>
      <c r="D27" s="93"/>
      <c r="E27" s="94"/>
      <c r="F27" s="94"/>
      <c r="G27" s="94"/>
      <c r="H27" s="94"/>
      <c r="I27" s="94"/>
      <c r="J27" s="94"/>
      <c r="K27" s="94"/>
    </row>
    <row r="28" spans="2:11" ht="18" hidden="1" customHeight="1">
      <c r="B28" s="99" t="s">
        <v>77</v>
      </c>
      <c r="C28" s="96" t="s">
        <v>124</v>
      </c>
      <c r="D28" s="93"/>
      <c r="E28" s="94"/>
      <c r="F28" s="94"/>
      <c r="G28" s="94"/>
      <c r="H28" s="94"/>
      <c r="I28" s="94"/>
      <c r="J28" s="94"/>
      <c r="K28" s="94"/>
    </row>
    <row r="29" spans="2:11" ht="18" hidden="1" customHeight="1">
      <c r="B29" s="99" t="s">
        <v>77</v>
      </c>
      <c r="C29" s="96" t="s">
        <v>87</v>
      </c>
      <c r="D29" s="93"/>
      <c r="E29" s="94"/>
      <c r="F29" s="94"/>
      <c r="G29" s="94"/>
      <c r="H29" s="94"/>
      <c r="I29" s="94"/>
      <c r="J29" s="94"/>
      <c r="K29" s="94"/>
    </row>
    <row r="30" spans="2:11" ht="18" hidden="1" customHeight="1">
      <c r="B30" s="99" t="s">
        <v>77</v>
      </c>
      <c r="C30" s="96" t="s">
        <v>89</v>
      </c>
      <c r="D30" s="93"/>
      <c r="E30" s="94"/>
      <c r="F30" s="94"/>
      <c r="G30" s="94"/>
      <c r="H30" s="94"/>
      <c r="I30" s="94"/>
      <c r="J30" s="94"/>
      <c r="K30" s="94"/>
    </row>
    <row r="31" spans="2:11" ht="42" hidden="1" customHeight="1">
      <c r="B31" s="157" t="s">
        <v>90</v>
      </c>
      <c r="C31" s="157"/>
      <c r="D31" s="93"/>
      <c r="E31" s="94"/>
      <c r="F31" s="94"/>
      <c r="G31" s="94"/>
      <c r="H31" s="94"/>
      <c r="I31" s="94"/>
      <c r="J31" s="94"/>
      <c r="K31" s="94"/>
    </row>
    <row r="32" spans="2:11" ht="18" hidden="1" customHeight="1">
      <c r="B32" s="99" t="s">
        <v>77</v>
      </c>
      <c r="C32" s="100" t="s">
        <v>123</v>
      </c>
      <c r="D32" s="93"/>
      <c r="E32" s="94"/>
      <c r="F32" s="94"/>
      <c r="G32" s="94"/>
      <c r="H32" s="94"/>
      <c r="I32" s="94"/>
      <c r="J32" s="94"/>
      <c r="K32" s="94"/>
    </row>
    <row r="33" spans="1:11" ht="18" hidden="1" customHeight="1">
      <c r="B33" s="99" t="s">
        <v>77</v>
      </c>
      <c r="C33" s="96" t="s">
        <v>87</v>
      </c>
      <c r="D33" s="93"/>
      <c r="E33" s="94"/>
      <c r="F33" s="94"/>
      <c r="G33" s="94"/>
      <c r="H33" s="94"/>
      <c r="I33" s="94"/>
      <c r="J33" s="94"/>
      <c r="K33" s="94"/>
    </row>
    <row r="34" spans="1:11" ht="30.75" hidden="1" customHeight="1">
      <c r="B34" s="157" t="s">
        <v>91</v>
      </c>
      <c r="C34" s="157"/>
      <c r="D34" s="93"/>
      <c r="E34" s="94"/>
      <c r="F34" s="94"/>
      <c r="G34" s="94"/>
      <c r="H34" s="94"/>
      <c r="I34" s="94"/>
      <c r="J34" s="94"/>
      <c r="K34" s="94"/>
    </row>
    <row r="35" spans="1:11" ht="18" hidden="1" customHeight="1">
      <c r="B35" s="99" t="s">
        <v>77</v>
      </c>
      <c r="C35" s="96" t="s">
        <v>124</v>
      </c>
      <c r="D35" s="93"/>
      <c r="E35" s="94"/>
      <c r="F35" s="94"/>
      <c r="G35" s="94"/>
      <c r="H35" s="94"/>
      <c r="I35" s="94"/>
      <c r="J35" s="94"/>
      <c r="K35" s="94"/>
    </row>
    <row r="36" spans="1:11" ht="18" hidden="1" customHeight="1">
      <c r="B36" s="99" t="s">
        <v>77</v>
      </c>
      <c r="C36" s="96" t="s">
        <v>87</v>
      </c>
      <c r="D36" s="93"/>
      <c r="E36" s="94"/>
      <c r="F36" s="94"/>
      <c r="G36" s="94"/>
      <c r="H36" s="94"/>
      <c r="I36" s="94"/>
      <c r="J36" s="94"/>
      <c r="K36" s="94"/>
    </row>
    <row r="37" spans="1:11" ht="18" hidden="1" customHeight="1">
      <c r="B37" s="99" t="s">
        <v>77</v>
      </c>
      <c r="C37" s="96" t="s">
        <v>89</v>
      </c>
      <c r="D37" s="93"/>
      <c r="E37" s="94"/>
      <c r="F37" s="94"/>
      <c r="G37" s="94"/>
      <c r="H37" s="94"/>
      <c r="I37" s="94"/>
      <c r="J37" s="94"/>
      <c r="K37" s="94"/>
    </row>
    <row r="38" spans="1:11" ht="35.25" hidden="1" customHeight="1">
      <c r="B38" s="157" t="s">
        <v>92</v>
      </c>
      <c r="C38" s="157"/>
      <c r="D38" s="93"/>
      <c r="E38" s="94"/>
      <c r="F38" s="94"/>
      <c r="G38" s="94"/>
      <c r="H38" s="94"/>
      <c r="I38" s="94"/>
      <c r="J38" s="94"/>
      <c r="K38" s="94"/>
    </row>
    <row r="39" spans="1:11" ht="18" hidden="1" customHeight="1">
      <c r="B39" s="99" t="s">
        <v>77</v>
      </c>
      <c r="C39" s="96" t="s">
        <v>93</v>
      </c>
      <c r="D39" s="93"/>
      <c r="E39" s="94"/>
      <c r="F39" s="94"/>
      <c r="G39" s="94"/>
      <c r="H39" s="94"/>
      <c r="I39" s="94"/>
      <c r="J39" s="94"/>
      <c r="K39" s="94"/>
    </row>
    <row r="40" spans="1:11" ht="18" hidden="1" customHeight="1">
      <c r="B40" s="99" t="s">
        <v>77</v>
      </c>
      <c r="C40" s="96" t="s">
        <v>87</v>
      </c>
      <c r="D40" s="93"/>
      <c r="E40" s="94"/>
      <c r="F40" s="94"/>
      <c r="G40" s="94"/>
      <c r="H40" s="94"/>
      <c r="I40" s="94"/>
      <c r="J40" s="94"/>
      <c r="K40" s="94"/>
    </row>
    <row r="41" spans="1:11" ht="18" hidden="1" customHeight="1">
      <c r="B41" s="99" t="s">
        <v>77</v>
      </c>
      <c r="C41" s="96" t="s">
        <v>89</v>
      </c>
      <c r="D41" s="93"/>
      <c r="E41" s="94"/>
      <c r="F41" s="94"/>
      <c r="G41" s="94"/>
      <c r="H41" s="94"/>
      <c r="I41" s="94"/>
      <c r="J41" s="94"/>
      <c r="K41" s="94"/>
    </row>
    <row r="42" spans="1:11" ht="18" hidden="1" customHeight="1">
      <c r="B42" s="99"/>
      <c r="C42" s="96"/>
      <c r="D42" s="93"/>
      <c r="E42" s="94"/>
      <c r="F42" s="94"/>
      <c r="G42" s="94"/>
      <c r="H42" s="94"/>
      <c r="I42" s="94"/>
      <c r="J42" s="94"/>
      <c r="K42" s="94"/>
    </row>
    <row r="43" spans="1:11" ht="18" hidden="1" customHeight="1">
      <c r="B43" s="158" t="s">
        <v>125</v>
      </c>
      <c r="C43" s="158"/>
      <c r="D43" s="93"/>
      <c r="E43" s="94"/>
      <c r="F43" s="94"/>
      <c r="G43" s="94"/>
      <c r="H43" s="94"/>
      <c r="I43" s="94"/>
      <c r="J43" s="94"/>
      <c r="K43" s="94"/>
    </row>
    <row r="44" spans="1:11" hidden="1">
      <c r="B44" s="99" t="s">
        <v>77</v>
      </c>
      <c r="C44" s="96" t="s">
        <v>94</v>
      </c>
      <c r="D44" s="93"/>
      <c r="E44" s="94"/>
      <c r="F44" s="94"/>
      <c r="G44" s="94"/>
      <c r="H44" s="94"/>
      <c r="I44" s="94"/>
      <c r="J44" s="94"/>
      <c r="K44" s="94"/>
    </row>
    <row r="45" spans="1:11" ht="18" hidden="1" customHeight="1">
      <c r="B45" s="99" t="s">
        <v>77</v>
      </c>
      <c r="C45" s="96" t="s">
        <v>95</v>
      </c>
      <c r="D45" s="93"/>
      <c r="E45" s="94"/>
      <c r="F45" s="94"/>
      <c r="G45" s="94"/>
      <c r="H45" s="94"/>
      <c r="I45" s="94"/>
      <c r="J45" s="94"/>
      <c r="K45" s="94"/>
    </row>
    <row r="46" spans="1:11" ht="36" hidden="1" customHeight="1">
      <c r="B46" s="99" t="s">
        <v>77</v>
      </c>
      <c r="C46" s="96" t="s">
        <v>96</v>
      </c>
    </row>
    <row r="47" spans="1:11" ht="18" hidden="1" customHeight="1">
      <c r="B47" s="99" t="s">
        <v>77</v>
      </c>
      <c r="C47" s="96" t="s">
        <v>97</v>
      </c>
      <c r="D47" s="101"/>
    </row>
    <row r="48" spans="1:11" ht="18" hidden="1" customHeight="1">
      <c r="A48" s="89"/>
      <c r="C48" s="91"/>
      <c r="D48" s="101"/>
    </row>
    <row r="49" spans="1:3" ht="36" customHeight="1">
      <c r="A49" s="159"/>
      <c r="B49" s="159"/>
      <c r="C49" s="159"/>
    </row>
    <row r="50" spans="1:3" ht="18" customHeight="1">
      <c r="A50" s="160" t="s">
        <v>98</v>
      </c>
      <c r="B50" s="160"/>
      <c r="C50" s="160"/>
    </row>
    <row r="51" spans="1:3" ht="18" customHeight="1">
      <c r="A51" s="156" t="s">
        <v>99</v>
      </c>
      <c r="B51" s="156"/>
      <c r="C51" s="156"/>
    </row>
    <row r="52" spans="1:3" ht="18" customHeight="1">
      <c r="B52" s="102"/>
      <c r="C52" s="102"/>
    </row>
    <row r="53" spans="1:3" ht="18" customHeight="1">
      <c r="C53" s="103"/>
    </row>
    <row r="54" spans="1:3" ht="18" customHeight="1">
      <c r="C54" s="91"/>
    </row>
    <row r="55" spans="1:3" ht="18" customHeight="1">
      <c r="C55" s="103"/>
    </row>
    <row r="56" spans="1:3" ht="18" customHeight="1">
      <c r="B56" s="91"/>
      <c r="C56" s="91"/>
    </row>
    <row r="57" spans="1:3" ht="18" customHeight="1">
      <c r="B57" s="91"/>
      <c r="C57" s="91"/>
    </row>
    <row r="58" spans="1:3" ht="18" customHeight="1">
      <c r="B58" s="91"/>
      <c r="C58" s="91"/>
    </row>
    <row r="59" spans="1:3" ht="18" customHeight="1">
      <c r="B59" s="91"/>
      <c r="C59" s="91"/>
    </row>
    <row r="60" spans="1:3" ht="18" customHeight="1">
      <c r="B60" s="91"/>
      <c r="C60" s="91"/>
    </row>
    <row r="61" spans="1:3" ht="18" customHeight="1">
      <c r="B61" s="91"/>
      <c r="C61" s="91"/>
    </row>
    <row r="62" spans="1:3" ht="18" customHeight="1"/>
    <row r="63" spans="1:3" ht="18" customHeight="1"/>
    <row r="64" spans="1:3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</sheetData>
  <sheetProtection password="DC2B" sheet="1" objects="1" scenarios="1"/>
  <mergeCells count="13">
    <mergeCell ref="B27:C27"/>
    <mergeCell ref="A1:C1"/>
    <mergeCell ref="B12:C12"/>
    <mergeCell ref="B14:C14"/>
    <mergeCell ref="B21:C21"/>
    <mergeCell ref="B24:C24"/>
    <mergeCell ref="A51:C51"/>
    <mergeCell ref="B31:C31"/>
    <mergeCell ref="B34:C34"/>
    <mergeCell ref="B38:C38"/>
    <mergeCell ref="B43:C43"/>
    <mergeCell ref="A49:C49"/>
    <mergeCell ref="A50:C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"/>
  <sheetViews>
    <sheetView zoomScaleNormal="100" workbookViewId="0">
      <selection activeCell="B5" sqref="B5:H5"/>
    </sheetView>
  </sheetViews>
  <sheetFormatPr defaultRowHeight="14.25"/>
  <cols>
    <col min="1" max="1" width="27.5703125" style="105" customWidth="1"/>
    <col min="2" max="2" width="14.85546875" style="105" customWidth="1"/>
    <col min="3" max="3" width="13.140625" style="105" customWidth="1"/>
    <col min="4" max="16384" width="9.140625" style="105"/>
  </cols>
  <sheetData>
    <row r="1" spans="1:8" ht="46.5" customHeight="1">
      <c r="A1" s="104" t="s">
        <v>21</v>
      </c>
      <c r="B1" s="162" t="s">
        <v>144</v>
      </c>
      <c r="C1" s="163"/>
      <c r="D1" s="163"/>
      <c r="E1" s="163"/>
      <c r="F1" s="163"/>
      <c r="G1" s="163"/>
      <c r="H1" s="163"/>
    </row>
    <row r="2" spans="1:8" ht="50.25" customHeight="1">
      <c r="A2" s="104" t="s">
        <v>22</v>
      </c>
      <c r="B2" s="164" t="s">
        <v>145</v>
      </c>
      <c r="C2" s="165"/>
      <c r="D2" s="165"/>
      <c r="E2" s="165"/>
      <c r="F2" s="165"/>
      <c r="G2" s="165"/>
      <c r="H2" s="166"/>
    </row>
    <row r="3" spans="1:8" ht="42.75" customHeight="1">
      <c r="A3" s="104" t="s">
        <v>23</v>
      </c>
      <c r="B3" s="164" t="s">
        <v>146</v>
      </c>
      <c r="C3" s="165"/>
      <c r="D3" s="165"/>
      <c r="E3" s="165"/>
      <c r="F3" s="165"/>
      <c r="G3" s="165"/>
      <c r="H3" s="166"/>
    </row>
    <row r="4" spans="1:8" ht="39" customHeight="1">
      <c r="A4" s="106"/>
      <c r="B4" s="167"/>
      <c r="C4" s="168"/>
      <c r="D4" s="168"/>
      <c r="E4" s="168"/>
      <c r="F4" s="168"/>
      <c r="G4" s="168"/>
      <c r="H4" s="169"/>
    </row>
    <row r="5" spans="1:8" ht="51.75" customHeight="1">
      <c r="A5" s="104" t="s">
        <v>24</v>
      </c>
      <c r="B5" s="170" t="s">
        <v>147</v>
      </c>
      <c r="C5" s="171"/>
      <c r="D5" s="171"/>
      <c r="E5" s="171"/>
      <c r="F5" s="171"/>
      <c r="G5" s="171"/>
      <c r="H5" s="172"/>
    </row>
  </sheetData>
  <sheetProtection password="DC2B" sheet="1" objects="1" scenarios="1"/>
  <mergeCells count="5">
    <mergeCell ref="B1:H1"/>
    <mergeCell ref="B2:H2"/>
    <mergeCell ref="B3:H3"/>
    <mergeCell ref="B4:H4"/>
    <mergeCell ref="B5:H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2"/>
  <sheetViews>
    <sheetView view="pageBreakPreview" zoomScaleNormal="100" zoomScaleSheetLayoutView="100" workbookViewId="0">
      <selection activeCell="A2" sqref="A2:C2"/>
    </sheetView>
  </sheetViews>
  <sheetFormatPr defaultRowHeight="14.25"/>
  <cols>
    <col min="1" max="1" width="33" style="105" customWidth="1"/>
    <col min="2" max="2" width="11.7109375" style="105" customWidth="1"/>
    <col min="3" max="3" width="58.85546875" style="105" customWidth="1"/>
    <col min="4" max="16384" width="9.140625" style="105"/>
  </cols>
  <sheetData>
    <row r="1" spans="1:3" ht="15">
      <c r="A1" s="173" t="str">
        <f>+BASIC!A1</f>
        <v>Name of Package :</v>
      </c>
      <c r="B1" s="173"/>
      <c r="C1" s="173"/>
    </row>
    <row r="2" spans="1:3" ht="56.25" customHeight="1">
      <c r="A2" s="174" t="str">
        <f>+BASICS!B1</f>
        <v>Internal and external painting of office buildings, transit camp and residential quarters at POWERGRID Betul substation</v>
      </c>
      <c r="B2" s="174"/>
      <c r="C2" s="174"/>
    </row>
    <row r="3" spans="1:3" ht="15">
      <c r="A3" s="107"/>
      <c r="B3" s="107"/>
      <c r="C3" s="107"/>
    </row>
    <row r="4" spans="1:3" ht="15">
      <c r="A4" s="175" t="s">
        <v>25</v>
      </c>
      <c r="B4" s="175"/>
      <c r="C4" s="175"/>
    </row>
    <row r="5" spans="1:3">
      <c r="A5" s="108"/>
      <c r="B5" s="108"/>
      <c r="C5" s="109"/>
    </row>
    <row r="6" spans="1:3" ht="28.5">
      <c r="A6" s="110" t="s">
        <v>26</v>
      </c>
      <c r="B6" s="111"/>
      <c r="C6" s="112" t="s">
        <v>27</v>
      </c>
    </row>
    <row r="7" spans="1:3">
      <c r="A7" s="113"/>
      <c r="B7" s="113"/>
      <c r="C7" s="114"/>
    </row>
    <row r="8" spans="1:3">
      <c r="A8" s="115" t="str">
        <f>IF(C6="Individual Firm","Name of Sole Bidder [Individual Firm]",IF(C6="Licensee of a Manufacturer","Name of Bidder [Licensee]",IF(C6="Representative of a Manufacturer","Name of Bidder [Authorised Representative]","Name of Lead Partner")))</f>
        <v>Name of Sole Bidder [Individual Firm]</v>
      </c>
      <c r="B8" s="116"/>
      <c r="C8" s="117"/>
    </row>
    <row r="9" spans="1:3" ht="28.5">
      <c r="A9" s="118" t="s">
        <v>28</v>
      </c>
      <c r="B9" s="119"/>
      <c r="C9" s="117" t="s">
        <v>29</v>
      </c>
    </row>
    <row r="10" spans="1:3">
      <c r="A10" s="120"/>
      <c r="B10" s="121"/>
      <c r="C10" s="117" t="s">
        <v>29</v>
      </c>
    </row>
    <row r="11" spans="1:3">
      <c r="A11" s="122"/>
      <c r="B11" s="123"/>
      <c r="C11" s="117" t="s">
        <v>29</v>
      </c>
    </row>
    <row r="12" spans="1:3">
      <c r="A12" s="109"/>
      <c r="B12" s="109"/>
      <c r="C12" s="113"/>
    </row>
    <row r="13" spans="1:3">
      <c r="A13" s="115" t="str">
        <f>IF(C6="Individual Firm","",IF(C6="Licensee of a Manufacturer","Name of Manufacturer [Licenser]",IF(C6="Representative of a Manufacturer","Name of Manufacturer","Name of Other Partner")))</f>
        <v/>
      </c>
      <c r="B13" s="116"/>
      <c r="C13" s="117" t="s">
        <v>29</v>
      </c>
    </row>
    <row r="14" spans="1:3">
      <c r="A14" s="124"/>
      <c r="B14" s="119"/>
      <c r="C14" s="117" t="s">
        <v>29</v>
      </c>
    </row>
    <row r="15" spans="1:3">
      <c r="A15" s="120"/>
      <c r="B15" s="121"/>
      <c r="C15" s="117" t="s">
        <v>29</v>
      </c>
    </row>
    <row r="16" spans="1:3">
      <c r="A16" s="176"/>
      <c r="B16" s="176"/>
      <c r="C16" s="117" t="s">
        <v>29</v>
      </c>
    </row>
    <row r="17" spans="1:3">
      <c r="A17" s="109"/>
      <c r="B17" s="109"/>
      <c r="C17" s="113"/>
    </row>
    <row r="18" spans="1:3">
      <c r="A18" s="125" t="s">
        <v>30</v>
      </c>
      <c r="B18" s="126"/>
      <c r="C18" s="127"/>
    </row>
    <row r="19" spans="1:3">
      <c r="A19" s="125" t="s">
        <v>31</v>
      </c>
      <c r="B19" s="126"/>
      <c r="C19" s="117"/>
    </row>
    <row r="20" spans="1:3">
      <c r="A20" s="128"/>
      <c r="B20" s="128"/>
      <c r="C20" s="128"/>
    </row>
    <row r="21" spans="1:3">
      <c r="A21" s="125" t="s">
        <v>32</v>
      </c>
      <c r="B21" s="126"/>
      <c r="C21" s="129"/>
    </row>
    <row r="22" spans="1:3">
      <c r="A22" s="125" t="s">
        <v>33</v>
      </c>
      <c r="B22" s="126"/>
      <c r="C22" s="117"/>
    </row>
  </sheetData>
  <sheetProtection password="DC2B" sheet="1" objects="1" scenarios="1"/>
  <mergeCells count="4">
    <mergeCell ref="A1:C1"/>
    <mergeCell ref="A2:C2"/>
    <mergeCell ref="A4:C4"/>
    <mergeCell ref="A16:B16"/>
  </mergeCells>
  <conditionalFormatting sqref="A13:B15 A16">
    <cfRule type="expression" dxfId="1" priority="1" stopIfTrue="1">
      <formula>$D$6= "Individual Firm"</formula>
    </cfRule>
  </conditionalFormatting>
  <conditionalFormatting sqref="C7">
    <cfRule type="expression" dxfId="0" priority="2" stopIfTrue="1">
      <formula>$AA$6=0</formula>
    </cfRule>
  </conditionalFormatting>
  <dataValidations count="1">
    <dataValidation type="list" allowBlank="1" showInputMessage="1" showErrorMessage="1" sqref="C6" xr:uid="{00000000-0002-0000-0300-000000000000}">
      <formula1>$AA$2:$AA$5</formula1>
    </dataValidation>
  </dataValidations>
  <pageMargins left="0.7" right="0.7" top="0.75" bottom="0.75" header="0.3" footer="0.3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5"/>
  <sheetViews>
    <sheetView tabSelected="1" view="pageBreakPreview" topLeftCell="D16" zoomScale="115" zoomScaleNormal="85" zoomScaleSheetLayoutView="115" workbookViewId="0">
      <selection activeCell="G14" sqref="G14:H15"/>
    </sheetView>
  </sheetViews>
  <sheetFormatPr defaultRowHeight="12.75"/>
  <cols>
    <col min="1" max="1" width="5.5703125" style="63" customWidth="1"/>
    <col min="2" max="2" width="13.85546875" style="63" customWidth="1"/>
    <col min="3" max="3" width="12.140625" style="63" customWidth="1"/>
    <col min="4" max="4" width="14.7109375" style="63" customWidth="1"/>
    <col min="5" max="5" width="10.140625" style="63" customWidth="1"/>
    <col min="6" max="6" width="14.42578125" style="60" customWidth="1"/>
    <col min="7" max="7" width="9.7109375" style="60" customWidth="1"/>
    <col min="8" max="8" width="64.85546875" style="60" customWidth="1"/>
    <col min="9" max="9" width="9.140625" style="63"/>
    <col min="10" max="10" width="15.5703125" style="63" customWidth="1"/>
    <col min="11" max="11" width="10.7109375" style="63" customWidth="1"/>
    <col min="12" max="13" width="13.5703125" style="63" customWidth="1"/>
    <col min="14" max="14" width="17.28515625" style="63" customWidth="1"/>
    <col min="15" max="15" width="17" style="63" customWidth="1"/>
    <col min="16" max="16" width="15" style="60" hidden="1" customWidth="1"/>
    <col min="17" max="17" width="12.42578125" style="60" bestFit="1" customWidth="1"/>
    <col min="18" max="16384" width="9.140625" style="60"/>
  </cols>
  <sheetData>
    <row r="1" spans="1:16" s="65" customFormat="1">
      <c r="A1" s="185" t="s">
        <v>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</row>
    <row r="2" spans="1:16" s="65" customFormat="1" ht="13.5">
      <c r="A2" s="186" t="s">
        <v>4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</row>
    <row r="3" spans="1:16" s="65" customFormat="1" ht="13.5">
      <c r="A3" s="186" t="s">
        <v>5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</row>
    <row r="4" spans="1:16" s="65" customFormat="1" ht="13.5">
      <c r="A4" s="205" t="s">
        <v>148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</row>
    <row r="5" spans="1:16" s="65" customFormat="1" ht="13.5">
      <c r="A5" s="206" t="s">
        <v>6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</row>
    <row r="6" spans="1:16" s="65" customFormat="1">
      <c r="A6" s="213" t="s">
        <v>7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5"/>
      <c r="N6" s="196" t="s">
        <v>8</v>
      </c>
      <c r="O6" s="196"/>
      <c r="P6" s="196"/>
    </row>
    <row r="7" spans="1:16" s="65" customFormat="1" ht="13.5">
      <c r="A7" s="196" t="s">
        <v>9</v>
      </c>
      <c r="B7" s="196"/>
      <c r="C7" s="196"/>
      <c r="D7" s="196"/>
      <c r="E7" s="195"/>
      <c r="F7" s="195"/>
      <c r="G7" s="195"/>
      <c r="H7" s="195"/>
      <c r="I7" s="195"/>
      <c r="J7" s="195"/>
      <c r="K7" s="195"/>
      <c r="L7" s="195"/>
      <c r="M7" s="195"/>
      <c r="N7" s="196" t="s">
        <v>10</v>
      </c>
      <c r="O7" s="196"/>
      <c r="P7" s="196"/>
    </row>
    <row r="8" spans="1:16" s="65" customFormat="1" ht="13.5">
      <c r="A8" s="196" t="s">
        <v>11</v>
      </c>
      <c r="B8" s="196"/>
      <c r="C8" s="196"/>
      <c r="D8" s="196"/>
      <c r="E8" s="195"/>
      <c r="F8" s="195"/>
      <c r="G8" s="195"/>
      <c r="H8" s="195"/>
      <c r="I8" s="195"/>
      <c r="J8" s="195"/>
      <c r="K8" s="195"/>
      <c r="L8" s="195"/>
      <c r="M8" s="195"/>
      <c r="N8" s="196" t="s">
        <v>12</v>
      </c>
      <c r="O8" s="196"/>
      <c r="P8" s="196"/>
    </row>
    <row r="9" spans="1:16" s="65" customFormat="1" ht="13.5">
      <c r="A9" s="202"/>
      <c r="B9" s="203"/>
      <c r="C9" s="203"/>
      <c r="D9" s="204"/>
      <c r="E9" s="195"/>
      <c r="F9" s="195"/>
      <c r="G9" s="195"/>
      <c r="H9" s="195"/>
      <c r="I9" s="195"/>
      <c r="J9" s="195"/>
      <c r="K9" s="195"/>
      <c r="L9" s="195"/>
      <c r="M9" s="195"/>
      <c r="N9" s="196" t="s">
        <v>13</v>
      </c>
      <c r="O9" s="196"/>
      <c r="P9" s="196"/>
    </row>
    <row r="10" spans="1:16" s="65" customFormat="1" ht="13.5">
      <c r="A10" s="202"/>
      <c r="B10" s="203"/>
      <c r="C10" s="203"/>
      <c r="D10" s="204"/>
      <c r="E10" s="195"/>
      <c r="F10" s="195"/>
      <c r="G10" s="195"/>
      <c r="H10" s="195"/>
      <c r="I10" s="195"/>
      <c r="J10" s="195"/>
      <c r="K10" s="195"/>
      <c r="L10" s="195"/>
      <c r="M10" s="195"/>
      <c r="N10" s="196" t="s">
        <v>14</v>
      </c>
      <c r="O10" s="196"/>
      <c r="P10" s="196"/>
    </row>
    <row r="11" spans="1:16" s="65" customFormat="1" ht="13.5">
      <c r="A11" s="209"/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196" t="s">
        <v>15</v>
      </c>
      <c r="O11" s="196"/>
      <c r="P11" s="196"/>
    </row>
    <row r="12" spans="1:16" s="67" customFormat="1" ht="24.75" customHeight="1">
      <c r="A12" s="199" t="s">
        <v>149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1"/>
    </row>
    <row r="13" spans="1:16" s="54" customFormat="1" ht="13.5">
      <c r="A13" s="68"/>
      <c r="B13" s="69"/>
      <c r="C13" s="66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</row>
    <row r="14" spans="1:16" s="55" customFormat="1" ht="14.25" customHeight="1">
      <c r="A14" s="197" t="s">
        <v>16</v>
      </c>
      <c r="B14" s="197" t="s">
        <v>108</v>
      </c>
      <c r="C14" s="70" t="s">
        <v>17</v>
      </c>
      <c r="D14" s="193" t="s">
        <v>20</v>
      </c>
      <c r="E14" s="191" t="s">
        <v>49</v>
      </c>
      <c r="F14" s="193" t="s">
        <v>119</v>
      </c>
      <c r="G14" s="187" t="s">
        <v>113</v>
      </c>
      <c r="H14" s="188"/>
      <c r="I14" s="197" t="s">
        <v>1</v>
      </c>
      <c r="J14" s="197" t="s">
        <v>0</v>
      </c>
      <c r="K14" s="197" t="s">
        <v>18</v>
      </c>
      <c r="L14" s="197" t="s">
        <v>101</v>
      </c>
      <c r="M14" s="197" t="s">
        <v>102</v>
      </c>
      <c r="N14" s="197" t="s">
        <v>103</v>
      </c>
      <c r="O14" s="197" t="s">
        <v>117</v>
      </c>
      <c r="P14" s="197" t="s">
        <v>104</v>
      </c>
    </row>
    <row r="15" spans="1:16" s="57" customFormat="1" ht="71.25" customHeight="1">
      <c r="A15" s="198"/>
      <c r="B15" s="198"/>
      <c r="C15" s="70" t="s">
        <v>19</v>
      </c>
      <c r="D15" s="194"/>
      <c r="E15" s="192"/>
      <c r="F15" s="194"/>
      <c r="G15" s="189"/>
      <c r="H15" s="190"/>
      <c r="I15" s="198"/>
      <c r="J15" s="198"/>
      <c r="K15" s="198"/>
      <c r="L15" s="198"/>
      <c r="M15" s="198"/>
      <c r="N15" s="198"/>
      <c r="O15" s="198"/>
      <c r="P15" s="198"/>
    </row>
    <row r="16" spans="1:16" s="57" customFormat="1" ht="17.25" customHeight="1">
      <c r="A16" s="56">
        <v>1</v>
      </c>
      <c r="B16" s="56">
        <v>2</v>
      </c>
      <c r="C16" s="70">
        <v>3</v>
      </c>
      <c r="D16" s="71">
        <v>4</v>
      </c>
      <c r="E16" s="72">
        <v>5</v>
      </c>
      <c r="F16" s="71">
        <v>6</v>
      </c>
      <c r="G16" s="199">
        <v>7</v>
      </c>
      <c r="H16" s="201"/>
      <c r="I16" s="56">
        <v>8</v>
      </c>
      <c r="J16" s="56">
        <v>9</v>
      </c>
      <c r="K16" s="56">
        <v>10</v>
      </c>
      <c r="L16" s="56">
        <v>11</v>
      </c>
      <c r="M16" s="56">
        <v>12</v>
      </c>
      <c r="N16" s="56">
        <v>13</v>
      </c>
      <c r="O16" s="56">
        <v>14</v>
      </c>
      <c r="P16" s="56"/>
    </row>
    <row r="17" spans="1:17" ht="13.5">
      <c r="A17" s="51"/>
      <c r="B17" s="58"/>
      <c r="C17" s="51"/>
      <c r="D17" s="51"/>
      <c r="E17" s="53"/>
      <c r="F17" s="59"/>
      <c r="G17" s="59"/>
      <c r="H17" s="73" t="s">
        <v>116</v>
      </c>
      <c r="I17" s="74"/>
      <c r="J17" s="74"/>
      <c r="K17" s="74"/>
      <c r="L17" s="53"/>
      <c r="M17" s="53"/>
      <c r="N17" s="53"/>
      <c r="O17" s="53"/>
      <c r="P17" s="59"/>
    </row>
    <row r="18" spans="1:17" ht="51">
      <c r="A18" s="183" t="s">
        <v>109</v>
      </c>
      <c r="B18" s="58"/>
      <c r="C18" s="51"/>
      <c r="D18" s="136"/>
      <c r="E18" s="137"/>
      <c r="F18" s="138"/>
      <c r="G18" s="130">
        <v>13.83</v>
      </c>
      <c r="H18" s="52" t="s">
        <v>127</v>
      </c>
      <c r="I18" s="53"/>
      <c r="J18" s="134"/>
      <c r="K18" s="142"/>
      <c r="L18" s="53"/>
      <c r="M18" s="81"/>
      <c r="N18" s="49"/>
      <c r="O18" s="49"/>
      <c r="P18" s="59"/>
    </row>
    <row r="19" spans="1:17" ht="15">
      <c r="A19" s="184"/>
      <c r="B19" s="140" t="s">
        <v>139</v>
      </c>
      <c r="C19" s="140" t="s">
        <v>121</v>
      </c>
      <c r="D19" s="61"/>
      <c r="E19" s="79">
        <v>0.18</v>
      </c>
      <c r="F19" s="62"/>
      <c r="G19" s="130" t="s">
        <v>128</v>
      </c>
      <c r="H19" s="52" t="s">
        <v>129</v>
      </c>
      <c r="I19" s="53" t="s">
        <v>126</v>
      </c>
      <c r="J19" s="134">
        <v>9211.6</v>
      </c>
      <c r="K19" s="142">
        <v>142.80000000000001</v>
      </c>
      <c r="L19" s="53">
        <v>0.18</v>
      </c>
      <c r="M19" s="81">
        <f t="shared" ref="M19" si="0">K19/(1+L19)</f>
        <v>121.0169491525424</v>
      </c>
      <c r="N19" s="49">
        <f t="shared" ref="N19:N26" si="1">M19*J19</f>
        <v>1114759.7288135595</v>
      </c>
      <c r="O19" s="49">
        <f t="shared" ref="O19:O26" si="2">IF(ISBLANK(F19),E19*N19,F19*N19)</f>
        <v>200656.7511864407</v>
      </c>
      <c r="P19" s="59"/>
    </row>
    <row r="20" spans="1:17" ht="38.25">
      <c r="A20" s="135" t="s">
        <v>110</v>
      </c>
      <c r="B20" s="143" t="s">
        <v>151</v>
      </c>
      <c r="C20" s="143" t="s">
        <v>140</v>
      </c>
      <c r="D20" s="61"/>
      <c r="E20" s="79">
        <v>0.18</v>
      </c>
      <c r="F20" s="62"/>
      <c r="G20" s="130">
        <v>13.91</v>
      </c>
      <c r="H20" s="52" t="s">
        <v>130</v>
      </c>
      <c r="I20" s="53" t="s">
        <v>126</v>
      </c>
      <c r="J20" s="134">
        <v>23137.34</v>
      </c>
      <c r="K20" s="142">
        <v>25.15</v>
      </c>
      <c r="L20" s="53">
        <v>0.18</v>
      </c>
      <c r="M20" s="81">
        <f t="shared" ref="M20" si="3">K20/(1+L20)</f>
        <v>21.3135593220339</v>
      </c>
      <c r="N20" s="49">
        <f t="shared" si="1"/>
        <v>493139.06864406785</v>
      </c>
      <c r="O20" s="49">
        <f t="shared" si="2"/>
        <v>88765.032355932213</v>
      </c>
      <c r="P20" s="59"/>
    </row>
    <row r="21" spans="1:17" ht="25.5">
      <c r="A21" s="183" t="s">
        <v>111</v>
      </c>
      <c r="B21" s="50"/>
      <c r="C21" s="50"/>
      <c r="D21" s="136"/>
      <c r="E21" s="139"/>
      <c r="F21" s="138"/>
      <c r="G21" s="130">
        <v>13.99</v>
      </c>
      <c r="H21" s="52" t="s">
        <v>131</v>
      </c>
      <c r="I21" s="53"/>
      <c r="J21" s="134"/>
      <c r="K21" s="142"/>
      <c r="L21" s="53"/>
      <c r="M21" s="81"/>
      <c r="N21" s="49"/>
      <c r="O21" s="49"/>
      <c r="P21" s="59"/>
    </row>
    <row r="22" spans="1:17" ht="15">
      <c r="A22" s="184"/>
      <c r="B22" s="143" t="s">
        <v>152</v>
      </c>
      <c r="C22" s="143" t="s">
        <v>140</v>
      </c>
      <c r="D22" s="61"/>
      <c r="E22" s="79">
        <v>0.18</v>
      </c>
      <c r="F22" s="62"/>
      <c r="G22" s="130" t="s">
        <v>132</v>
      </c>
      <c r="H22" s="52" t="s">
        <v>133</v>
      </c>
      <c r="I22" s="53" t="s">
        <v>126</v>
      </c>
      <c r="J22" s="134">
        <v>2704.94</v>
      </c>
      <c r="K22" s="142">
        <v>102.8</v>
      </c>
      <c r="L22" s="53">
        <v>0.18</v>
      </c>
      <c r="M22" s="81">
        <f t="shared" ref="M22" si="4">K22/(1+L22)</f>
        <v>87.118644067796609</v>
      </c>
      <c r="N22" s="49">
        <f t="shared" si="1"/>
        <v>235650.70508474577</v>
      </c>
      <c r="O22" s="49">
        <f t="shared" si="2"/>
        <v>42417.126915254237</v>
      </c>
      <c r="P22" s="59"/>
    </row>
    <row r="23" spans="1:17" ht="15" customHeight="1">
      <c r="A23" s="183" t="s">
        <v>112</v>
      </c>
      <c r="B23" s="58"/>
      <c r="C23" s="50"/>
      <c r="D23" s="136"/>
      <c r="E23" s="137"/>
      <c r="F23" s="138"/>
      <c r="G23" s="130">
        <v>13.103</v>
      </c>
      <c r="H23" s="52" t="s">
        <v>134</v>
      </c>
      <c r="I23" s="53"/>
      <c r="J23" s="133"/>
      <c r="K23" s="142"/>
      <c r="L23" s="53"/>
      <c r="M23" s="81"/>
      <c r="N23" s="49"/>
      <c r="O23" s="49"/>
      <c r="P23" s="59"/>
    </row>
    <row r="24" spans="1:17" ht="15">
      <c r="A24" s="184"/>
      <c r="B24" s="140" t="s">
        <v>141</v>
      </c>
      <c r="C24" s="140" t="s">
        <v>140</v>
      </c>
      <c r="D24" s="61"/>
      <c r="E24" s="79">
        <v>0.18</v>
      </c>
      <c r="F24" s="62"/>
      <c r="G24" s="130" t="s">
        <v>135</v>
      </c>
      <c r="H24" s="52" t="s">
        <v>133</v>
      </c>
      <c r="I24" s="53" t="s">
        <v>126</v>
      </c>
      <c r="J24" s="133">
        <v>212.51</v>
      </c>
      <c r="K24" s="142">
        <v>224.8</v>
      </c>
      <c r="L24" s="53">
        <v>0.18</v>
      </c>
      <c r="M24" s="81">
        <f>K24/(1+L24)</f>
        <v>190.5084745762712</v>
      </c>
      <c r="N24" s="49">
        <f t="shared" si="1"/>
        <v>40484.955932203389</v>
      </c>
      <c r="O24" s="49">
        <f t="shared" si="2"/>
        <v>7287.2920677966094</v>
      </c>
      <c r="P24" s="59"/>
    </row>
    <row r="25" spans="1:17" ht="25.5">
      <c r="A25" s="183" t="s">
        <v>120</v>
      </c>
      <c r="B25" s="58"/>
      <c r="C25" s="50"/>
      <c r="D25" s="136"/>
      <c r="E25" s="137"/>
      <c r="F25" s="138"/>
      <c r="G25" s="130">
        <v>13.112</v>
      </c>
      <c r="H25" s="52" t="s">
        <v>136</v>
      </c>
      <c r="I25" s="53"/>
      <c r="J25" s="134"/>
      <c r="K25" s="142"/>
      <c r="L25" s="53"/>
      <c r="M25" s="81"/>
      <c r="N25" s="49"/>
      <c r="O25" s="49"/>
      <c r="P25" s="59"/>
    </row>
    <row r="26" spans="1:17" ht="25.5">
      <c r="A26" s="184"/>
      <c r="B26" s="140" t="s">
        <v>142</v>
      </c>
      <c r="C26" s="140" t="s">
        <v>140</v>
      </c>
      <c r="D26" s="61"/>
      <c r="E26" s="79">
        <v>0.18</v>
      </c>
      <c r="F26" s="62"/>
      <c r="G26" s="130" t="s">
        <v>137</v>
      </c>
      <c r="H26" s="52" t="s">
        <v>138</v>
      </c>
      <c r="I26" s="53" t="s">
        <v>126</v>
      </c>
      <c r="J26" s="134">
        <v>13925.74</v>
      </c>
      <c r="K26" s="142">
        <v>131.30000000000001</v>
      </c>
      <c r="L26" s="53">
        <v>0.18</v>
      </c>
      <c r="M26" s="81">
        <f t="shared" ref="M26" si="5">K26/(1+L26)</f>
        <v>111.27118644067798</v>
      </c>
      <c r="N26" s="49">
        <f t="shared" si="1"/>
        <v>1549533.6118644068</v>
      </c>
      <c r="O26" s="49">
        <f t="shared" si="2"/>
        <v>278916.05013559322</v>
      </c>
      <c r="P26" s="59"/>
    </row>
    <row r="27" spans="1:17" ht="15" customHeight="1">
      <c r="A27" s="53"/>
      <c r="B27" s="75"/>
      <c r="C27" s="144"/>
      <c r="D27" s="80"/>
      <c r="E27" s="80"/>
      <c r="F27" s="80"/>
      <c r="G27" s="80"/>
      <c r="H27" s="180" t="s">
        <v>115</v>
      </c>
      <c r="I27" s="181"/>
      <c r="J27" s="181"/>
      <c r="K27" s="181"/>
      <c r="L27" s="181"/>
      <c r="M27" s="182"/>
      <c r="N27" s="82">
        <f>SUM(N18:N26)</f>
        <v>3433568.0703389836</v>
      </c>
      <c r="O27" s="82">
        <f>SUM(O18:O26)</f>
        <v>618042.252661017</v>
      </c>
      <c r="P27" s="82">
        <f>SUM(P18:P26)</f>
        <v>0</v>
      </c>
    </row>
    <row r="28" spans="1:17">
      <c r="A28" s="53"/>
      <c r="B28" s="53"/>
      <c r="C28" s="53"/>
      <c r="D28" s="53"/>
      <c r="E28" s="53"/>
      <c r="F28" s="59"/>
      <c r="G28" s="59"/>
      <c r="H28" s="177" t="s">
        <v>114</v>
      </c>
      <c r="I28" s="178"/>
      <c r="J28" s="178"/>
      <c r="K28" s="178"/>
      <c r="L28" s="178"/>
      <c r="M28" s="179"/>
      <c r="N28" s="131"/>
      <c r="O28" s="132">
        <f>N28</f>
        <v>0</v>
      </c>
      <c r="P28" s="76"/>
    </row>
    <row r="29" spans="1:17" ht="13.5">
      <c r="A29" s="53"/>
      <c r="B29" s="53"/>
      <c r="C29" s="53"/>
      <c r="D29" s="53"/>
      <c r="E29" s="53"/>
      <c r="F29" s="59"/>
      <c r="G29" s="59"/>
      <c r="H29" s="177" t="s">
        <v>105</v>
      </c>
      <c r="I29" s="178"/>
      <c r="J29" s="178"/>
      <c r="K29" s="178"/>
      <c r="L29" s="178"/>
      <c r="M29" s="179"/>
      <c r="N29" s="83">
        <f>N28*N27</f>
        <v>0</v>
      </c>
      <c r="O29" s="83">
        <f>O28*O27</f>
        <v>0</v>
      </c>
      <c r="P29" s="76"/>
    </row>
    <row r="30" spans="1:17" ht="15" customHeight="1">
      <c r="A30" s="53"/>
      <c r="B30" s="53"/>
      <c r="C30" s="53"/>
      <c r="D30" s="53"/>
      <c r="E30" s="53"/>
      <c r="F30" s="59"/>
      <c r="G30" s="59"/>
      <c r="H30" s="180" t="s">
        <v>106</v>
      </c>
      <c r="I30" s="181"/>
      <c r="J30" s="181"/>
      <c r="K30" s="181"/>
      <c r="L30" s="181"/>
      <c r="M30" s="182"/>
      <c r="N30" s="84">
        <f>N27+N29</f>
        <v>3433568.0703389836</v>
      </c>
      <c r="O30" s="77"/>
      <c r="P30" s="76"/>
    </row>
    <row r="31" spans="1:17" ht="15" customHeight="1">
      <c r="A31" s="53"/>
      <c r="B31" s="53"/>
      <c r="C31" s="53"/>
      <c r="D31" s="53"/>
      <c r="E31" s="53"/>
      <c r="F31" s="59"/>
      <c r="G31" s="59"/>
      <c r="H31" s="210" t="s">
        <v>107</v>
      </c>
      <c r="I31" s="211"/>
      <c r="J31" s="211"/>
      <c r="K31" s="211"/>
      <c r="L31" s="211"/>
      <c r="M31" s="212"/>
      <c r="N31" s="83"/>
      <c r="O31" s="84">
        <f>O29+O27</f>
        <v>618042.252661017</v>
      </c>
      <c r="P31" s="78"/>
    </row>
    <row r="32" spans="1:17">
      <c r="Q32" s="64"/>
    </row>
    <row r="33" spans="1:16" ht="30" customHeight="1">
      <c r="A33" s="208" t="s">
        <v>54</v>
      </c>
      <c r="B33" s="208"/>
      <c r="C33" s="208"/>
      <c r="D33" s="208"/>
      <c r="E33" s="208"/>
      <c r="F33" s="208"/>
      <c r="G33" s="208"/>
      <c r="H33" s="208"/>
      <c r="I33" s="55"/>
      <c r="J33" s="55"/>
      <c r="K33" s="55"/>
      <c r="L33" s="55"/>
      <c r="M33" s="55"/>
      <c r="N33" s="55"/>
      <c r="O33" s="55"/>
      <c r="P33" s="54"/>
    </row>
    <row r="34" spans="1:16">
      <c r="A34" s="55" t="s">
        <v>44</v>
      </c>
      <c r="B34" s="55"/>
      <c r="C34" s="55"/>
      <c r="D34" s="54"/>
      <c r="E34" s="55"/>
      <c r="F34" s="54"/>
      <c r="G34" s="54"/>
      <c r="H34" s="54"/>
      <c r="I34" s="55"/>
      <c r="J34" s="55"/>
      <c r="K34" s="55"/>
      <c r="L34" s="55"/>
      <c r="M34" s="55"/>
      <c r="N34" s="55" t="s">
        <v>45</v>
      </c>
      <c r="O34" s="55"/>
      <c r="P34" s="54"/>
    </row>
    <row r="35" spans="1:16">
      <c r="A35" s="55" t="s">
        <v>46</v>
      </c>
      <c r="B35" s="55"/>
      <c r="C35" s="55"/>
      <c r="D35" s="54"/>
      <c r="E35" s="55"/>
      <c r="F35" s="54"/>
      <c r="G35" s="54"/>
      <c r="H35" s="54"/>
      <c r="I35" s="55"/>
      <c r="J35" s="55"/>
      <c r="K35" s="55"/>
      <c r="L35" s="55"/>
      <c r="M35" s="55"/>
      <c r="N35" s="55" t="s">
        <v>47</v>
      </c>
      <c r="O35" s="55"/>
      <c r="P35" s="54"/>
    </row>
  </sheetData>
  <sheetProtection password="DC2B" sheet="1" objects="1" scenarios="1"/>
  <mergeCells count="47">
    <mergeCell ref="P14:P15"/>
    <mergeCell ref="G16:H16"/>
    <mergeCell ref="A6:M6"/>
    <mergeCell ref="N6:P6"/>
    <mergeCell ref="N7:P7"/>
    <mergeCell ref="N9:P9"/>
    <mergeCell ref="E10:M10"/>
    <mergeCell ref="A10:D10"/>
    <mergeCell ref="A33:H33"/>
    <mergeCell ref="E8:M8"/>
    <mergeCell ref="N8:P8"/>
    <mergeCell ref="I14:I15"/>
    <mergeCell ref="A8:D8"/>
    <mergeCell ref="A14:A15"/>
    <mergeCell ref="D14:D15"/>
    <mergeCell ref="M14:M15"/>
    <mergeCell ref="N14:N15"/>
    <mergeCell ref="E9:M9"/>
    <mergeCell ref="A11:M11"/>
    <mergeCell ref="N11:P11"/>
    <mergeCell ref="N10:P10"/>
    <mergeCell ref="A18:A19"/>
    <mergeCell ref="O14:O15"/>
    <mergeCell ref="H31:M31"/>
    <mergeCell ref="A1:P1"/>
    <mergeCell ref="A2:P2"/>
    <mergeCell ref="G14:H15"/>
    <mergeCell ref="E14:E15"/>
    <mergeCell ref="F14:F15"/>
    <mergeCell ref="E7:M7"/>
    <mergeCell ref="A7:D7"/>
    <mergeCell ref="J14:J15"/>
    <mergeCell ref="K14:K15"/>
    <mergeCell ref="B14:B15"/>
    <mergeCell ref="L14:L15"/>
    <mergeCell ref="A12:O12"/>
    <mergeCell ref="A3:P3"/>
    <mergeCell ref="A9:D9"/>
    <mergeCell ref="A4:P4"/>
    <mergeCell ref="A5:P5"/>
    <mergeCell ref="H29:M29"/>
    <mergeCell ref="H30:M30"/>
    <mergeCell ref="H27:M27"/>
    <mergeCell ref="A21:A22"/>
    <mergeCell ref="A23:A24"/>
    <mergeCell ref="A25:A26"/>
    <mergeCell ref="H28:M28"/>
  </mergeCells>
  <dataValidations count="1">
    <dataValidation allowBlank="1" showInputMessage="1" showErrorMessage="1" prompt="Please Enter Percentage" sqref="N28:O28" xr:uid="{00000000-0002-0000-0400-000000000000}"/>
  </dataValidations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"/>
  <sheetViews>
    <sheetView view="pageBreakPreview" zoomScale="120" zoomScaleNormal="100" zoomScaleSheetLayoutView="120" workbookViewId="0">
      <selection activeCell="G12" sqref="G12"/>
    </sheetView>
  </sheetViews>
  <sheetFormatPr defaultRowHeight="12.75"/>
  <cols>
    <col min="1" max="1" width="8.5703125" style="7" customWidth="1"/>
    <col min="2" max="2" width="67.7109375" style="8" customWidth="1"/>
    <col min="3" max="3" width="17.85546875" style="8" customWidth="1"/>
    <col min="4" max="4" width="22.5703125" style="8" customWidth="1"/>
    <col min="5" max="16384" width="9.140625" style="8"/>
  </cols>
  <sheetData>
    <row r="1" spans="1:9" ht="36" customHeight="1">
      <c r="A1" s="216" t="s">
        <v>55</v>
      </c>
      <c r="B1" s="217"/>
      <c r="C1" s="217"/>
      <c r="D1" s="218"/>
    </row>
    <row r="2" spans="1:9" ht="14.25">
      <c r="A2" s="219" t="s">
        <v>50</v>
      </c>
      <c r="B2" s="219"/>
      <c r="C2" s="219"/>
      <c r="D2" s="219"/>
    </row>
    <row r="3" spans="1:9">
      <c r="A3" s="220"/>
      <c r="B3" s="221"/>
      <c r="C3" s="220" t="s">
        <v>8</v>
      </c>
      <c r="D3" s="220"/>
    </row>
    <row r="4" spans="1:9">
      <c r="A4" s="9" t="s">
        <v>35</v>
      </c>
      <c r="B4" s="10">
        <f>+'Name of Bidder'!C8</f>
        <v>0</v>
      </c>
      <c r="C4" s="222" t="s">
        <v>10</v>
      </c>
      <c r="D4" s="220"/>
    </row>
    <row r="5" spans="1:9">
      <c r="A5" s="9" t="s">
        <v>36</v>
      </c>
      <c r="B5" s="10" t="str">
        <f>+'Name of Bidder'!C9</f>
        <v>…….. …… ………. ……….</v>
      </c>
      <c r="C5" s="222" t="s">
        <v>12</v>
      </c>
      <c r="D5" s="220"/>
    </row>
    <row r="6" spans="1:9">
      <c r="A6" s="11"/>
      <c r="B6" s="10" t="str">
        <f>+'Name of Bidder'!C10</f>
        <v>…….. …… ………. ……….</v>
      </c>
      <c r="C6" s="222" t="s">
        <v>13</v>
      </c>
      <c r="D6" s="220"/>
    </row>
    <row r="7" spans="1:9">
      <c r="A7" s="11"/>
      <c r="B7" s="10" t="str">
        <f>+'Name of Bidder'!C11</f>
        <v>…….. …… ………. ……….</v>
      </c>
      <c r="C7" s="222" t="s">
        <v>14</v>
      </c>
      <c r="D7" s="220"/>
    </row>
    <row r="8" spans="1:9">
      <c r="A8" s="12"/>
      <c r="B8" s="13"/>
      <c r="C8" s="220" t="s">
        <v>15</v>
      </c>
      <c r="D8" s="220"/>
    </row>
    <row r="9" spans="1:9" ht="28.5">
      <c r="A9" s="14" t="s">
        <v>16</v>
      </c>
      <c r="B9" s="223" t="s">
        <v>51</v>
      </c>
      <c r="C9" s="223"/>
      <c r="D9" s="14" t="s">
        <v>52</v>
      </c>
      <c r="I9" s="15"/>
    </row>
    <row r="10" spans="1:9" ht="33" customHeight="1">
      <c r="A10" s="16">
        <v>1</v>
      </c>
      <c r="B10" s="223" t="s">
        <v>53</v>
      </c>
      <c r="C10" s="223"/>
      <c r="D10" s="17"/>
    </row>
    <row r="11" spans="1:9" ht="45" customHeight="1">
      <c r="A11" s="16" t="s">
        <v>40</v>
      </c>
      <c r="B11" s="223" t="s">
        <v>118</v>
      </c>
      <c r="C11" s="223"/>
      <c r="D11" s="18">
        <f>'Sch-3A'!O31</f>
        <v>618042.252661017</v>
      </c>
    </row>
    <row r="12" spans="1:9" ht="43.5" customHeight="1">
      <c r="A12" s="16">
        <v>2</v>
      </c>
      <c r="B12" s="223" t="s">
        <v>100</v>
      </c>
      <c r="C12" s="223"/>
      <c r="D12" s="19">
        <f>SUM(D11:D11)</f>
        <v>618042.252661017</v>
      </c>
    </row>
    <row r="13" spans="1:9">
      <c r="A13" s="20"/>
      <c r="D13" s="21"/>
    </row>
    <row r="14" spans="1:9">
      <c r="A14" s="20"/>
      <c r="D14" s="21"/>
    </row>
    <row r="15" spans="1:9">
      <c r="A15" s="20" t="s">
        <v>44</v>
      </c>
      <c r="B15" s="22">
        <f>+'Name of Bidder'!C21</f>
        <v>0</v>
      </c>
      <c r="C15" s="5" t="s">
        <v>45</v>
      </c>
      <c r="D15" s="23">
        <f>+'Name of Bidder'!C18</f>
        <v>0</v>
      </c>
    </row>
    <row r="16" spans="1:9">
      <c r="A16" s="24" t="s">
        <v>46</v>
      </c>
      <c r="B16" s="25">
        <f>+'Name of Bidder'!C22</f>
        <v>0</v>
      </c>
      <c r="C16" s="26" t="s">
        <v>47</v>
      </c>
      <c r="D16" s="23">
        <f>+'Name of Bidder'!C19</f>
        <v>0</v>
      </c>
    </row>
  </sheetData>
  <sheetProtection password="DC2B" sheet="1" objects="1" scenarios="1"/>
  <mergeCells count="13">
    <mergeCell ref="C5:D5"/>
    <mergeCell ref="B11:C11"/>
    <mergeCell ref="B12:C12"/>
    <mergeCell ref="C6:D6"/>
    <mergeCell ref="C7:D7"/>
    <mergeCell ref="C8:D8"/>
    <mergeCell ref="B9:C9"/>
    <mergeCell ref="B10:C10"/>
    <mergeCell ref="A1:D1"/>
    <mergeCell ref="A2:D2"/>
    <mergeCell ref="A3:B3"/>
    <mergeCell ref="C3:D3"/>
    <mergeCell ref="C4:D4"/>
  </mergeCells>
  <pageMargins left="0.7" right="0.7" top="0.75" bottom="0.75" header="0.3" footer="0.3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1"/>
  <sheetViews>
    <sheetView view="pageBreakPreview" topLeftCell="A7" zoomScale="110" zoomScaleNormal="100" zoomScaleSheetLayoutView="110" workbookViewId="0">
      <selection activeCell="C16" sqref="C16"/>
    </sheetView>
  </sheetViews>
  <sheetFormatPr defaultRowHeight="18"/>
  <cols>
    <col min="1" max="1" width="11.5703125" style="47" customWidth="1"/>
    <col min="2" max="2" width="66.85546875" style="8" customWidth="1"/>
    <col min="3" max="3" width="19.7109375" style="8" customWidth="1"/>
    <col min="4" max="4" width="30.28515625" style="8" customWidth="1"/>
    <col min="5" max="5" width="11.5703125" style="8" bestFit="1" customWidth="1"/>
    <col min="6" max="6" width="14.42578125" style="8" bestFit="1" customWidth="1"/>
    <col min="7" max="8" width="12.85546875" style="8" bestFit="1" customWidth="1"/>
    <col min="9" max="9" width="12.42578125" style="8" bestFit="1" customWidth="1"/>
    <col min="10" max="16384" width="9.140625" style="8"/>
  </cols>
  <sheetData>
    <row r="1" spans="1:11" ht="25.5">
      <c r="A1" s="224" t="s">
        <v>34</v>
      </c>
      <c r="B1" s="224"/>
      <c r="C1" s="224"/>
      <c r="D1" s="224"/>
      <c r="E1" s="6"/>
      <c r="F1" s="6"/>
      <c r="G1" s="6"/>
      <c r="H1" s="6"/>
      <c r="I1" s="6"/>
      <c r="J1" s="6"/>
      <c r="K1" s="6"/>
    </row>
    <row r="2" spans="1:11" ht="22.5">
      <c r="A2" s="225" t="s">
        <v>48</v>
      </c>
      <c r="B2" s="225"/>
      <c r="C2" s="225"/>
      <c r="D2" s="225"/>
    </row>
    <row r="3" spans="1:11" ht="12.75">
      <c r="A3" s="220"/>
      <c r="B3" s="220"/>
      <c r="C3" s="220" t="s">
        <v>8</v>
      </c>
      <c r="D3" s="220"/>
    </row>
    <row r="4" spans="1:11" ht="12.75">
      <c r="A4" s="4" t="s">
        <v>35</v>
      </c>
      <c r="B4" s="27">
        <f>+'Name of Bidder'!C8</f>
        <v>0</v>
      </c>
      <c r="C4" s="3" t="s">
        <v>10</v>
      </c>
      <c r="D4" s="3"/>
    </row>
    <row r="5" spans="1:11" ht="12.75">
      <c r="A5" s="4" t="s">
        <v>36</v>
      </c>
      <c r="B5" s="27" t="str">
        <f>+'Name of Bidder'!C9</f>
        <v>…….. …… ………. ……….</v>
      </c>
      <c r="C5" s="3" t="s">
        <v>12</v>
      </c>
      <c r="D5" s="3"/>
    </row>
    <row r="6" spans="1:11">
      <c r="A6" s="28"/>
      <c r="B6" s="27" t="str">
        <f>+'Name of Bidder'!C10</f>
        <v>…….. …… ………. ……….</v>
      </c>
      <c r="C6" s="3" t="s">
        <v>13</v>
      </c>
      <c r="D6" s="3"/>
    </row>
    <row r="7" spans="1:11">
      <c r="A7" s="28"/>
      <c r="B7" s="27" t="str">
        <f>+'Name of Bidder'!C11</f>
        <v>…….. …… ………. ……….</v>
      </c>
      <c r="C7" s="3" t="s">
        <v>14</v>
      </c>
      <c r="D7" s="3"/>
    </row>
    <row r="8" spans="1:11" ht="12.75">
      <c r="A8" s="226"/>
      <c r="B8" s="226"/>
      <c r="C8" s="3" t="s">
        <v>15</v>
      </c>
      <c r="D8" s="3"/>
    </row>
    <row r="9" spans="1:11" s="31" customFormat="1" ht="33" customHeight="1">
      <c r="A9" s="29" t="s">
        <v>16</v>
      </c>
      <c r="B9" s="227" t="s">
        <v>37</v>
      </c>
      <c r="C9" s="227"/>
      <c r="D9" s="30" t="s">
        <v>38</v>
      </c>
    </row>
    <row r="10" spans="1:11" s="31" customFormat="1" ht="33" customHeight="1">
      <c r="A10" s="29">
        <v>1</v>
      </c>
      <c r="B10" s="233" t="s">
        <v>39</v>
      </c>
      <c r="C10" s="233"/>
      <c r="D10" s="30"/>
    </row>
    <row r="11" spans="1:11" ht="33" customHeight="1">
      <c r="A11" s="32" t="s">
        <v>40</v>
      </c>
      <c r="B11" s="234" t="s">
        <v>58</v>
      </c>
      <c r="C11" s="234"/>
      <c r="D11" s="3"/>
    </row>
    <row r="12" spans="1:11" ht="65.099999999999994" customHeight="1">
      <c r="A12" s="32"/>
      <c r="B12" s="235" t="s">
        <v>150</v>
      </c>
      <c r="C12" s="235"/>
      <c r="D12" s="33">
        <f>'Sch-3A'!N30</f>
        <v>3433568.0703389836</v>
      </c>
      <c r="E12" s="34"/>
    </row>
    <row r="13" spans="1:11" ht="44.25" customHeight="1">
      <c r="A13" s="32"/>
      <c r="B13" s="236" t="s">
        <v>41</v>
      </c>
      <c r="C13" s="237"/>
      <c r="D13" s="33">
        <f>SUM(D12:D12)</f>
        <v>3433568.0703389836</v>
      </c>
      <c r="E13" s="34"/>
      <c r="F13" s="141"/>
    </row>
    <row r="14" spans="1:11" ht="36" customHeight="1">
      <c r="A14" s="32"/>
      <c r="B14" s="228"/>
      <c r="C14" s="229"/>
      <c r="D14" s="33"/>
      <c r="E14" s="34"/>
      <c r="F14" s="141"/>
    </row>
    <row r="15" spans="1:11" ht="39.75" customHeight="1">
      <c r="A15" s="35">
        <v>2</v>
      </c>
      <c r="B15" s="230" t="s">
        <v>42</v>
      </c>
      <c r="C15" s="231"/>
      <c r="D15" s="33">
        <f>'Sch5 Taxes'!D12</f>
        <v>618042.252661017</v>
      </c>
      <c r="F15" s="141"/>
    </row>
    <row r="16" spans="1:11" ht="37.5" customHeight="1">
      <c r="A16" s="32"/>
      <c r="B16" s="36"/>
      <c r="C16" s="37"/>
      <c r="D16" s="33"/>
      <c r="F16" s="141"/>
    </row>
    <row r="17" spans="1:9" ht="33" customHeight="1">
      <c r="A17" s="32"/>
      <c r="B17" s="232" t="s">
        <v>43</v>
      </c>
      <c r="C17" s="232"/>
      <c r="D17" s="38">
        <f>D13+D15</f>
        <v>4051610.3230000008</v>
      </c>
      <c r="F17" s="141"/>
      <c r="G17" s="48"/>
      <c r="H17" s="48"/>
    </row>
    <row r="18" spans="1:9">
      <c r="A18" s="39"/>
      <c r="B18" s="40"/>
      <c r="C18" s="40"/>
      <c r="D18" s="41"/>
      <c r="F18" s="34"/>
      <c r="G18" s="48"/>
      <c r="H18" s="34"/>
      <c r="I18" s="34"/>
    </row>
    <row r="19" spans="1:9">
      <c r="A19" s="42"/>
      <c r="D19" s="21"/>
      <c r="G19" s="48"/>
    </row>
    <row r="20" spans="1:9">
      <c r="A20" s="42" t="s">
        <v>44</v>
      </c>
      <c r="B20" s="22">
        <f>+'Name of Bidder'!C21</f>
        <v>0</v>
      </c>
      <c r="C20" s="43" t="s">
        <v>45</v>
      </c>
      <c r="D20" s="44">
        <f>'Name of Bidder'!C18</f>
        <v>0</v>
      </c>
    </row>
    <row r="21" spans="1:9">
      <c r="A21" s="45" t="s">
        <v>46</v>
      </c>
      <c r="B21" s="25">
        <f>+'Name of Bidder'!C22</f>
        <v>0</v>
      </c>
      <c r="C21" s="46" t="s">
        <v>47</v>
      </c>
      <c r="D21" s="44">
        <f>'Name of Bidder'!C19</f>
        <v>0</v>
      </c>
    </row>
  </sheetData>
  <sheetProtection password="DC2B" sheet="1" objects="1" scenarios="1"/>
  <mergeCells count="13">
    <mergeCell ref="B9:C9"/>
    <mergeCell ref="B14:C14"/>
    <mergeCell ref="B15:C15"/>
    <mergeCell ref="B17:C17"/>
    <mergeCell ref="B10:C10"/>
    <mergeCell ref="B11:C11"/>
    <mergeCell ref="B12:C12"/>
    <mergeCell ref="B13:C13"/>
    <mergeCell ref="A1:D1"/>
    <mergeCell ref="A2:D2"/>
    <mergeCell ref="A3:B3"/>
    <mergeCell ref="C3:D3"/>
    <mergeCell ref="A8:B8"/>
  </mergeCells>
  <printOptions horizontalCentered="1" verticalCentered="1"/>
  <pageMargins left="0.25" right="0.25" top="0.75" bottom="0.75" header="0.3" footer="0.3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BASIC</vt:lpstr>
      <vt:lpstr>Instructions</vt:lpstr>
      <vt:lpstr>BASICS</vt:lpstr>
      <vt:lpstr>Name of Bidder</vt:lpstr>
      <vt:lpstr>Sch-3A</vt:lpstr>
      <vt:lpstr>Sch5 Taxes</vt:lpstr>
      <vt:lpstr>Sch6 Summary</vt:lpstr>
      <vt:lpstr>BASICS!Print_Area</vt:lpstr>
      <vt:lpstr>'Sch6 Summary'!Print_Area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2025-03-18T04:19:18Z</dcterms:modified>
</cp:coreProperties>
</file>