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defaultThemeVersion="124226"/>
  <mc:AlternateContent xmlns:mc="http://schemas.openxmlformats.org/markup-compatibility/2006">
    <mc:Choice Requires="x15">
      <x15ac:absPath xmlns:x15ac="http://schemas.microsoft.com/office/spreadsheetml/2010/11/ac" url="C:\Users\SANJAY\Dropbox\Office\Internet Bid Extn\"/>
    </mc:Choice>
  </mc:AlternateContent>
  <bookViews>
    <workbookView xWindow="0" yWindow="0" windowWidth="15345" windowHeight="4545" tabRatio="932" firstSheet="5" activeTab="5"/>
  </bookViews>
  <sheets>
    <sheet name="Basic" sheetId="1" state="hidden" r:id="rId1"/>
    <sheet name="Attach 3(JV)" sheetId="4" state="hidden" r:id="rId2"/>
    <sheet name="Attach 3(QR)" sheetId="5" state="hidden" r:id="rId3"/>
    <sheet name="Attach 4 (B)" sheetId="8" state="hidden" r:id="rId4"/>
    <sheet name="Attach 14" sheetId="18" state="hidden" r:id="rId5"/>
    <sheet name="Attach 23" sheetId="33" r:id="rId6"/>
    <sheet name="Attach 24" sheetId="34" r:id="rId7"/>
    <sheet name="e-Form" sheetId="24" state="hidden" r:id="rId8"/>
    <sheet name="N to W" sheetId="25" state="hidden" r:id="rId9"/>
    <sheet name="Sheet1" sheetId="27" state="hidden" r:id="rId10"/>
  </sheets>
  <externalReferences>
    <externalReference r:id="rId11"/>
  </externalReferences>
  <definedNames>
    <definedName name="\A">#REF!</definedName>
    <definedName name="\B">#REF!</definedName>
    <definedName name="\C">#REF!</definedName>
    <definedName name="\M">#REF!</definedName>
    <definedName name="\N">#REF!</definedName>
    <definedName name="\P">#REF!</definedName>
    <definedName name="\R">#REF!</definedName>
    <definedName name="\U">#REF!</definedName>
    <definedName name="\V">#REF!</definedName>
    <definedName name="ab">#REF!</definedName>
    <definedName name="logo1">"Picture 7"</definedName>
    <definedName name="_xlnm.Print_Area" localSheetId="4">'Attach 14'!$A$1:$E$29</definedName>
    <definedName name="_xlnm.Print_Area" localSheetId="1">'Attach 3(JV)'!$A$1:$E$28</definedName>
    <definedName name="_xlnm.Print_Area" localSheetId="2">'Attach 3(QR)'!$A$1:$G$811</definedName>
    <definedName name="_xlnm.Print_Area" localSheetId="3">'Attach 4 (B)'!$A$1:$E$26</definedName>
    <definedName name="_xlnm.Print_Area" localSheetId="7">'e-Form'!$A$1:$N$51</definedName>
    <definedName name="_xlnm.Recorder">#REF!</definedName>
    <definedName name="TEST">#REF!</definedName>
    <definedName name="Z_237D8718_39ED_4FFE_B3B2_D1192F8D2E87_.wvu.PrintArea" localSheetId="4" hidden="1">'Attach 14'!$A$1:$E$29</definedName>
    <definedName name="Z_237D8718_39ED_4FFE_B3B2_D1192F8D2E87_.wvu.PrintArea" localSheetId="1" hidden="1">'Attach 3(JV)'!$A$1:$E$28</definedName>
    <definedName name="Z_237D8718_39ED_4FFE_B3B2_D1192F8D2E87_.wvu.PrintArea" localSheetId="2" hidden="1">'Attach 3(QR)'!$A$1:$E$816</definedName>
    <definedName name="Z_237D8718_39ED_4FFE_B3B2_D1192F8D2E87_.wvu.PrintArea" localSheetId="3" hidden="1">'Attach 4 (B)'!$A$1:$E$26</definedName>
    <definedName name="Z_237D8718_39ED_4FFE_B3B2_D1192F8D2E87_.wvu.PrintArea" localSheetId="7" hidden="1">'e-Form'!$A$1:$N$51</definedName>
    <definedName name="Z_2FDEDC7A_220A_4BDB_8FCD_0C556B60E1DF_.wvu.PrintArea" localSheetId="4" hidden="1">'Attach 14'!$A$1:$E$29</definedName>
    <definedName name="Z_2FDEDC7A_220A_4BDB_8FCD_0C556B60E1DF_.wvu.PrintArea" localSheetId="1" hidden="1">'Attach 3(JV)'!$A$1:$E$28</definedName>
    <definedName name="Z_2FDEDC7A_220A_4BDB_8FCD_0C556B60E1DF_.wvu.PrintArea" localSheetId="2" hidden="1">'Attach 3(QR)'!$A$1:$E$816</definedName>
    <definedName name="Z_2FDEDC7A_220A_4BDB_8FCD_0C556B60E1DF_.wvu.PrintArea" localSheetId="3" hidden="1">'Attach 4 (B)'!$A$1:$E$26</definedName>
    <definedName name="Z_2FDEDC7A_220A_4BDB_8FCD_0C556B60E1DF_.wvu.PrintArea" localSheetId="7" hidden="1">'e-Form'!$A$1:$N$51</definedName>
    <definedName name="Z_6A6F11F6_4979_4331_B451_38654332CB39_.wvu.PrintArea" localSheetId="4" hidden="1">'Attach 14'!$A$1:$E$29</definedName>
    <definedName name="Z_6A6F11F6_4979_4331_B451_38654332CB39_.wvu.PrintArea" localSheetId="1" hidden="1">'Attach 3(JV)'!$A$1:$E$28</definedName>
    <definedName name="Z_6A6F11F6_4979_4331_B451_38654332CB39_.wvu.PrintArea" localSheetId="2" hidden="1">'Attach 3(QR)'!$A$1:$E$816</definedName>
    <definedName name="Z_6A6F11F6_4979_4331_B451_38654332CB39_.wvu.PrintArea" localSheetId="3" hidden="1">'Attach 4 (B)'!$A$1:$E$26</definedName>
    <definedName name="Z_6A6F11F6_4979_4331_B451_38654332CB39_.wvu.PrintArea" localSheetId="7" hidden="1">'e-Form'!$A$1:$N$51</definedName>
    <definedName name="Z_827228A5_964E_465A_A946_EF2238A19E11_.wvu.PrintArea" localSheetId="4" hidden="1">'Attach 14'!$A$1:$E$29</definedName>
    <definedName name="Z_827228A5_964E_465A_A946_EF2238A19E11_.wvu.PrintArea" localSheetId="1" hidden="1">'Attach 3(JV)'!$A$1:$E$28</definedName>
    <definedName name="Z_827228A5_964E_465A_A946_EF2238A19E11_.wvu.PrintArea" localSheetId="2" hidden="1">'Attach 3(QR)'!$A$1:$E$816</definedName>
    <definedName name="Z_827228A5_964E_465A_A946_EF2238A19E11_.wvu.PrintArea" localSheetId="3" hidden="1">'Attach 4 (B)'!$A$1:$E$26</definedName>
    <definedName name="Z_827228A5_964E_465A_A946_EF2238A19E11_.wvu.PrintArea" localSheetId="7" hidden="1">'e-Form'!$A$1:$N$51</definedName>
    <definedName name="Z_827228A5_964E_465A_A946_EF2238A19E11_.wvu.Rows" localSheetId="4" hidden="1">'Attach 14'!$14:$16</definedName>
    <definedName name="Z_8E7B022F_1113_4BA2_B2BA_8EDBE02A2557_.wvu.PrintArea" localSheetId="4" hidden="1">'Attach 14'!$A$1:$E$29</definedName>
    <definedName name="Z_8E7B022F_1113_4BA2_B2BA_8EDBE02A2557_.wvu.PrintArea" localSheetId="1" hidden="1">'Attach 3(JV)'!$A$1:$E$28</definedName>
    <definedName name="Z_8E7B022F_1113_4BA2_B2BA_8EDBE02A2557_.wvu.PrintArea" localSheetId="2" hidden="1">'Attach 3(QR)'!$A$1:$E$816</definedName>
    <definedName name="Z_8E7B022F_1113_4BA2_B2BA_8EDBE02A2557_.wvu.PrintArea" localSheetId="3" hidden="1">'Attach 4 (B)'!$A$1:$E$26</definedName>
    <definedName name="Z_8E7B022F_1113_4BA2_B2BA_8EDBE02A2557_.wvu.PrintArea" localSheetId="7" hidden="1">'e-Form'!$A$1:$N$51</definedName>
    <definedName name="Z_A3F641DF_CF1D_48E3_AFDC_E52726A449CB_.wvu.PrintArea" localSheetId="4" hidden="1">'Attach 14'!$A$1:$E$30</definedName>
    <definedName name="Z_A3F641DF_CF1D_48E3_AFDC_E52726A449CB_.wvu.PrintArea" localSheetId="1" hidden="1">'Attach 3(JV)'!$A$1:$E$28</definedName>
    <definedName name="Z_A3F641DF_CF1D_48E3_AFDC_E52726A449CB_.wvu.PrintArea" localSheetId="2" hidden="1">'Attach 3(QR)'!$A$1:$E$816</definedName>
    <definedName name="Z_A3F641DF_CF1D_48E3_AFDC_E52726A449CB_.wvu.PrintArea" localSheetId="3" hidden="1">'Attach 4 (B)'!$A$1:$E$26</definedName>
    <definedName name="Z_C75B92C6_DDA6_4B48_9868_112DE431C284_.wvu.PrintArea" localSheetId="4" hidden="1">'Attach 14'!$A$1:$E$29</definedName>
    <definedName name="Z_C75B92C6_DDA6_4B48_9868_112DE431C284_.wvu.PrintArea" localSheetId="1" hidden="1">'Attach 3(JV)'!$A$1:$E$28</definedName>
    <definedName name="Z_C75B92C6_DDA6_4B48_9868_112DE431C284_.wvu.PrintArea" localSheetId="2" hidden="1">'Attach 3(QR)'!$A$1:$E$816</definedName>
    <definedName name="Z_C75B92C6_DDA6_4B48_9868_112DE431C284_.wvu.PrintArea" localSheetId="3" hidden="1">'Attach 4 (B)'!$A$1:$E$26</definedName>
    <definedName name="Z_C75B92C6_DDA6_4B48_9868_112DE431C284_.wvu.PrintArea" localSheetId="7" hidden="1">'e-Form'!$A$1:$N$51</definedName>
    <definedName name="Z_CD4CA1A8_824A_452F_BDBA_32A47C1B3013_.wvu.PrintArea" localSheetId="4" hidden="1">'Attach 14'!$A$1:$E$29</definedName>
    <definedName name="Z_CD4CA1A8_824A_452F_BDBA_32A47C1B3013_.wvu.PrintArea" localSheetId="1" hidden="1">'Attach 3(JV)'!$A$1:$E$28</definedName>
    <definedName name="Z_CD4CA1A8_824A_452F_BDBA_32A47C1B3013_.wvu.PrintArea" localSheetId="2" hidden="1">'Attach 3(QR)'!$A$1:$E$816</definedName>
    <definedName name="Z_CD4CA1A8_824A_452F_BDBA_32A47C1B3013_.wvu.PrintArea" localSheetId="3" hidden="1">'Attach 4 (B)'!$A$1:$E$26</definedName>
    <definedName name="Z_CD4CA1A8_824A_452F_BDBA_32A47C1B3013_.wvu.PrintArea" localSheetId="7" hidden="1">'e-Form'!$A$1:$N$51</definedName>
    <definedName name="Z_ECEBABD0_566A_41C4_AA9A_38EA30EFEDA8_.wvu.PrintArea" localSheetId="4" hidden="1">'Attach 14'!$A$1:$E$29</definedName>
    <definedName name="Z_ECEBABD0_566A_41C4_AA9A_38EA30EFEDA8_.wvu.PrintArea" localSheetId="1" hidden="1">'Attach 3(JV)'!$A$1:$E$28</definedName>
    <definedName name="Z_ECEBABD0_566A_41C4_AA9A_38EA30EFEDA8_.wvu.PrintArea" localSheetId="2" hidden="1">'Attach 3(QR)'!$A$1:$E$816</definedName>
    <definedName name="Z_ECEBABD0_566A_41C4_AA9A_38EA30EFEDA8_.wvu.PrintArea" localSheetId="3" hidden="1">'Attach 4 (B)'!$A$1:$E$26</definedName>
    <definedName name="Z_ECEBABD0_566A_41C4_AA9A_38EA30EFEDA8_.wvu.PrintArea" localSheetId="7" hidden="1">'e-Form'!$A$1:$N$51</definedName>
    <definedName name="Z_F68380CD_DF58_4BFA_A4C7_4B5C98AD7B16_.wvu.PrintArea" localSheetId="4" hidden="1">'Attach 14'!$A$1:$E$29</definedName>
    <definedName name="Z_F68380CD_DF58_4BFA_A4C7_4B5C98AD7B16_.wvu.PrintArea" localSheetId="1" hidden="1">'Attach 3(JV)'!$A$1:$E$28</definedName>
    <definedName name="Z_F68380CD_DF58_4BFA_A4C7_4B5C98AD7B16_.wvu.PrintArea" localSheetId="2" hidden="1">'Attach 3(QR)'!$A$1:$E$816</definedName>
    <definedName name="Z_F68380CD_DF58_4BFA_A4C7_4B5C98AD7B16_.wvu.PrintArea" localSheetId="3" hidden="1">'Attach 4 (B)'!$A$1:$E$26</definedName>
    <definedName name="Z_F68380CD_DF58_4BFA_A4C7_4B5C98AD7B16_.wvu.PrintArea" localSheetId="7" hidden="1">'e-Form'!$A$1:$N$51</definedName>
  </definedNames>
  <calcPr calcId="162913"/>
  <customWorkbookViews>
    <customWorkbookView name="65005 - Personal View" guid="{827228A5-964E-465A-A946-EF2238A19E11}" mergeInterval="0" personalView="1" maximized="1" windowWidth="1020" windowHeight="605" tabRatio="963" activeSheetId="2"/>
    <customWorkbookView name="20587 - Personal View" guid="{C75B92C6-DDA6-4B48-9868-112DE431C284}" mergeInterval="0" personalView="1" maximized="1" xWindow="1" yWindow="1" windowWidth="1362" windowHeight="538" tabRatio="963" activeSheetId="2"/>
    <customWorkbookView name="sanjoy das - Personal View" guid="{6A6F11F6-4979-4331-B451-38654332CB39}" mergeInterval="0" personalView="1" maximized="1" xWindow="1" yWindow="1" windowWidth="1280" windowHeight="804" tabRatio="779" activeSheetId="23"/>
    <customWorkbookView name="01209 - Personal View" guid="{237D8718-39ED-4FFE-B3B2-D1192F8D2E87}" mergeInterval="0" personalView="1" maximized="1" xWindow="1" yWindow="1" windowWidth="1366" windowHeight="538" tabRatio="779" activeSheetId="2"/>
    <customWorkbookView name="00398 - Personal View" guid="{CD4CA1A8-824A-452F-BDBA-32A47C1B3013}" mergeInterval="0" personalView="1" maximized="1" xWindow="1" yWindow="1" windowWidth="1366" windowHeight="538" tabRatio="779" activeSheetId="2"/>
    <customWorkbookView name="01009 - Personal View" guid="{ECEBABD0-566A-41C4-AA9A-38EA30EFEDA8}" mergeInterval="0" personalView="1" maximized="1" xWindow="42" yWindow="34" windowWidth="737" windowHeight="521" activeSheetId="11"/>
    <customWorkbookView name="asd - Personal View" guid="{A3F641DF-CF1D-48E3-AFDC-E52726A449CB}" mergeInterval="0" personalView="1" maximized="1" windowWidth="1276" windowHeight="597" activeSheetId="2"/>
    <customWorkbookView name="20074 - Personal View" guid="{8E7B022F-1113-4BA2-B2BA-8EDBE02A2557}" mergeInterval="0" personalView="1" maximized="1" windowWidth="1020" windowHeight="539" activeSheetId="2"/>
    <customWorkbookView name="01487 - Personal View" guid="{2FDEDC7A-220A-4BDB-8FCD-0C556B60E1DF}" mergeInterval="0" personalView="1" maximized="1" windowWidth="1362" windowHeight="543" tabRatio="779" activeSheetId="21"/>
    <customWorkbookView name="admin - Personal View" guid="{F68380CD-DF58-4BFA-A4C7-4B5C98AD7B16}" mergeInterval="0" personalView="1" maximized="1" xWindow="1" yWindow="1" windowWidth="1024" windowHeight="538" tabRatio="779" activeSheetId="2"/>
  </customWorkbookViews>
</workbook>
</file>

<file path=xl/calcChain.xml><?xml version="1.0" encoding="utf-8"?>
<calcChain xmlns="http://schemas.openxmlformats.org/spreadsheetml/2006/main">
  <c r="B378" i="5" l="1"/>
  <c r="N374" i="5"/>
  <c r="B336" i="5"/>
  <c r="N332" i="5"/>
  <c r="N328" i="5"/>
  <c r="N327" i="5"/>
  <c r="B290" i="5"/>
  <c r="B277" i="5"/>
  <c r="F271" i="5"/>
  <c r="B456" i="5" s="1"/>
  <c r="B256" i="5"/>
  <c r="B243" i="5"/>
  <c r="F237" i="5"/>
  <c r="B444" i="5" s="1"/>
  <c r="B218" i="5"/>
  <c r="B432" i="5"/>
  <c r="N204" i="5"/>
  <c r="N203" i="5"/>
  <c r="N82" i="5"/>
  <c r="N81" i="5"/>
  <c r="B704" i="5"/>
  <c r="L700" i="5"/>
  <c r="B662" i="5"/>
  <c r="L658" i="5"/>
  <c r="L654" i="5"/>
  <c r="L653" i="5"/>
  <c r="B616" i="5"/>
  <c r="B603" i="5"/>
  <c r="F597" i="5"/>
  <c r="B782" i="5" s="1"/>
  <c r="B582" i="5"/>
  <c r="B569" i="5"/>
  <c r="F563" i="5"/>
  <c r="B770" i="5" s="1"/>
  <c r="B758" i="5"/>
  <c r="B21" i="5"/>
  <c r="L20" i="5"/>
  <c r="L562" i="5" s="1"/>
  <c r="B20" i="5"/>
  <c r="L19" i="5"/>
  <c r="D42" i="5" s="1"/>
  <c r="B19" i="5"/>
  <c r="F1" i="5"/>
  <c r="A1" i="25"/>
  <c r="A4" i="25"/>
  <c r="F26" i="24"/>
  <c r="A30" i="24"/>
  <c r="G31" i="24"/>
  <c r="M37" i="24"/>
  <c r="M39" i="24"/>
  <c r="J43" i="24"/>
  <c r="K43" i="24"/>
  <c r="E7" i="18"/>
  <c r="E7" i="8"/>
  <c r="E8" i="8"/>
  <c r="E9" i="8"/>
  <c r="E10" i="8"/>
  <c r="E11" i="8"/>
  <c r="E7" i="5"/>
  <c r="A1" i="4"/>
  <c r="Z1" i="4"/>
  <c r="Z1" i="24"/>
  <c r="K58" i="24"/>
  <c r="AT1" i="4"/>
  <c r="E1" i="18"/>
  <c r="Z2" i="4"/>
  <c r="E18" i="4"/>
  <c r="J60" i="24" s="1"/>
  <c r="A3" i="4"/>
  <c r="A3" i="8"/>
  <c r="A8" i="4"/>
  <c r="Z8" i="4"/>
  <c r="B9" i="4"/>
  <c r="B10" i="4"/>
  <c r="B10" i="5" s="1"/>
  <c r="D45" i="5" s="1"/>
  <c r="B11" i="4"/>
  <c r="B11" i="5" s="1"/>
  <c r="D46" i="5" s="1"/>
  <c r="B12" i="4"/>
  <c r="A14" i="4"/>
  <c r="B17" i="4"/>
  <c r="B18" i="4"/>
  <c r="C60" i="24"/>
  <c r="B19" i="4"/>
  <c r="C61" i="24" s="1"/>
  <c r="B20" i="4"/>
  <c r="C62" i="24"/>
  <c r="B24" i="4"/>
  <c r="E24" i="4"/>
  <c r="E810" i="5" s="1"/>
  <c r="AA24" i="4"/>
  <c r="B25" i="4"/>
  <c r="B25" i="8" s="1"/>
  <c r="E25" i="4"/>
  <c r="K50" i="24" s="1"/>
  <c r="AA25" i="4"/>
  <c r="A7" i="4"/>
  <c r="A9" i="25"/>
  <c r="B9" i="25" s="1"/>
  <c r="D9" i="25" s="1"/>
  <c r="B271" i="5"/>
  <c r="B237" i="5"/>
  <c r="A8" i="25"/>
  <c r="B8" i="25" s="1"/>
  <c r="D8" i="25" s="1"/>
  <c r="A6" i="25"/>
  <c r="B6" i="25" s="1"/>
  <c r="A10" i="25"/>
  <c r="B10" i="25"/>
  <c r="D10" i="25" s="1"/>
  <c r="Z2" i="24"/>
  <c r="I62" i="24" s="1"/>
  <c r="E1" i="8"/>
  <c r="A7" i="25"/>
  <c r="B7" i="25"/>
  <c r="D7" i="25" s="1"/>
  <c r="C54" i="24"/>
  <c r="E1" i="4"/>
  <c r="A11" i="25"/>
  <c r="B11" i="25" s="1"/>
  <c r="D11" i="25" s="1"/>
  <c r="E17" i="4"/>
  <c r="K57" i="24"/>
  <c r="A7" i="8"/>
  <c r="I61" i="24"/>
  <c r="A3" i="5"/>
  <c r="A3" i="18"/>
  <c r="B16" i="4"/>
  <c r="B12" i="8"/>
  <c r="I60" i="24"/>
  <c r="E24" i="8" l="1"/>
  <c r="E24" i="18"/>
  <c r="A7" i="18"/>
  <c r="E25" i="8"/>
  <c r="E25" i="18"/>
  <c r="B12" i="5"/>
  <c r="D47" i="5" s="1"/>
  <c r="A8" i="18"/>
  <c r="K49" i="24"/>
  <c r="B24" i="8"/>
  <c r="B811" i="5"/>
  <c r="B12" i="18"/>
  <c r="B24" i="18"/>
  <c r="B10" i="18"/>
  <c r="B10" i="8"/>
  <c r="B25" i="18"/>
  <c r="B563" i="5"/>
  <c r="B597" i="5"/>
  <c r="C53" i="24"/>
  <c r="B11" i="8"/>
  <c r="B9" i="18"/>
  <c r="B9" i="8"/>
  <c r="A1" i="5"/>
  <c r="A1" i="18"/>
  <c r="E811" i="5"/>
  <c r="A8" i="8"/>
  <c r="E20" i="4"/>
  <c r="J62" i="24" s="1"/>
  <c r="A1" i="8"/>
  <c r="E16" i="4"/>
  <c r="B9" i="5"/>
  <c r="D44" i="5" s="1"/>
  <c r="B810" i="5"/>
  <c r="B11" i="18"/>
  <c r="E19" i="4"/>
  <c r="J61" i="24" s="1"/>
  <c r="A8" i="5"/>
  <c r="A7" i="5"/>
  <c r="C52" i="24"/>
</calcChain>
</file>

<file path=xl/sharedStrings.xml><?xml version="1.0" encoding="utf-8"?>
<sst xmlns="http://schemas.openxmlformats.org/spreadsheetml/2006/main" count="819" uniqueCount="372">
  <si>
    <t>Integrity Pact</t>
  </si>
  <si>
    <t>Integrity Pact is annexed herewith this Volume.</t>
  </si>
  <si>
    <t>A</t>
  </si>
  <si>
    <t>B</t>
  </si>
  <si>
    <t>Cheif Manager(C&amp;M)</t>
  </si>
  <si>
    <t>Eastern Region Transmission System-II</t>
  </si>
  <si>
    <t>J-1-15, Block ‘EP’, Sector-V,</t>
  </si>
  <si>
    <t>Salt Lake City, Kolkata – 700 091.</t>
  </si>
  <si>
    <t>Printed Name :</t>
  </si>
  <si>
    <t>Designation :</t>
  </si>
  <si>
    <t>Date      :</t>
  </si>
  <si>
    <t>Place      :</t>
  </si>
  <si>
    <t>Thirty Five</t>
  </si>
  <si>
    <t>Signature :</t>
  </si>
  <si>
    <t>Common Seal :</t>
  </si>
  <si>
    <t>(i)</t>
  </si>
  <si>
    <t>Telephone No.</t>
  </si>
  <si>
    <t>(ii)</t>
  </si>
  <si>
    <t>(e)</t>
  </si>
  <si>
    <t>(f)</t>
  </si>
  <si>
    <t>Name(s) and Addresse(s) of other partner(s)</t>
  </si>
  <si>
    <t>Package No          :</t>
  </si>
  <si>
    <t>Submitted (Doc. Code No. DC-9008-April-2009-Rev-0)</t>
  </si>
  <si>
    <t>"Saudamini", Plot No. 2, Sector 29</t>
  </si>
  <si>
    <t>Yes</t>
  </si>
  <si>
    <t>One</t>
  </si>
  <si>
    <t>Two</t>
  </si>
  <si>
    <t>Three</t>
  </si>
  <si>
    <t>Four</t>
  </si>
  <si>
    <t>Five</t>
  </si>
  <si>
    <t>Six</t>
  </si>
  <si>
    <t>Seven</t>
  </si>
  <si>
    <t>Eight</t>
  </si>
  <si>
    <t>Nine</t>
  </si>
  <si>
    <t>Ten</t>
  </si>
  <si>
    <t>Eleven</t>
  </si>
  <si>
    <t>Twelve</t>
  </si>
  <si>
    <t>Thirteen</t>
  </si>
  <si>
    <t>Fourteen</t>
  </si>
  <si>
    <t>Fifteen</t>
  </si>
  <si>
    <t>Sixteen</t>
  </si>
  <si>
    <t>Seventeen</t>
  </si>
  <si>
    <t>Eighteen</t>
  </si>
  <si>
    <t>Nineteen</t>
  </si>
  <si>
    <t>Twenty</t>
  </si>
  <si>
    <t>Twenty One</t>
  </si>
  <si>
    <t>Twenty Two</t>
  </si>
  <si>
    <t>Twenty Three</t>
  </si>
  <si>
    <t>Twenty Four</t>
  </si>
  <si>
    <t>Twenty Five</t>
  </si>
  <si>
    <t>Twenty Six</t>
  </si>
  <si>
    <t>Twenty Seven</t>
  </si>
  <si>
    <t>Twenty Eight</t>
  </si>
  <si>
    <t>Twenty Nine</t>
  </si>
  <si>
    <t>Thirty</t>
  </si>
  <si>
    <t>Thirty One</t>
  </si>
  <si>
    <t>Thirty Two</t>
  </si>
  <si>
    <t>Thirty Three</t>
  </si>
  <si>
    <t>Thirty Four</t>
  </si>
  <si>
    <t>Thirty Six</t>
  </si>
  <si>
    <t>Thirty Seven</t>
  </si>
  <si>
    <t>Thirty Eight</t>
  </si>
  <si>
    <t>Thirty Nine</t>
  </si>
  <si>
    <t>Forty</t>
  </si>
  <si>
    <t>Forty One</t>
  </si>
  <si>
    <t>Forty Two</t>
  </si>
  <si>
    <t>Forty Three</t>
  </si>
  <si>
    <t>Forty Four</t>
  </si>
  <si>
    <t>Forty Five</t>
  </si>
  <si>
    <t>Forty Six</t>
  </si>
  <si>
    <t>Forty Seven</t>
  </si>
  <si>
    <t>Forty Eight</t>
  </si>
  <si>
    <t>Forty Nine</t>
  </si>
  <si>
    <t>Fifty</t>
  </si>
  <si>
    <t>Fifty One</t>
  </si>
  <si>
    <t>Fifty Two</t>
  </si>
  <si>
    <t>Fifty Three</t>
  </si>
  <si>
    <t>Fifty Four</t>
  </si>
  <si>
    <t>Fifty Five</t>
  </si>
  <si>
    <t>Fifty Six</t>
  </si>
  <si>
    <t>Fifty Seven</t>
  </si>
  <si>
    <t>Fifty Eight</t>
  </si>
  <si>
    <t>Fifty Nine</t>
  </si>
  <si>
    <t>Sixty</t>
  </si>
  <si>
    <t>Sixty One</t>
  </si>
  <si>
    <t>Sixty Two</t>
  </si>
  <si>
    <t>Sixty Three</t>
  </si>
  <si>
    <t>Sixty Four</t>
  </si>
  <si>
    <t>Sixty Five</t>
  </si>
  <si>
    <t>Sixty Six</t>
  </si>
  <si>
    <t>Sixty Seven</t>
  </si>
  <si>
    <t>Sixty Eight</t>
  </si>
  <si>
    <t>Sixty Nine</t>
  </si>
  <si>
    <t xml:space="preserve">Seventy </t>
  </si>
  <si>
    <t>Seventy One</t>
  </si>
  <si>
    <t>Seventy Two</t>
  </si>
  <si>
    <t>Seventy Three</t>
  </si>
  <si>
    <t>Seventy Four</t>
  </si>
  <si>
    <t>Seventy Five</t>
  </si>
  <si>
    <t>Seventy Six</t>
  </si>
  <si>
    <t>Seventy Seven</t>
  </si>
  <si>
    <t>Seventy Eight</t>
  </si>
  <si>
    <t>Seventy Nine</t>
  </si>
  <si>
    <t xml:space="preserve">Eighty </t>
  </si>
  <si>
    <t>Eighty One</t>
  </si>
  <si>
    <t>Eighty Two</t>
  </si>
  <si>
    <t>Eighty Three</t>
  </si>
  <si>
    <t>Eighty Four</t>
  </si>
  <si>
    <t>Eighty Five</t>
  </si>
  <si>
    <t>Eighty Six</t>
  </si>
  <si>
    <t>Eighty Seven</t>
  </si>
  <si>
    <t>Eighty Eight</t>
  </si>
  <si>
    <t>Eighty Nine</t>
  </si>
  <si>
    <t xml:space="preserve">Ninety </t>
  </si>
  <si>
    <t>Ninety One</t>
  </si>
  <si>
    <t>Ninety Two</t>
  </si>
  <si>
    <t>Ninety Three</t>
  </si>
  <si>
    <t>Ninety Four</t>
  </si>
  <si>
    <t>Ninety Five</t>
  </si>
  <si>
    <t>Ninety Six</t>
  </si>
  <si>
    <t>Ninety Seven</t>
  </si>
  <si>
    <t>Ninety Eight</t>
  </si>
  <si>
    <t>Ninety Nine</t>
  </si>
  <si>
    <t xml:space="preserve">One Hundred </t>
  </si>
  <si>
    <t xml:space="preserve">ElectronicForms™ </t>
  </si>
  <si>
    <t>View - Template of ElectronicForm™</t>
  </si>
  <si>
    <t>To close this Screen, click on the [Close] button located on the bar above, or at the bottom of the Screen</t>
  </si>
  <si>
    <t>Template of ElectronicForm™</t>
  </si>
  <si>
    <t>Relevant Bid-Part</t>
  </si>
  <si>
    <t>ElectronicForm™ Template ID</t>
  </si>
  <si>
    <t>Template Reference</t>
  </si>
  <si>
    <t>Template Description</t>
  </si>
  <si>
    <t>Section-1</t>
  </si>
  <si>
    <t>Bidders's Name</t>
  </si>
  <si>
    <t>Section-2 (Outline of Requirements)</t>
  </si>
  <si>
    <t>*</t>
  </si>
  <si>
    <t>1. AUTHORIZED SIGNATORY (Sole Bidder / Lead Partner of JV)</t>
  </si>
  <si>
    <t>1 (a) Name</t>
  </si>
  <si>
    <t>1 (b) Designation</t>
  </si>
  <si>
    <t>1 (c) Address</t>
  </si>
  <si>
    <t>2 (a) Name</t>
  </si>
  <si>
    <t>2 (b) Designation</t>
  </si>
  <si>
    <t>2 (c) Address</t>
  </si>
  <si>
    <t xml:space="preserve">    (If Bidder is JV) </t>
  </si>
  <si>
    <t xml:space="preserve">2. AUTHORIZED SIGNATORY (Other Partner of JV) </t>
  </si>
  <si>
    <t>Section-3</t>
  </si>
  <si>
    <t>Techical</t>
  </si>
  <si>
    <t>7PG-2010-FT000010</t>
  </si>
  <si>
    <t>TECHNO-COMMERICIAL (First Envelope)</t>
  </si>
  <si>
    <t>Integrity Pact Details</t>
  </si>
  <si>
    <t>BID SECURITY DETAILS</t>
  </si>
  <si>
    <t>2 (a) Submitted</t>
  </si>
  <si>
    <t>2 (c) Issued by (Name of Bank)</t>
  </si>
  <si>
    <t>2 (b) Bid Security No.</t>
  </si>
  <si>
    <t>2 (e) Valid upto</t>
  </si>
  <si>
    <t>2 (d) Bid Security Amount</t>
  </si>
  <si>
    <t>Specification No. :</t>
  </si>
  <si>
    <t>Name of Package :</t>
  </si>
  <si>
    <t>Not Applicable</t>
  </si>
  <si>
    <t>(Joint Venture Agreement and Power of Attorney for Joint Venture*)</t>
  </si>
  <si>
    <t>Dear Sir,</t>
  </si>
  <si>
    <t>The Joint Venture Agreement (as per the proforma attached at no. 15 in Section-VI, Sample Forms and Procedures, Conditions of Contract, Vol.-I of the Bidding Documents) and Power of Attorney for Joint Venture (as per the proforma attached at no. 14 in Section-VI, Sample Forms and Procedures, Conditions of Contract, Vol.-I of the Bidding Documents) are enclosed herewith.</t>
  </si>
  <si>
    <t>To:</t>
  </si>
  <si>
    <t>Name        :</t>
  </si>
  <si>
    <t>Contract Services</t>
  </si>
  <si>
    <t>Address    :</t>
  </si>
  <si>
    <t>Power Grid Corporation of India Ltd.,</t>
  </si>
  <si>
    <t>Gurgaon (Haryana) - 122001</t>
  </si>
  <si>
    <t>(Qualifying Requirement Data)</t>
  </si>
  <si>
    <t>(List of Special Maintenance Tools &amp; Tackles)</t>
  </si>
  <si>
    <t>(a)</t>
  </si>
  <si>
    <t>(b)</t>
  </si>
  <si>
    <t>(c)</t>
  </si>
  <si>
    <t>(d)</t>
  </si>
  <si>
    <t>We are furnishing below the list of special maintenance tools &amp; tackles for various equipment under the subject package. The prices for these tools &amp; tackles which are to be taken back after the completion of the work by us are not included in our lumpsum bid price. We further confirm that the list of special maintenance tools &amp; tackles includes all the items specifically identified in your bidding documents as brought out below:</t>
  </si>
  <si>
    <t>Completion Period:</t>
  </si>
  <si>
    <t>In support of the Qualification Requirements (QR) for bidders, stipulated in Annexure-A (BDS) of the Section - III (BDS), Volume-I &amp; Additional Information required as per ITB clause 9.3(c) of the Bidding Documents, we furnish herewith our QR data/details along with other information, as follows herewith our stipulations have been reproduced in italics for ready reference, however, in case of any discrepancy the QR as given in BDS shall prevail).</t>
  </si>
  <si>
    <t>We have submitted bid as individual firm.</t>
  </si>
  <si>
    <t>We have submitted bid as joint venture of following firms :</t>
  </si>
  <si>
    <t>(iii)</t>
  </si>
  <si>
    <t>In accordance with the QR specified in Section-II, Annexure-A to BDS (relevant extracts have been brought out in italics herein, however, in case of any discrepancy, QR specified in Section-II, Annexure-A to BDS of the bidding documents shall prevail), we are furnishing the following details/document in support of meeting the QR for the subject packages:-</t>
  </si>
  <si>
    <t>[For details regarding Qualification Requirements of a Joint Venture, please refer para 4.0 below.]</t>
  </si>
  <si>
    <t>We are furnishing the following details/document in support of Qualifying requirement for the subject package.</t>
  </si>
  <si>
    <t>Attached copies of original documents defining :</t>
  </si>
  <si>
    <t>a)</t>
  </si>
  <si>
    <t>The constitution or legal status;</t>
  </si>
  <si>
    <t>b)</t>
  </si>
  <si>
    <t>The principal place of business;</t>
  </si>
  <si>
    <t>c)</t>
  </si>
  <si>
    <t>The place of incorporation (for bidders who are corporations); or the place of registration and the nationality of the Owners (for applicants who are partnerships or individually-owned firms).</t>
  </si>
  <si>
    <t>Attached original &amp; copies of the following documents :</t>
  </si>
  <si>
    <t>Written power of attorney of the signatory of the Bid to commit the bidder.</t>
  </si>
  <si>
    <t>Joint Venture Agreement.</t>
  </si>
  <si>
    <t>1.0</t>
  </si>
  <si>
    <t>GENERAL INFORMATION</t>
  </si>
  <si>
    <t>Bidder is required to provide general information as per the following format.</t>
  </si>
  <si>
    <t>S No.</t>
  </si>
  <si>
    <t>Particulars</t>
  </si>
  <si>
    <t>Name of the Firm</t>
  </si>
  <si>
    <t>Head Office/ Registered Office Address</t>
  </si>
  <si>
    <t>Telephone</t>
  </si>
  <si>
    <t>Fax</t>
  </si>
  <si>
    <t>Contact Person</t>
  </si>
  <si>
    <t>Place of Incorporation/ Registration</t>
  </si>
  <si>
    <t>Year of Incorporation/ Registration</t>
  </si>
  <si>
    <t xml:space="preserve">Nationality of </t>
  </si>
  <si>
    <t>Owner (i)</t>
  </si>
  <si>
    <t>Owner (ii)</t>
  </si>
  <si>
    <t>Owner (iii)</t>
  </si>
  <si>
    <t>Bidder’s Name     :</t>
  </si>
  <si>
    <t>Single Firm/Lead Partner/Other Partners of a JV :</t>
  </si>
  <si>
    <t>Name of Contract Undertaken</t>
  </si>
  <si>
    <t xml:space="preserve">Contract Reference No. &amp; 
Date of Award
</t>
  </si>
  <si>
    <t>E-mail ID</t>
  </si>
  <si>
    <t>Fax No.</t>
  </si>
  <si>
    <t>Scope of work executed under the above contract</t>
  </si>
  <si>
    <t>Details/features of the Contract undertaken relevant to the stipulated QR</t>
  </si>
  <si>
    <t>iii) Voltage level (kV)</t>
  </si>
  <si>
    <t>iv) Satisfactory Operation of OPGW</t>
  </si>
  <si>
    <t>Kms</t>
  </si>
  <si>
    <t>Months</t>
  </si>
  <si>
    <t>Voltage Level</t>
  </si>
  <si>
    <t>v) Requirements for OPGW manufacturers</t>
  </si>
  <si>
    <t>a) Manufacturing Experience in Years</t>
  </si>
  <si>
    <t xml:space="preserve">b) Satisfactory Operation of </t>
  </si>
  <si>
    <t>c) Date of use of fibre alongwith  communication equipment</t>
  </si>
  <si>
    <t>Capacity in which the Contract was undertaken (Check One)</t>
  </si>
  <si>
    <t>(Tick whichever is/are applicable)</t>
  </si>
  <si>
    <t xml:space="preserve">Date of Commissioning </t>
  </si>
  <si>
    <t>Number of years of operation</t>
  </si>
  <si>
    <t>Details of documents uploaded in support of the above stated experience</t>
  </si>
  <si>
    <r>
      <t>(</t>
    </r>
    <r>
      <rPr>
        <b/>
        <i/>
        <sz val="11"/>
        <rFont val="Book Antiqua"/>
        <family val="1"/>
      </rPr>
      <t>Use separate sheet for each experience/ Contract</t>
    </r>
    <r>
      <rPr>
        <i/>
        <sz val="11"/>
        <rFont val="Book Antiqua"/>
        <family val="1"/>
      </rPr>
      <t>)</t>
    </r>
  </si>
  <si>
    <t>3.0</t>
  </si>
  <si>
    <t>FINANCIAL REQUIREMENTS :</t>
  </si>
  <si>
    <t xml:space="preserve">a) </t>
  </si>
  <si>
    <t xml:space="preserve"> Net Worth for last 3 financial years should be positive.
</t>
  </si>
  <si>
    <t xml:space="preserve">b) </t>
  </si>
  <si>
    <t xml:space="preserve">c) </t>
  </si>
  <si>
    <t>In case bidder is a holding company, the financial position criteria referred to in clause 3 above shall be that of holding company only (i.e. excluding its subsidiary / group companies). In case bidder is a subsidiary of a holding company, financial position criteria referred to in clause  3 above shall be that of subsidiary company only (i.e. excluding its holding company).</t>
  </si>
  <si>
    <t>Financial Qualification Data:</t>
  </si>
  <si>
    <t>Turnover details:</t>
  </si>
  <si>
    <t>Turnover</t>
  </si>
  <si>
    <t>Details of documentary evidence submitted in support of Qualification Data</t>
  </si>
  <si>
    <t>Currency</t>
  </si>
  <si>
    <t>Turnover
(in Millions)</t>
  </si>
  <si>
    <t>Sl No</t>
  </si>
  <si>
    <t>Financial year</t>
  </si>
  <si>
    <t>Do you have audited results for FY 2013-14</t>
  </si>
  <si>
    <t>2012-2013</t>
  </si>
  <si>
    <t>2011-2012</t>
  </si>
  <si>
    <t>2010-2011</t>
  </si>
  <si>
    <t>2009-2010</t>
  </si>
  <si>
    <t>2008-2009</t>
  </si>
  <si>
    <t>Average Annual Turnover for best Three Years is</t>
  </si>
  <si>
    <t>*(Indicate the rate(s) of exchnage against US Dollar at the end of each year, which have been used for arriving the amount at equivalent US Dollar.)</t>
  </si>
  <si>
    <t>Net Worth (Paid Up Capital+Free Reserves and Surplus+Misc expenses to the extent not written off):</t>
  </si>
  <si>
    <t>Net Worth</t>
  </si>
  <si>
    <t>C</t>
  </si>
  <si>
    <t>Liquid Assets</t>
  </si>
  <si>
    <t>LA</t>
  </si>
  <si>
    <t>Equivalent US$
(in Million)</t>
  </si>
  <si>
    <t xml:space="preserve">Details of evidence of having Liquid assets (LA) </t>
  </si>
  <si>
    <t>Or</t>
  </si>
  <si>
    <t>Details of evidence of access to or availability of credit facilities</t>
  </si>
  <si>
    <t>exchange rate*</t>
  </si>
  <si>
    <t>5.0</t>
  </si>
  <si>
    <r>
      <t xml:space="preserve">Joint Venture (JV) Firms </t>
    </r>
    <r>
      <rPr>
        <b/>
        <i/>
        <sz val="11"/>
        <rFont val="Book Antiqua"/>
        <family val="1"/>
      </rPr>
      <t>{Reference para 1.4 of Annexure-A (BDS)}</t>
    </r>
  </si>
  <si>
    <t>In case a bid is submitted by a Joint Venture (JV) of two firms as partners, Joint Venture must comply with the following minimum criteria:</t>
  </si>
  <si>
    <t>All the partners of the JV shall meet individually the Financial Position criteria  given at 3 (a)  above.</t>
  </si>
  <si>
    <t xml:space="preserve"> The lead partner of Joint Venture shall meet not less than 40% and other partner shall meet individually not less than 25% of the Financial Position criteria given at para 3(b) &amp;(c) above. For this purpose, the figure of average annual turnover and liquid assets/credit facilities for each of the partners of the JV shall be added together to determine the JV’s compliance with the minimum qualifying criteria set out in Para 3(b) &amp;(c) above</t>
  </si>
  <si>
    <t>(I) The lead partner should have installed, tested &amp; commissioned at least Twenty (20) add-drop nodes of minimum 32 channel 10G DWDM System, covered in not more than two (2) contracts in the last seven (7) years,  which should have been in  operation for at least two (2) years as on the originally scheduled date of bid opening mentioned above.</t>
  </si>
  <si>
    <t>(II) The other partner should have supplied at least Twenty (20) add-drop nodes of minimum 32 channel 10G DWDM System, covered in not more than two (2) contracts in the last seven (7) years,  as on the originally scheduled date of bid opening mentioned above.</t>
  </si>
  <si>
    <t>Format:C</t>
  </si>
  <si>
    <t>Format for the Bidder for indicating its technical experience in case of qualification through 1.4 of Annexure -A, BDS</t>
  </si>
  <si>
    <t>Name of Lead Partner    :</t>
  </si>
  <si>
    <t>Name of Other Partner:</t>
  </si>
  <si>
    <t>3 (a)</t>
  </si>
  <si>
    <t>Name of Contract Undertaken by the Lead Partner</t>
  </si>
  <si>
    <t>3(b)</t>
  </si>
  <si>
    <t>3(c )</t>
  </si>
  <si>
    <t>3(d)</t>
  </si>
  <si>
    <t>3(e)</t>
  </si>
  <si>
    <t xml:space="preserve">Number of add-drop nodes of minimum 32 channel 10G DWDM System executed under the contract </t>
  </si>
  <si>
    <t>3(f)</t>
  </si>
  <si>
    <t>3(g)</t>
  </si>
  <si>
    <t>3(h)</t>
  </si>
  <si>
    <t>4 (a)</t>
  </si>
  <si>
    <t>Name of Contract Undertaken by the Other Partner</t>
  </si>
  <si>
    <t>4(b)</t>
  </si>
  <si>
    <t>4(c )</t>
  </si>
  <si>
    <t>4(d)</t>
  </si>
  <si>
    <t>4(e)</t>
  </si>
  <si>
    <t xml:space="preserve">Number of add-drop nodes of minimum 32 channel 10G DWDM System supplied under the contract </t>
  </si>
  <si>
    <t>4(f)</t>
  </si>
  <si>
    <t>4(g)</t>
  </si>
  <si>
    <t>4(h)</t>
  </si>
  <si>
    <t>Is Power of Attoney for Joint Venture submitted along with the bid</t>
  </si>
  <si>
    <t>Is Undertaking by Joint Venture Partners submitted along with the bid</t>
  </si>
  <si>
    <t>In accordance with the above, in case of JV bidders, it should be ensured that necessary details including those pertaining to each JV partner are furnished and the documents are submitted alongwith the bid. Further, the JV bidders should also ensure that other requirements are complied with. The lists of documents furnished are to be indicated below :</t>
  </si>
  <si>
    <t>(iv)</t>
  </si>
  <si>
    <t>(v)</t>
  </si>
  <si>
    <t>(vi)</t>
  </si>
  <si>
    <t>(vii)</t>
  </si>
  <si>
    <t>(viii)</t>
  </si>
  <si>
    <t>(ix)</t>
  </si>
  <si>
    <t>(x)</t>
  </si>
  <si>
    <t>The Bidder shall also furnish following documents/details with its bid. {Reference ITB clause 9.3 (c)}</t>
  </si>
  <si>
    <t>The complete annual reports together with Audited statement of accounts of the company for last five years of its own (separate) immediately preceding the date of submission of bid.</t>
  </si>
  <si>
    <t>Note I.</t>
  </si>
  <si>
    <t>In the event the bidder is not able to furnish the information of its own (i.e separate), being a subsidiary company and its accounts are being consolidated with its group/holding/parent company, the bidder should submit the audited balance sheets, income statements, other information pertaining to it only (not of its group/Holding/Parent Company) duly certified by any one of the authority [ (i) Statutory Auditor of the bidder /(ii) Company Secretary of the bidder or  (iii) A certified Public Accountant] certifying that such information/documents are based on the audited accounts as the case may be.</t>
  </si>
  <si>
    <t>II.</t>
  </si>
  <si>
    <t>Similarly, if the bidder happens to be a Group/Holding/Parent Company, the bidder should submit the above documents/information of its own (i.e. exclusive of its subsidiaries) duly certified by any one of the authority mentioned in Note-I above certifying that these information/documents are based on the audited accounts, as the case may be.</t>
  </si>
  <si>
    <t>Audited balance sheet and income statements for the last five years as per the following:</t>
  </si>
  <si>
    <t>Years preceding to the bid opening</t>
  </si>
  <si>
    <t>Audited Balance Sheet and Income Statements enclosed</t>
  </si>
  <si>
    <t>1st Year</t>
  </si>
  <si>
    <t>2nd Year</t>
  </si>
  <si>
    <t>3rd Year</t>
  </si>
  <si>
    <t>4th Year</t>
  </si>
  <si>
    <t>5th Year</t>
  </si>
  <si>
    <r>
      <t xml:space="preserve">TECHNICAL REQUIREMENTS </t>
    </r>
    <r>
      <rPr>
        <b/>
        <i/>
        <sz val="12"/>
        <rFont val="Book Antiqua"/>
        <family val="1"/>
      </rPr>
      <t>{Reference para 1.1 of Annexure-A (BDS)}</t>
    </r>
  </si>
  <si>
    <t xml:space="preserve">Bidder shall furnish documentary evidence in support of meeting the qualification criteria as stated above like Copies of the work order, certificate from users towards satisfactory performance etc. 
 (The bidder shall attach documentary evidence, such as copies of utility certificates etc., in support of its general experience as listed in the following proforma for each experience/ Contract just below it)
</t>
  </si>
  <si>
    <t>Format:A (Format for individual firm):</t>
  </si>
  <si>
    <t>Format for the Bidder for indicating its technical experience [ Qualifying Requirements in support of meeting Clause  1.1  of Annexure -A, BDS  to be furnished, as applicable, using this format]</t>
  </si>
  <si>
    <t>Date of Completion of Contract</t>
  </si>
  <si>
    <t>* Note- Annual total income as incorporated in profit &amp; loss account except non-recurring income e.g. sale of fixed assets.</t>
  </si>
  <si>
    <t>Turnover
(in INR Lacs)</t>
  </si>
  <si>
    <t>2013-2014</t>
  </si>
  <si>
    <t>Net Worth :</t>
  </si>
  <si>
    <t>in INR Lacs</t>
  </si>
  <si>
    <t>4.0</t>
  </si>
  <si>
    <t>{In support of its ‘Financial Position’, in line with the above, the Bidder (in case of bidding by single firm ) or Company/Constituents must provide the relevant information in support of the same, along with documentary evidence, in the following format}</t>
  </si>
  <si>
    <t>The Bidder should accordingly also provide the following information/documents:</t>
  </si>
  <si>
    <t>“In case bidder is a holding company, the technical experience referred to in clause 2.1 above shall be of that holding company only (i.e. excluding its subsidiary/group companies). In case bidder is a subsidiary of a holding company, the technical experience referred to in clause 2.1 above shall be of that subsidiary company only (i.e. excluding its holding company)”.</t>
  </si>
  <si>
    <t>1st Floor, CF-17, New Town Action Area-IC</t>
  </si>
  <si>
    <t>Rajarhat, Kolkata- 700 156</t>
  </si>
  <si>
    <t>The bidders should be Indian Companies registered to manufacture the tendered item in India and have obtained clearance from Reserve Bank of India, wherever applicable. In addition they should meet the following criteria: The Bidders should:</t>
  </si>
  <si>
    <t>Financial Qualification Data: Bidder shall furnish Annual report and/ or a report from its Bankers as evidence that he has financial capability to perform the Contract.</t>
  </si>
  <si>
    <t>Note: If there is a conflict between of this Attachment-3 (QR) of Bid forms and Annexure-A of BDS (Qualifying Requirements), the Annexure-A of BDS (Qualifying Requirements) shall prevail.</t>
  </si>
  <si>
    <t>Name and Address of the Employer/Utility for whom the Contract was executed by the firm</t>
  </si>
  <si>
    <t>2014-2015</t>
  </si>
  <si>
    <t>2015-2016</t>
  </si>
  <si>
    <t>Bidder’s Name and Address (Bidder ) :</t>
  </si>
  <si>
    <t xml:space="preserve">  (Signature of Power of Attorney holder)...................................................………..
                                     (Printed Name)..........................................………….
(Designation)................…………..............................
(Common Seal).…………..........................................
  (Signature of Key Managerial Person)...................................................………..
                                     (Printed Name)..........................................………….
(Designation)................…………..............................
(Common Seal).…………..........................................
</t>
  </si>
  <si>
    <t>2016-2017</t>
  </si>
  <si>
    <t>DGM(Tele-Contracts)</t>
  </si>
  <si>
    <t>2017-2018</t>
  </si>
  <si>
    <t xml:space="preserve">The Bidder must have supplied at least nine (9) numbers of PUF Shelters, covered in one or more contracts in last seven (7) years, out of which at least five (5) numbers of PUF Shelters should have been in satisfactory operation# for at least one (1) year as on the originally scheduled date of bid opening i.e.11.06.2019.                                   OR
The Bidder must have installed, tested and commissioned at least nine (9) numbers of PUF Shelters, covered in one or more contracts in last seven (7) years, out of which at least five (5) numbers of PUF Shelters should have been in satisfactory operation# for at least one (1) year as on the originally scheduled date of bid opening i.e. 11.06.2019.
     # Satisfactory operation: Certificate issued by the Employer (an end user) certifying the operation without any adverse remark.
a. Bidder shall furnish documentary evidence in support of meeting the qualification criteria as stated above like Copies of the work order, certificate from users towards satisfactory Execution/ performance etc. 
</t>
  </si>
  <si>
    <t xml:space="preserve"> On a separate page, using the following format, each Bidder (individual firms or partners of a joint venture) is requested to list the contracts of a nature similar to the proposed contract for which the Bidder wishes to qualify, undertaken during the last seven(07) years. The information is to be summarised for each such contract separately. (In case of Joint Venture bidder,if applicable, the information/details pertaining to each partners of the joint venture are to be furnished).</t>
  </si>
  <si>
    <r>
      <t xml:space="preserve">Financial Position </t>
    </r>
    <r>
      <rPr>
        <b/>
        <i/>
        <sz val="11"/>
        <rFont val="Book Antiqua"/>
        <family val="1"/>
      </rPr>
      <t>{Reference para 1.2 of Annexure-A (BDS)</t>
    </r>
  </si>
  <si>
    <t xml:space="preserve"> Bidder shall have liquid assets (L.A.) or/and evidence of access to or availability of credit facilities of not less than INR. 84,14,475.00</t>
  </si>
  <si>
    <t xml:space="preserve"> The Minimum Average Annual Turnover (MAAT)* for best 3 (three) years out of last 5 (five) financial years should be at least INR.5,04,86,851.00</t>
  </si>
  <si>
    <t>NRTCC/C&amp;M/19-20/OUTSOURCED SERVICES NR/1119</t>
  </si>
  <si>
    <t>OUTSOURCING OF SERVICES FOR OPERATION &amp; L1 MAINTENANCE SUPPORT OF TELECOM NODES IN NR</t>
  </si>
  <si>
    <t xml:space="preserve">3 Years </t>
  </si>
  <si>
    <t>Sr. DGM (Tel-CS &amp; Wi-Fi) 
Power Grid Corporation of India Limited,
Western Region Telecom Control Center, 
F-3, Central Road, MIDC Area,
Marol, Andheri(East),
Mumbai-400093</t>
  </si>
  <si>
    <t>(Declaration for Securing the bid for non-submission of Bid Security before the deadline of bid submission due to COVID-19)</t>
  </si>
  <si>
    <t>(i)  We shall submit the bid security in accordance with the provisions of the bidding document within the specified timeline, as communicated by the Employer, before opening of second envelope, i.e. Price Bid.</t>
  </si>
  <si>
    <t>(ii) If we are in breach of our obligation(s) in regard to submission of Bid Security within the specified timeline as communicated by the Employer, the same shall be considered as the withdrawal of our bid during the period of bid validity specified in the Bid Form. The Employer should accordingly take punitive measures as deemed fit.</t>
  </si>
  <si>
    <t>We hereby undertake that we have understood the above and complied with the provisions of the Bidding Documents for the subject package.</t>
  </si>
  <si>
    <t>(Undertaking regarding submission of Original/Hard Copy of the bid)</t>
  </si>
  <si>
    <t>Note: The Bidder (Lead Partner in case of Joint Venture) shall submit the Undertaking on the Company's Letterhead.</t>
  </si>
  <si>
    <t>We have read the provision of bidding documents regarding the submission of Original/Hard Copy part of the bid in the wake of prevailing situation in account of COVID-19. Accordingly, as per ITB Clause....... of the Bidding Documents, we hereby confirm the following (except for Bid Security for which Declaration has been furnished Separately):</t>
  </si>
  <si>
    <t>(i)  We have uploaded the scanned copy of requisite documents in accordance with the bidding provisions along with the soft part of the bid.</t>
  </si>
  <si>
    <t>(ii) We shall furnish all the original/Hard Copy part of the bid in physical form on receipt of request from Employer. Further, there shall be no contradictions/inconsistencies between the documents submitted in physical form and the scanned version submitted along with the soft part of the bid except for requirement like execution on Stamp Paper/ Attestation/Notarization as per the provisions of Bidding documents.</t>
  </si>
  <si>
    <t>We also accept that in case of our failure of submission of documents in original/ hard part, the same shall be considered as withdrawal of bids and Employer has right to take  punitive measures against us as deemed fit.</t>
  </si>
  <si>
    <t>We have read the provision of bidding documents and understand that as per provisions, Bids must be supported by a declaration securing the bid in case of non-submission of Bid-Security in accordance with ITB Clause 13 before the deadline of bid-submission due to prevailing situation in account of COVID-19. We also understand that any bid not accompanied by an acceptable bid security, except as exempted as per provisions of bidding documents, shall be rejected by the employer as being non-responsive. Accordingly, we hereby confirm the following:</t>
  </si>
  <si>
    <t>Note: The Bidder shall submit the Declaration securing the bid on the Company's Letterhead. In case of Joint Venture, this must be signed and sealed by all Members to the Joint Venture or alternatively, each of the partner(s) of the Joint Venture may submit the declaration individually on their letterheads.</t>
  </si>
  <si>
    <t>Specification No. :WRTCC/Tel-CS/PO 2020/Internet BW/I-5</t>
  </si>
  <si>
    <t>Finalization of alternate service provider (other than existing Service provider i.e Ms Vodafone Idea Ltd) for rate contract for 2x10G upstream internet at Mumbai Gateway for a period of two years</t>
  </si>
  <si>
    <t>Attachment-23</t>
  </si>
  <si>
    <t>Attachment-24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</si>
</sst>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44" formatCode="_-&quot;£&quot;* #,##0.00_-;\-&quot;£&quot;* #,##0.00_-;_-&quot;£&quot;* &quot;-&quot;??_-;_-@_-"/>
    <numFmt numFmtId="164" formatCode="_(&quot;$&quot;* #,##0.00_);_(&quot;$&quot;* \(#,##0.00\);_(&quot;$&quot;* &quot;-&quot;??_);_(@_)"/>
    <numFmt numFmtId="165" formatCode="0.0_)"/>
    <numFmt numFmtId="166" formatCode="#,##0.000_);\(#,##0.000\)"/>
    <numFmt numFmtId="167" formatCode=";;"/>
    <numFmt numFmtId="168" formatCode="&quot;\&quot;#,##0.00;[Red]\-&quot;\&quot;#,##0.00"/>
    <numFmt numFmtId="169" formatCode="#,##0.0"/>
    <numFmt numFmtId="170" formatCode="0.000"/>
    <numFmt numFmtId="171" formatCode="0.0"/>
    <numFmt numFmtId="172" formatCode="[$-409]dd\-mmm\-yy;@"/>
  </numFmts>
  <fonts count="54">
    <font>
      <sz val="10"/>
      <name val="Book Antiqua"/>
    </font>
    <font>
      <sz val="10"/>
      <name val="Book Antiqua"/>
    </font>
    <font>
      <b/>
      <sz val="14"/>
      <color indexed="12"/>
      <name val="Times New Roman"/>
      <family val="1"/>
    </font>
    <font>
      <b/>
      <sz val="14"/>
      <name val="Book Antiqua"/>
      <family val="1"/>
    </font>
    <font>
      <sz val="12"/>
      <name val="Book Antiqua"/>
      <family val="1"/>
    </font>
    <font>
      <b/>
      <sz val="12"/>
      <name val="Arial"/>
      <family val="2"/>
    </font>
    <font>
      <sz val="8"/>
      <name val="Book Antiqua"/>
      <family val="1"/>
    </font>
    <font>
      <b/>
      <sz val="12"/>
      <name val="Book Antiqua"/>
      <family val="1"/>
    </font>
    <font>
      <sz val="11"/>
      <name val="Book Antiqua"/>
      <family val="1"/>
    </font>
    <font>
      <b/>
      <sz val="11"/>
      <name val="Book Antiqua"/>
      <family val="1"/>
    </font>
    <font>
      <b/>
      <sz val="11"/>
      <color indexed="12"/>
      <name val="Book Antiqua"/>
      <family val="1"/>
    </font>
    <font>
      <b/>
      <sz val="12"/>
      <color indexed="12"/>
      <name val="Times New Roman"/>
      <family val="1"/>
    </font>
    <font>
      <sz val="14"/>
      <name val="AngsanaUPC"/>
      <family val="1"/>
    </font>
    <font>
      <sz val="10"/>
      <name val="Arial"/>
      <family val="2"/>
    </font>
    <font>
      <sz val="12"/>
      <name val="¹ÙÅÁÃ¼"/>
      <charset val="129"/>
    </font>
    <font>
      <sz val="10"/>
      <color indexed="10"/>
      <name val="Arial"/>
      <family val="2"/>
    </font>
    <font>
      <u/>
      <sz val="9"/>
      <color indexed="12"/>
      <name val="Arial"/>
      <family val="2"/>
    </font>
    <font>
      <sz val="7"/>
      <name val="Small Fonts"/>
      <family val="2"/>
    </font>
    <font>
      <b/>
      <sz val="10"/>
      <name val="Arial CE"/>
      <family val="2"/>
      <charset val="238"/>
    </font>
    <font>
      <u/>
      <sz val="9"/>
      <color indexed="36"/>
      <name val="Arial"/>
      <family val="2"/>
    </font>
    <font>
      <sz val="10"/>
      <name val="MS Sans Serif"/>
      <family val="2"/>
    </font>
    <font>
      <i/>
      <sz val="11"/>
      <name val="Book Antiqua"/>
      <family val="1"/>
    </font>
    <font>
      <b/>
      <sz val="10"/>
      <name val="Book Antiqua"/>
      <family val="1"/>
    </font>
    <font>
      <sz val="10"/>
      <name val="Book Antiqua"/>
      <family val="1"/>
    </font>
    <font>
      <sz val="12"/>
      <name val="Book Antiqua"/>
      <family val="1"/>
    </font>
    <font>
      <sz val="8"/>
      <name val="Arial"/>
      <family val="2"/>
    </font>
    <font>
      <sz val="11"/>
      <color indexed="9"/>
      <name val="Book Antiqua"/>
      <family val="1"/>
    </font>
    <font>
      <sz val="12"/>
      <color indexed="9"/>
      <name val="Book Antiqua"/>
      <family val="1"/>
    </font>
    <font>
      <sz val="10"/>
      <color indexed="9"/>
      <name val="Book Antiqua"/>
      <family val="1"/>
    </font>
    <font>
      <sz val="14"/>
      <color indexed="9"/>
      <name val="Times New Roman"/>
      <family val="1"/>
    </font>
    <font>
      <sz val="14"/>
      <color indexed="9"/>
      <name val="Book Antiqua"/>
      <family val="1"/>
    </font>
    <font>
      <sz val="12"/>
      <name val="Arial"/>
      <family val="2"/>
    </font>
    <font>
      <sz val="10"/>
      <name val="Arial"/>
      <family val="2"/>
    </font>
    <font>
      <sz val="11"/>
      <name val="Arial"/>
      <family val="2"/>
    </font>
    <font>
      <b/>
      <sz val="11"/>
      <color indexed="8"/>
      <name val="Book Antiqua"/>
      <family val="1"/>
    </font>
    <font>
      <b/>
      <sz val="11"/>
      <color indexed="18"/>
      <name val="Book Antiqua"/>
      <family val="1"/>
    </font>
    <font>
      <sz val="11"/>
      <name val="Verdana"/>
      <family val="2"/>
    </font>
    <font>
      <b/>
      <sz val="11"/>
      <color indexed="10"/>
      <name val="Book Antiqua"/>
      <family val="1"/>
    </font>
    <font>
      <b/>
      <sz val="10"/>
      <name val="Arial"/>
      <family val="2"/>
    </font>
    <font>
      <b/>
      <sz val="8"/>
      <color indexed="10"/>
      <name val="Arial"/>
      <family val="2"/>
    </font>
    <font>
      <b/>
      <sz val="12"/>
      <color indexed="10"/>
      <name val="Book Antiqua"/>
      <family val="1"/>
    </font>
    <font>
      <sz val="10"/>
      <color indexed="9"/>
      <name val="Arial"/>
      <family val="2"/>
    </font>
    <font>
      <b/>
      <i/>
      <sz val="12"/>
      <name val="Book Antiqua"/>
      <family val="1"/>
    </font>
    <font>
      <sz val="8"/>
      <name val="Book Antiqua"/>
      <family val="1"/>
    </font>
    <font>
      <b/>
      <i/>
      <sz val="11"/>
      <name val="Book Antiqua"/>
      <family val="1"/>
    </font>
    <font>
      <i/>
      <sz val="11"/>
      <color indexed="8"/>
      <name val="Book Antiqua"/>
      <family val="1"/>
    </font>
    <font>
      <b/>
      <i/>
      <sz val="11"/>
      <color indexed="8"/>
      <name val="Book Antiqua"/>
      <family val="1"/>
    </font>
    <font>
      <b/>
      <u/>
      <sz val="12"/>
      <name val="Book Antiqua"/>
      <family val="1"/>
    </font>
    <font>
      <b/>
      <u/>
      <sz val="14"/>
      <name val="Book Antiqua"/>
      <family val="1"/>
    </font>
    <font>
      <sz val="11"/>
      <color theme="0"/>
      <name val="Book Antiqua"/>
      <family val="1"/>
    </font>
    <font>
      <b/>
      <sz val="12"/>
      <color theme="0"/>
      <name val="Book Antiqua"/>
      <family val="1"/>
    </font>
    <font>
      <b/>
      <sz val="12"/>
      <color rgb="FF00B0F0"/>
      <name val="Book Antiqua"/>
      <family val="1"/>
    </font>
    <font>
      <sz val="8"/>
      <color rgb="FF000000"/>
      <name val="Tahoma"/>
      <family val="2"/>
    </font>
    <font>
      <b/>
      <sz val="11"/>
      <color rgb="FF0070C0"/>
      <name val="Book Antiqua"/>
      <family val="1"/>
    </font>
  </fonts>
  <fills count="10">
    <fill>
      <patternFill patternType="none"/>
    </fill>
    <fill>
      <patternFill patternType="gray125"/>
    </fill>
    <fill>
      <patternFill patternType="solid">
        <fgColor indexed="42"/>
        <bgColor indexed="64"/>
      </patternFill>
    </fill>
    <fill>
      <patternFill patternType="solid">
        <fgColor indexed="44"/>
        <bgColor indexed="64"/>
      </patternFill>
    </fill>
    <fill>
      <patternFill patternType="solid">
        <fgColor indexed="8"/>
        <bgColor indexed="64"/>
      </patternFill>
    </fill>
    <fill>
      <patternFill patternType="solid">
        <fgColor indexed="47"/>
        <bgColor indexed="64"/>
      </patternFill>
    </fill>
    <fill>
      <patternFill patternType="solid">
        <fgColor indexed="13"/>
        <bgColor indexed="64"/>
      </patternFill>
    </fill>
    <fill>
      <patternFill patternType="solid">
        <fgColor indexed="48"/>
        <bgColor indexed="64"/>
      </patternFill>
    </fill>
    <fill>
      <patternFill patternType="solid">
        <fgColor indexed="31"/>
        <bgColor indexed="64"/>
      </patternFill>
    </fill>
    <fill>
      <patternFill patternType="solid">
        <fgColor theme="0"/>
        <bgColor indexed="64"/>
      </patternFill>
    </fill>
  </fills>
  <borders count="70">
    <border>
      <left/>
      <right/>
      <top/>
      <bottom/>
      <diagonal/>
    </border>
    <border>
      <left style="thin">
        <color indexed="64"/>
      </left>
      <right style="thin">
        <color indexed="64"/>
      </right>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bottom style="thin">
        <color indexed="64"/>
      </bottom>
      <diagonal/>
    </border>
    <border>
      <left/>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diagonal/>
    </border>
    <border>
      <left/>
      <right style="thin">
        <color indexed="64"/>
      </right>
      <top style="thin">
        <color indexed="64"/>
      </top>
      <bottom style="hair">
        <color indexed="64"/>
      </bottom>
      <diagonal/>
    </border>
    <border>
      <left/>
      <right/>
      <top style="hair">
        <color indexed="64"/>
      </top>
      <bottom/>
      <diagonal/>
    </border>
    <border>
      <left/>
      <right style="hair">
        <color indexed="64"/>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style="thin">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style="thin">
        <color indexed="64"/>
      </top>
      <bottom style="hair">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bottom style="hair">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medium">
        <color indexed="64"/>
      </left>
      <right style="hair">
        <color indexed="64"/>
      </right>
      <top style="medium">
        <color indexed="64"/>
      </top>
      <bottom style="hair">
        <color indexed="64"/>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hair">
        <color indexed="64"/>
      </left>
      <right/>
      <top style="hair">
        <color indexed="64"/>
      </top>
      <bottom style="hair">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hair">
        <color indexed="64"/>
      </left>
      <right/>
      <top style="hair">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right/>
      <top style="thin">
        <color indexed="64"/>
      </top>
      <bottom style="hair">
        <color indexed="64"/>
      </bottom>
      <diagonal/>
    </border>
    <border>
      <left style="thin">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s>
  <cellStyleXfs count="38">
    <xf numFmtId="0" fontId="0" fillId="0" borderId="0"/>
    <xf numFmtId="9" fontId="12" fillId="0" borderId="0"/>
    <xf numFmtId="44" fontId="13" fillId="0" borderId="0" applyFont="0" applyFill="0" applyBorder="0" applyAlignment="0" applyProtection="0"/>
    <xf numFmtId="165" fontId="13" fillId="0" borderId="0" applyFont="0" applyFill="0" applyBorder="0" applyAlignment="0" applyProtection="0"/>
    <xf numFmtId="166" fontId="13" fillId="0" borderId="0" applyFont="0" applyFill="0" applyBorder="0" applyAlignment="0" applyProtection="0"/>
    <xf numFmtId="167" fontId="13" fillId="0" borderId="0" applyFont="0" applyFill="0" applyBorder="0" applyAlignment="0" applyProtection="0"/>
    <xf numFmtId="0" fontId="14" fillId="0" borderId="0"/>
    <xf numFmtId="168" fontId="13" fillId="0" borderId="0"/>
    <xf numFmtId="168" fontId="13" fillId="0" borderId="0"/>
    <xf numFmtId="168" fontId="13" fillId="0" borderId="0"/>
    <xf numFmtId="168" fontId="13" fillId="0" borderId="0"/>
    <xf numFmtId="168" fontId="13" fillId="0" borderId="0"/>
    <xf numFmtId="168" fontId="13" fillId="0" borderId="0"/>
    <xf numFmtId="168" fontId="13" fillId="0" borderId="0"/>
    <xf numFmtId="168" fontId="13" fillId="0" borderId="0"/>
    <xf numFmtId="164" fontId="1" fillId="0" borderId="0" applyFont="0" applyFill="0" applyBorder="0" applyAlignment="0" applyProtection="0"/>
    <xf numFmtId="169" fontId="15" fillId="0" borderId="1">
      <alignment horizontal="right"/>
    </xf>
    <xf numFmtId="0" fontId="5" fillId="0" borderId="2" applyNumberFormat="0" applyAlignment="0" applyProtection="0">
      <alignment horizontal="left" vertical="center"/>
    </xf>
    <xf numFmtId="0" fontId="5" fillId="0" borderId="3">
      <alignment horizontal="left" vertical="center"/>
    </xf>
    <xf numFmtId="0" fontId="16" fillId="0" borderId="0" applyNumberFormat="0" applyFill="0" applyBorder="0" applyAlignment="0" applyProtection="0">
      <alignment vertical="top"/>
      <protection locked="0"/>
    </xf>
    <xf numFmtId="37" fontId="17" fillId="0" borderId="0"/>
    <xf numFmtId="170" fontId="13" fillId="0" borderId="0"/>
    <xf numFmtId="0" fontId="23" fillId="0" borderId="0"/>
    <xf numFmtId="0" fontId="8" fillId="0" borderId="0"/>
    <xf numFmtId="0" fontId="13" fillId="0" borderId="0"/>
    <xf numFmtId="0" fontId="13" fillId="0" borderId="0"/>
    <xf numFmtId="0" fontId="8" fillId="0" borderId="0"/>
    <xf numFmtId="0" fontId="13" fillId="0" borderId="0"/>
    <xf numFmtId="0" fontId="18" fillId="0" borderId="0" applyFont="0"/>
    <xf numFmtId="0" fontId="19" fillId="0" borderId="0" applyNumberFormat="0" applyFill="0" applyBorder="0" applyAlignment="0" applyProtection="0">
      <alignment vertical="top"/>
      <protection locked="0"/>
    </xf>
    <xf numFmtId="0" fontId="20" fillId="0" borderId="0"/>
    <xf numFmtId="0" fontId="23" fillId="0" borderId="0"/>
    <xf numFmtId="164" fontId="23" fillId="0" borderId="0" applyFont="0" applyFill="0" applyBorder="0" applyAlignment="0" applyProtection="0"/>
    <xf numFmtId="0" fontId="23" fillId="0" borderId="0"/>
    <xf numFmtId="0" fontId="23" fillId="0" borderId="0"/>
    <xf numFmtId="0" fontId="23" fillId="0" borderId="0"/>
    <xf numFmtId="0" fontId="23" fillId="0" borderId="0"/>
    <xf numFmtId="0" fontId="23" fillId="0" borderId="0"/>
  </cellStyleXfs>
  <cellXfs count="610">
    <xf numFmtId="0" fontId="0" fillId="0" borderId="0" xfId="0"/>
    <xf numFmtId="0" fontId="8" fillId="0" borderId="0" xfId="26" applyFont="1" applyAlignment="1" applyProtection="1">
      <alignment vertical="center"/>
      <protection hidden="1"/>
    </xf>
    <xf numFmtId="0" fontId="8" fillId="0" borderId="0" xfId="26" applyFont="1" applyBorder="1" applyAlignment="1" applyProtection="1">
      <alignment horizontal="left" vertical="center" indent="1"/>
      <protection hidden="1"/>
    </xf>
    <xf numFmtId="0" fontId="8" fillId="0" borderId="0" xfId="26" applyFont="1" applyBorder="1" applyAlignment="1" applyProtection="1">
      <alignment vertical="center"/>
      <protection hidden="1"/>
    </xf>
    <xf numFmtId="0" fontId="9" fillId="0" borderId="0" xfId="26" applyFont="1" applyFill="1" applyAlignment="1" applyProtection="1">
      <alignment vertical="center"/>
      <protection hidden="1"/>
    </xf>
    <xf numFmtId="0" fontId="9" fillId="0" borderId="0" xfId="23" applyNumberFormat="1" applyFont="1" applyFill="1" applyBorder="1" applyAlignment="1" applyProtection="1">
      <alignment horizontal="left" vertical="center" indent="1"/>
      <protection hidden="1"/>
    </xf>
    <xf numFmtId="0" fontId="8" fillId="0" borderId="0" xfId="26" applyFont="1" applyBorder="1" applyAlignment="1" applyProtection="1">
      <alignment horizontal="left" vertical="center"/>
      <protection hidden="1"/>
    </xf>
    <xf numFmtId="0" fontId="9" fillId="0" borderId="4" xfId="0" applyFont="1" applyBorder="1" applyAlignment="1" applyProtection="1">
      <alignment vertical="center"/>
      <protection hidden="1"/>
    </xf>
    <xf numFmtId="0" fontId="8" fillId="0" borderId="4" xfId="0" applyFont="1" applyBorder="1" applyAlignment="1" applyProtection="1">
      <alignment vertical="center"/>
      <protection hidden="1"/>
    </xf>
    <xf numFmtId="0" fontId="9" fillId="0" borderId="4" xfId="0" applyFont="1" applyBorder="1" applyAlignment="1" applyProtection="1">
      <alignment horizontal="right"/>
      <protection hidden="1"/>
    </xf>
    <xf numFmtId="0" fontId="0" fillId="0" borderId="0" xfId="0" applyAlignment="1" applyProtection="1">
      <alignment vertical="center"/>
      <protection hidden="1"/>
    </xf>
    <xf numFmtId="0" fontId="0" fillId="0" borderId="0" xfId="0" applyProtection="1">
      <protection hidden="1"/>
    </xf>
    <xf numFmtId="0" fontId="2" fillId="0" borderId="0" xfId="0" applyFont="1" applyAlignment="1" applyProtection="1">
      <alignment vertical="center"/>
      <protection hidden="1"/>
    </xf>
    <xf numFmtId="0" fontId="11" fillId="0" borderId="0" xfId="0" applyFont="1" applyAlignment="1" applyProtection="1">
      <alignment vertical="center"/>
      <protection hidden="1"/>
    </xf>
    <xf numFmtId="0" fontId="9" fillId="0" borderId="0" xfId="0" applyFont="1" applyAlignment="1" applyProtection="1">
      <alignment horizontal="center" vertical="center"/>
      <protection hidden="1"/>
    </xf>
    <xf numFmtId="0" fontId="8" fillId="0" borderId="0" xfId="0" applyFont="1" applyAlignment="1" applyProtection="1">
      <alignment vertical="center"/>
      <protection hidden="1"/>
    </xf>
    <xf numFmtId="0" fontId="8" fillId="0" borderId="0" xfId="23" applyNumberFormat="1" applyFont="1" applyFill="1" applyBorder="1" applyAlignment="1" applyProtection="1">
      <alignment vertical="center"/>
      <protection hidden="1"/>
    </xf>
    <xf numFmtId="0" fontId="3" fillId="0" borderId="0" xfId="0" applyFont="1" applyAlignment="1" applyProtection="1">
      <alignment vertical="center"/>
      <protection hidden="1"/>
    </xf>
    <xf numFmtId="0" fontId="8" fillId="0" borderId="0" xfId="0" applyFont="1" applyAlignment="1" applyProtection="1">
      <alignment horizontal="justify" vertical="center"/>
      <protection hidden="1"/>
    </xf>
    <xf numFmtId="0" fontId="9" fillId="0" borderId="0" xfId="0" applyFont="1" applyAlignment="1" applyProtection="1">
      <alignment vertical="center"/>
      <protection hidden="1"/>
    </xf>
    <xf numFmtId="0" fontId="4" fillId="0" borderId="0" xfId="0" applyFont="1" applyAlignment="1" applyProtection="1">
      <alignment vertical="center"/>
      <protection hidden="1"/>
    </xf>
    <xf numFmtId="0" fontId="9" fillId="0" borderId="0" xfId="0" applyFont="1" applyAlignment="1" applyProtection="1">
      <alignment horizontal="justify" vertical="center"/>
      <protection hidden="1"/>
    </xf>
    <xf numFmtId="0" fontId="9" fillId="0" borderId="0" xfId="0" applyFont="1" applyAlignment="1" applyProtection="1">
      <alignment horizontal="left" vertical="center"/>
      <protection hidden="1"/>
    </xf>
    <xf numFmtId="0" fontId="9" fillId="0" borderId="0" xfId="0" applyFont="1" applyAlignment="1" applyProtection="1">
      <alignment horizontal="right" vertical="center" indent="1"/>
      <protection hidden="1"/>
    </xf>
    <xf numFmtId="0" fontId="8" fillId="0" borderId="0" xfId="0" applyFont="1" applyAlignment="1" applyProtection="1">
      <alignment horizontal="left" vertical="center"/>
      <protection hidden="1"/>
    </xf>
    <xf numFmtId="0" fontId="9" fillId="0" borderId="0" xfId="0" applyFont="1" applyAlignment="1" applyProtection="1">
      <alignment horizontal="left" vertical="center" indent="1"/>
      <protection hidden="1"/>
    </xf>
    <xf numFmtId="0" fontId="8" fillId="0" borderId="0" xfId="0" applyFont="1" applyAlignment="1" applyProtection="1">
      <alignment horizontal="left" vertical="center" indent="1"/>
      <protection hidden="1"/>
    </xf>
    <xf numFmtId="0" fontId="8" fillId="0" borderId="0" xfId="0" applyFont="1" applyFill="1" applyAlignment="1" applyProtection="1">
      <alignment vertical="center"/>
      <protection hidden="1"/>
    </xf>
    <xf numFmtId="0" fontId="4" fillId="0" borderId="5" xfId="0" applyFont="1" applyBorder="1" applyAlignment="1" applyProtection="1">
      <alignment horizontal="center" vertical="center"/>
      <protection hidden="1"/>
    </xf>
    <xf numFmtId="0" fontId="0" fillId="0" borderId="0" xfId="0" applyFill="1" applyAlignment="1" applyProtection="1">
      <alignment vertical="center"/>
      <protection hidden="1"/>
    </xf>
    <xf numFmtId="0" fontId="8" fillId="0" borderId="0" xfId="0" applyFont="1" applyAlignment="1" applyProtection="1">
      <alignment horizontal="center" vertical="center"/>
      <protection hidden="1"/>
    </xf>
    <xf numFmtId="0" fontId="8" fillId="0" borderId="0" xfId="0" applyFont="1" applyAlignment="1" applyProtection="1">
      <alignment horizontal="center" vertical="top"/>
      <protection hidden="1"/>
    </xf>
    <xf numFmtId="0" fontId="23" fillId="0" borderId="0" xfId="0" applyFont="1" applyAlignment="1" applyProtection="1">
      <alignment vertical="center"/>
      <protection hidden="1"/>
    </xf>
    <xf numFmtId="0" fontId="8" fillId="0" borderId="0" xfId="0" applyFont="1" applyFill="1" applyBorder="1" applyAlignment="1" applyProtection="1">
      <alignment horizontal="center" vertical="center" wrapText="1"/>
      <protection hidden="1"/>
    </xf>
    <xf numFmtId="0" fontId="8" fillId="0" borderId="0" xfId="0" applyFont="1" applyAlignment="1" applyProtection="1">
      <alignment vertical="top"/>
      <protection hidden="1"/>
    </xf>
    <xf numFmtId="0" fontId="23" fillId="0" borderId="0" xfId="0" applyFont="1" applyAlignment="1" applyProtection="1">
      <alignment vertical="center" wrapText="1"/>
      <protection hidden="1"/>
    </xf>
    <xf numFmtId="0" fontId="24" fillId="0" borderId="0" xfId="0" applyFont="1" applyAlignment="1" applyProtection="1">
      <alignment vertical="center"/>
      <protection hidden="1"/>
    </xf>
    <xf numFmtId="172" fontId="9" fillId="0" borderId="0" xfId="0" applyNumberFormat="1" applyFont="1" applyAlignment="1" applyProtection="1">
      <alignment horizontal="left" vertical="center" indent="1"/>
      <protection hidden="1"/>
    </xf>
    <xf numFmtId="0" fontId="9" fillId="0" borderId="0" xfId="0" applyFont="1" applyFill="1" applyBorder="1" applyAlignment="1" applyProtection="1">
      <alignment horizontal="right"/>
      <protection hidden="1"/>
    </xf>
    <xf numFmtId="0" fontId="10" fillId="0" borderId="0" xfId="0" applyFont="1" applyFill="1" applyAlignment="1" applyProtection="1">
      <alignment horizontal="center" vertical="center" wrapText="1"/>
      <protection hidden="1"/>
    </xf>
    <xf numFmtId="0" fontId="11" fillId="0" borderId="0" xfId="0" applyFont="1" applyFill="1" applyAlignment="1" applyProtection="1">
      <alignment vertical="center"/>
      <protection hidden="1"/>
    </xf>
    <xf numFmtId="0" fontId="9" fillId="0" borderId="0" xfId="0" applyFont="1" applyFill="1" applyAlignment="1" applyProtection="1">
      <alignment horizontal="center" vertical="center"/>
      <protection hidden="1"/>
    </xf>
    <xf numFmtId="0" fontId="8" fillId="0" borderId="0" xfId="26" applyFont="1" applyFill="1" applyBorder="1" applyAlignment="1" applyProtection="1">
      <alignment horizontal="left" vertical="center" indent="1"/>
      <protection hidden="1"/>
    </xf>
    <xf numFmtId="0" fontId="8" fillId="0" borderId="0" xfId="0" applyFont="1" applyFill="1" applyAlignment="1" applyProtection="1">
      <alignment horizontal="justify" vertical="center"/>
      <protection hidden="1"/>
    </xf>
    <xf numFmtId="0" fontId="4" fillId="0" borderId="0" xfId="0" applyFont="1" applyFill="1" applyAlignment="1" applyProtection="1">
      <alignment vertical="center"/>
      <protection hidden="1"/>
    </xf>
    <xf numFmtId="0" fontId="9" fillId="0" borderId="0" xfId="0" applyFont="1" applyFill="1" applyAlignment="1" applyProtection="1">
      <alignment vertical="center"/>
      <protection hidden="1"/>
    </xf>
    <xf numFmtId="0" fontId="4" fillId="0" borderId="5" xfId="0" quotePrefix="1" applyFont="1" applyBorder="1" applyAlignment="1" applyProtection="1">
      <alignment horizontal="center" vertical="center"/>
      <protection hidden="1"/>
    </xf>
    <xf numFmtId="0" fontId="4" fillId="2" borderId="5" xfId="0" applyFont="1" applyFill="1" applyBorder="1" applyAlignment="1" applyProtection="1">
      <alignment horizontal="justify" vertical="center"/>
      <protection locked="0"/>
    </xf>
    <xf numFmtId="0" fontId="4" fillId="2" borderId="5" xfId="0" applyFont="1" applyFill="1" applyBorder="1" applyAlignment="1" applyProtection="1">
      <alignment vertical="center"/>
      <protection locked="0"/>
    </xf>
    <xf numFmtId="0" fontId="8" fillId="2" borderId="5" xfId="0" applyFont="1" applyFill="1" applyBorder="1" applyAlignment="1" applyProtection="1">
      <alignment vertical="center"/>
      <protection locked="0"/>
    </xf>
    <xf numFmtId="0" fontId="8" fillId="0" borderId="6" xfId="0" applyFont="1" applyBorder="1" applyAlignment="1" applyProtection="1">
      <alignment horizontal="left" vertical="center" wrapText="1"/>
      <protection hidden="1"/>
    </xf>
    <xf numFmtId="172" fontId="9" fillId="0" borderId="0" xfId="0" applyNumberFormat="1" applyFont="1" applyFill="1" applyAlignment="1" applyProtection="1">
      <alignment horizontal="left" vertical="center" indent="1"/>
      <protection hidden="1"/>
    </xf>
    <xf numFmtId="0" fontId="9" fillId="0" borderId="0" xfId="0" applyFont="1" applyFill="1" applyAlignment="1" applyProtection="1">
      <alignment horizontal="left" vertical="center" indent="1"/>
      <protection hidden="1"/>
    </xf>
    <xf numFmtId="0" fontId="8" fillId="0" borderId="0" xfId="0" applyFont="1" applyFill="1" applyBorder="1" applyAlignment="1" applyProtection="1">
      <alignment vertical="center" wrapText="1"/>
      <protection hidden="1"/>
    </xf>
    <xf numFmtId="0" fontId="9" fillId="0" borderId="0" xfId="26" applyFont="1" applyFill="1" applyBorder="1" applyAlignment="1" applyProtection="1">
      <alignment vertical="top"/>
      <protection hidden="1"/>
    </xf>
    <xf numFmtId="0" fontId="9" fillId="0" borderId="0" xfId="26" applyFont="1" applyFill="1" applyAlignment="1" applyProtection="1">
      <alignment vertical="top"/>
      <protection hidden="1"/>
    </xf>
    <xf numFmtId="0" fontId="4" fillId="0" borderId="0" xfId="0" applyFont="1" applyFill="1" applyBorder="1" applyAlignment="1" applyProtection="1">
      <alignment horizontal="center" vertical="center"/>
      <protection hidden="1"/>
    </xf>
    <xf numFmtId="0" fontId="8" fillId="0" borderId="0" xfId="0" applyFont="1" applyFill="1" applyBorder="1" applyAlignment="1" applyProtection="1">
      <alignment vertical="center"/>
      <protection hidden="1"/>
    </xf>
    <xf numFmtId="0" fontId="9" fillId="0" borderId="0" xfId="0" applyFont="1" applyFill="1" applyAlignment="1" applyProtection="1">
      <alignment horizontal="right" vertical="center" indent="1"/>
      <protection hidden="1"/>
    </xf>
    <xf numFmtId="0" fontId="9" fillId="0" borderId="0" xfId="26" applyFont="1" applyBorder="1" applyAlignment="1" applyProtection="1">
      <alignment horizontal="left" vertical="center"/>
      <protection hidden="1"/>
    </xf>
    <xf numFmtId="0" fontId="7" fillId="0" borderId="0" xfId="0" applyFont="1" applyAlignment="1" applyProtection="1">
      <alignment vertical="center"/>
      <protection hidden="1"/>
    </xf>
    <xf numFmtId="0" fontId="28" fillId="0" borderId="0" xfId="0" applyFont="1" applyFill="1" applyAlignment="1" applyProtection="1">
      <alignment vertical="center"/>
      <protection hidden="1"/>
    </xf>
    <xf numFmtId="0" fontId="28" fillId="0" borderId="0" xfId="0" applyFont="1" applyProtection="1">
      <protection hidden="1"/>
    </xf>
    <xf numFmtId="0" fontId="28" fillId="0" borderId="0" xfId="0" applyFont="1" applyFill="1" applyAlignment="1" applyProtection="1">
      <alignment horizontal="center" vertical="center"/>
      <protection hidden="1"/>
    </xf>
    <xf numFmtId="0" fontId="29" fillId="0" borderId="0" xfId="0" applyFont="1" applyFill="1" applyAlignment="1" applyProtection="1">
      <alignment vertical="center"/>
      <protection hidden="1"/>
    </xf>
    <xf numFmtId="0" fontId="30" fillId="0" borderId="0" xfId="0" applyFont="1" applyFill="1" applyAlignment="1" applyProtection="1">
      <alignment vertical="center"/>
      <protection hidden="1"/>
    </xf>
    <xf numFmtId="0" fontId="26" fillId="0" borderId="0" xfId="23" applyNumberFormat="1" applyFont="1" applyFill="1" applyBorder="1" applyAlignment="1" applyProtection="1">
      <alignment horizontal="left" vertical="center" indent="1"/>
      <protection hidden="1"/>
    </xf>
    <xf numFmtId="0" fontId="27" fillId="0" borderId="0" xfId="0" applyFont="1" applyFill="1" applyAlignment="1" applyProtection="1">
      <alignment vertical="center"/>
      <protection hidden="1"/>
    </xf>
    <xf numFmtId="0" fontId="13" fillId="0" borderId="0" xfId="24" applyAlignment="1" applyProtection="1">
      <alignment vertical="center"/>
      <protection hidden="1"/>
    </xf>
    <xf numFmtId="0" fontId="32" fillId="0" borderId="0" xfId="24" applyFont="1" applyFill="1" applyBorder="1" applyAlignment="1" applyProtection="1">
      <alignment vertical="center"/>
      <protection hidden="1"/>
    </xf>
    <xf numFmtId="0" fontId="13" fillId="0" borderId="0" xfId="24" applyProtection="1">
      <protection hidden="1"/>
    </xf>
    <xf numFmtId="0" fontId="32" fillId="0" borderId="0" xfId="24" applyFont="1" applyFill="1" applyBorder="1" applyAlignment="1" applyProtection="1">
      <alignment horizontal="left" vertical="center"/>
      <protection hidden="1"/>
    </xf>
    <xf numFmtId="0" fontId="8" fillId="0" borderId="0" xfId="25" applyFont="1" applyAlignment="1" applyProtection="1">
      <alignment vertical="center"/>
      <protection hidden="1"/>
    </xf>
    <xf numFmtId="0" fontId="8" fillId="3" borderId="15" xfId="25" applyFont="1" applyFill="1" applyBorder="1" applyAlignment="1" applyProtection="1">
      <alignment vertical="center"/>
      <protection hidden="1"/>
    </xf>
    <xf numFmtId="0" fontId="13" fillId="0" borderId="0" xfId="25" applyFont="1" applyAlignment="1" applyProtection="1">
      <alignment vertical="center"/>
      <protection hidden="1"/>
    </xf>
    <xf numFmtId="0" fontId="33" fillId="0" borderId="0" xfId="25" applyFont="1" applyAlignment="1" applyProtection="1">
      <alignment vertical="center"/>
      <protection hidden="1"/>
    </xf>
    <xf numFmtId="0" fontId="13" fillId="0" borderId="0" xfId="25" applyProtection="1">
      <protection hidden="1"/>
    </xf>
    <xf numFmtId="0" fontId="8" fillId="3" borderId="0" xfId="25" applyFont="1" applyFill="1" applyBorder="1" applyAlignment="1" applyProtection="1">
      <alignment vertical="center"/>
      <protection hidden="1"/>
    </xf>
    <xf numFmtId="0" fontId="8" fillId="3" borderId="4" xfId="25" applyFont="1" applyFill="1" applyBorder="1" applyAlignment="1" applyProtection="1">
      <alignment vertical="center"/>
      <protection hidden="1"/>
    </xf>
    <xf numFmtId="0" fontId="8" fillId="0" borderId="0" xfId="25" applyFont="1" applyBorder="1" applyAlignment="1" applyProtection="1">
      <alignment vertical="center"/>
      <protection hidden="1"/>
    </xf>
    <xf numFmtId="0" fontId="13" fillId="0" borderId="0" xfId="25" applyFont="1" applyBorder="1" applyAlignment="1" applyProtection="1">
      <alignment vertical="center"/>
      <protection hidden="1"/>
    </xf>
    <xf numFmtId="0" fontId="8" fillId="4" borderId="0" xfId="25" applyFont="1" applyFill="1" applyBorder="1" applyAlignment="1" applyProtection="1">
      <alignment vertical="center"/>
      <protection hidden="1"/>
    </xf>
    <xf numFmtId="0" fontId="33" fillId="0" borderId="0" xfId="25" applyFont="1" applyFill="1" applyAlignment="1" applyProtection="1">
      <alignment vertical="center"/>
      <protection hidden="1"/>
    </xf>
    <xf numFmtId="0" fontId="36" fillId="0" borderId="0" xfId="25" applyFont="1" applyFill="1" applyAlignment="1" applyProtection="1">
      <alignment horizontal="justify" vertical="center" wrapText="1"/>
      <protection hidden="1"/>
    </xf>
    <xf numFmtId="0" fontId="8" fillId="0" borderId="0" xfId="25" applyFont="1" applyFill="1" applyAlignment="1" applyProtection="1">
      <alignment vertical="center"/>
      <protection hidden="1"/>
    </xf>
    <xf numFmtId="0" fontId="8" fillId="0" borderId="0" xfId="25" applyFont="1" applyFill="1" applyAlignment="1" applyProtection="1">
      <alignment vertical="center" wrapText="1"/>
      <protection hidden="1"/>
    </xf>
    <xf numFmtId="0" fontId="8" fillId="3" borderId="0" xfId="25" applyFont="1" applyFill="1" applyAlignment="1" applyProtection="1">
      <alignment vertical="center"/>
      <protection hidden="1"/>
    </xf>
    <xf numFmtId="0" fontId="37" fillId="0" borderId="0" xfId="25" applyFont="1" applyAlignment="1" applyProtection="1">
      <alignment horizontal="center" vertical="center"/>
      <protection hidden="1"/>
    </xf>
    <xf numFmtId="0" fontId="8" fillId="0" borderId="0" xfId="25" applyFont="1" applyAlignment="1" applyProtection="1">
      <alignment horizontal="left" vertical="center"/>
      <protection hidden="1"/>
    </xf>
    <xf numFmtId="0" fontId="8" fillId="0" borderId="0" xfId="25" applyFont="1" applyFill="1" applyBorder="1" applyAlignment="1" applyProtection="1">
      <alignment horizontal="left" vertical="center"/>
      <protection hidden="1"/>
    </xf>
    <xf numFmtId="0" fontId="13" fillId="0" borderId="0" xfId="25" applyFont="1" applyProtection="1">
      <protection hidden="1"/>
    </xf>
    <xf numFmtId="0" fontId="33" fillId="0" borderId="0" xfId="25" applyFont="1" applyBorder="1" applyAlignment="1" applyProtection="1">
      <alignment vertical="center"/>
      <protection hidden="1"/>
    </xf>
    <xf numFmtId="0" fontId="13" fillId="0" borderId="0" xfId="25" applyBorder="1" applyAlignment="1" applyProtection="1">
      <alignment horizontal="center"/>
      <protection hidden="1"/>
    </xf>
    <xf numFmtId="0" fontId="13" fillId="0" borderId="0" xfId="25" applyAlignment="1" applyProtection="1">
      <alignment horizontal="center"/>
      <protection hidden="1"/>
    </xf>
    <xf numFmtId="0" fontId="34" fillId="0" borderId="0" xfId="25" applyFont="1" applyFill="1" applyAlignment="1" applyProtection="1">
      <alignment horizontal="left" vertical="center" wrapText="1"/>
      <protection hidden="1"/>
    </xf>
    <xf numFmtId="0" fontId="38" fillId="0" borderId="0" xfId="25" applyFont="1" applyAlignment="1" applyProtection="1">
      <alignment horizontal="right" vertical="center"/>
      <protection hidden="1"/>
    </xf>
    <xf numFmtId="0" fontId="37" fillId="0" borderId="0" xfId="25" applyFont="1" applyFill="1" applyBorder="1" applyAlignment="1" applyProtection="1">
      <alignment horizontal="center" vertical="center" wrapText="1"/>
      <protection hidden="1"/>
    </xf>
    <xf numFmtId="0" fontId="8" fillId="0" borderId="0" xfId="25" applyFont="1" applyBorder="1" applyAlignment="1" applyProtection="1">
      <alignment horizontal="center" vertical="center"/>
      <protection hidden="1"/>
    </xf>
    <xf numFmtId="0" fontId="8" fillId="0" borderId="0" xfId="25" applyFont="1" applyFill="1" applyBorder="1" applyAlignment="1" applyProtection="1">
      <alignment vertical="center"/>
      <protection hidden="1"/>
    </xf>
    <xf numFmtId="0" fontId="13" fillId="0" borderId="0" xfId="25" applyBorder="1" applyProtection="1">
      <protection hidden="1"/>
    </xf>
    <xf numFmtId="0" fontId="9" fillId="0" borderId="22" xfId="25" applyFont="1" applyFill="1" applyBorder="1" applyAlignment="1" applyProtection="1">
      <alignment vertical="center" wrapText="1"/>
      <protection hidden="1"/>
    </xf>
    <xf numFmtId="0" fontId="8" fillId="0" borderId="22" xfId="25" applyFont="1" applyBorder="1" applyAlignment="1" applyProtection="1">
      <alignment horizontal="center" vertical="center"/>
      <protection hidden="1"/>
    </xf>
    <xf numFmtId="0" fontId="37" fillId="0" borderId="20" xfId="25" applyFont="1" applyFill="1" applyBorder="1" applyAlignment="1" applyProtection="1">
      <alignment horizontal="center" vertical="center" wrapText="1"/>
      <protection hidden="1"/>
    </xf>
    <xf numFmtId="0" fontId="8" fillId="0" borderId="20" xfId="25" applyFont="1" applyBorder="1" applyAlignment="1" applyProtection="1">
      <alignment horizontal="center" vertical="center"/>
      <protection hidden="1"/>
    </xf>
    <xf numFmtId="0" fontId="8" fillId="0" borderId="20" xfId="25" applyFont="1" applyFill="1" applyBorder="1" applyAlignment="1" applyProtection="1">
      <alignment vertical="center"/>
      <protection hidden="1"/>
    </xf>
    <xf numFmtId="0" fontId="8" fillId="0" borderId="20" xfId="25" applyFont="1" applyFill="1" applyBorder="1" applyAlignment="1" applyProtection="1">
      <alignment horizontal="right" vertical="center"/>
      <protection hidden="1"/>
    </xf>
    <xf numFmtId="0" fontId="9" fillId="0" borderId="0" xfId="25" applyFont="1" applyAlignment="1" applyProtection="1">
      <alignment vertical="center"/>
      <protection hidden="1"/>
    </xf>
    <xf numFmtId="0" fontId="8" fillId="0" borderId="0" xfId="25" applyFont="1" applyFill="1" applyBorder="1" applyAlignment="1" applyProtection="1">
      <alignment vertical="top"/>
      <protection hidden="1"/>
    </xf>
    <xf numFmtId="0" fontId="9" fillId="0" borderId="0" xfId="25" applyFont="1" applyFill="1" applyBorder="1" applyAlignment="1" applyProtection="1">
      <alignment vertical="center"/>
      <protection hidden="1"/>
    </xf>
    <xf numFmtId="4" fontId="8" fillId="0" borderId="0" xfId="25" applyNumberFormat="1" applyFont="1" applyFill="1" applyBorder="1" applyAlignment="1" applyProtection="1">
      <alignment vertical="center"/>
      <protection hidden="1"/>
    </xf>
    <xf numFmtId="0" fontId="8" fillId="0" borderId="22" xfId="25" applyFont="1" applyFill="1" applyBorder="1" applyAlignment="1" applyProtection="1">
      <alignment vertical="center"/>
      <protection hidden="1"/>
    </xf>
    <xf numFmtId="0" fontId="9" fillId="0" borderId="4" xfId="25" applyFont="1" applyFill="1" applyBorder="1" applyAlignment="1" applyProtection="1">
      <alignment vertical="center" wrapText="1"/>
      <protection hidden="1"/>
    </xf>
    <xf numFmtId="0" fontId="8" fillId="0" borderId="4" xfId="25" applyFont="1" applyBorder="1" applyAlignment="1" applyProtection="1">
      <alignment horizontal="center" vertical="center"/>
      <protection hidden="1"/>
    </xf>
    <xf numFmtId="0" fontId="8" fillId="0" borderId="4" xfId="25" applyFont="1" applyFill="1" applyBorder="1" applyAlignment="1" applyProtection="1">
      <alignment vertical="center"/>
      <protection hidden="1"/>
    </xf>
    <xf numFmtId="0" fontId="37" fillId="0" borderId="23" xfId="25" applyFont="1" applyFill="1" applyBorder="1" applyAlignment="1" applyProtection="1">
      <alignment horizontal="center" vertical="center" wrapText="1"/>
      <protection hidden="1"/>
    </xf>
    <xf numFmtId="0" fontId="8" fillId="0" borderId="23" xfId="25" applyFont="1" applyBorder="1" applyAlignment="1" applyProtection="1">
      <alignment horizontal="center" vertical="center"/>
      <protection hidden="1"/>
    </xf>
    <xf numFmtId="0" fontId="8" fillId="0" borderId="23" xfId="25" applyFont="1" applyFill="1" applyBorder="1" applyAlignment="1" applyProtection="1">
      <alignment vertical="center"/>
      <protection hidden="1"/>
    </xf>
    <xf numFmtId="0" fontId="8" fillId="0" borderId="5" xfId="25" applyFont="1" applyBorder="1" applyAlignment="1" applyProtection="1">
      <alignment horizontal="center" vertical="center"/>
      <protection hidden="1"/>
    </xf>
    <xf numFmtId="0" fontId="8" fillId="0" borderId="5" xfId="25" applyFont="1" applyFill="1" applyBorder="1" applyAlignment="1" applyProtection="1">
      <alignment vertical="center"/>
      <protection hidden="1"/>
    </xf>
    <xf numFmtId="0" fontId="37" fillId="0" borderId="5" xfId="25" applyFont="1" applyFill="1" applyBorder="1" applyAlignment="1" applyProtection="1">
      <alignment horizontal="center" vertical="center" wrapText="1"/>
      <protection hidden="1"/>
    </xf>
    <xf numFmtId="0" fontId="13" fillId="0" borderId="20" xfId="25" applyFont="1" applyFill="1" applyBorder="1" applyAlignment="1" applyProtection="1">
      <alignment vertical="center"/>
      <protection hidden="1"/>
    </xf>
    <xf numFmtId="0" fontId="8" fillId="0" borderId="5" xfId="25" applyFont="1" applyFill="1" applyBorder="1" applyAlignment="1" applyProtection="1">
      <alignment horizontal="center" vertical="top" wrapText="1"/>
      <protection hidden="1"/>
    </xf>
    <xf numFmtId="0" fontId="13" fillId="0" borderId="0" xfId="25" applyAlignment="1" applyProtection="1">
      <alignment horizontal="right"/>
      <protection hidden="1"/>
    </xf>
    <xf numFmtId="0" fontId="37" fillId="0" borderId="4" xfId="25" applyFont="1" applyFill="1" applyBorder="1" applyAlignment="1" applyProtection="1">
      <alignment horizontal="center" vertical="center" wrapText="1"/>
      <protection hidden="1"/>
    </xf>
    <xf numFmtId="0" fontId="40" fillId="0" borderId="0" xfId="0" applyFont="1" applyAlignment="1" applyProtection="1">
      <alignment vertical="center"/>
      <protection hidden="1"/>
    </xf>
    <xf numFmtId="0" fontId="41" fillId="0" borderId="0" xfId="24" applyFont="1" applyFill="1" applyBorder="1" applyAlignment="1" applyProtection="1">
      <alignment horizontal="left" vertical="center"/>
      <protection hidden="1"/>
    </xf>
    <xf numFmtId="0" fontId="41" fillId="0" borderId="0" xfId="24" applyFont="1" applyProtection="1">
      <protection hidden="1"/>
    </xf>
    <xf numFmtId="0" fontId="41" fillId="0" borderId="0" xfId="24" applyFont="1" applyFill="1" applyBorder="1" applyAlignment="1" applyProtection="1">
      <alignment vertical="center"/>
      <protection hidden="1"/>
    </xf>
    <xf numFmtId="0" fontId="41" fillId="0" borderId="0" xfId="24" applyFont="1" applyFill="1" applyBorder="1" applyAlignment="1" applyProtection="1">
      <alignment horizontal="center" vertical="center"/>
      <protection hidden="1"/>
    </xf>
    <xf numFmtId="0" fontId="41" fillId="0" borderId="0" xfId="24" applyFont="1" applyAlignment="1" applyProtection="1">
      <alignment horizontal="left"/>
      <protection hidden="1"/>
    </xf>
    <xf numFmtId="0" fontId="41" fillId="0" borderId="0" xfId="24" applyFont="1" applyAlignment="1" applyProtection="1">
      <alignment horizontal="center"/>
      <protection hidden="1"/>
    </xf>
    <xf numFmtId="0" fontId="41" fillId="0" borderId="0" xfId="27" applyFont="1" applyAlignment="1" applyProtection="1">
      <alignment horizontal="center"/>
      <protection hidden="1"/>
    </xf>
    <xf numFmtId="0" fontId="41" fillId="0" borderId="0" xfId="27" applyFont="1" applyProtection="1">
      <protection hidden="1"/>
    </xf>
    <xf numFmtId="0" fontId="21" fillId="0" borderId="0" xfId="0" applyFont="1" applyAlignment="1" applyProtection="1">
      <alignment horizontal="right" vertical="top"/>
      <protection hidden="1"/>
    </xf>
    <xf numFmtId="0" fontId="8" fillId="0" borderId="0" xfId="0" applyFont="1" applyFill="1" applyBorder="1" applyAlignment="1" applyProtection="1">
      <alignment horizontal="justify" vertical="center" wrapText="1"/>
      <protection hidden="1"/>
    </xf>
    <xf numFmtId="0" fontId="8" fillId="0" borderId="0" xfId="0" applyFont="1" applyProtection="1">
      <protection hidden="1"/>
    </xf>
    <xf numFmtId="0" fontId="23" fillId="0" borderId="0" xfId="22" applyProtection="1">
      <protection hidden="1"/>
    </xf>
    <xf numFmtId="0" fontId="7" fillId="0" borderId="0" xfId="0" applyFont="1" applyAlignment="1" applyProtection="1">
      <alignment horizontal="justify" vertical="center"/>
      <protection hidden="1"/>
    </xf>
    <xf numFmtId="0" fontId="7" fillId="0" borderId="0" xfId="26" applyFont="1" applyFill="1" applyAlignment="1" applyProtection="1">
      <alignment vertical="top"/>
      <protection hidden="1"/>
    </xf>
    <xf numFmtId="0" fontId="7" fillId="0" borderId="0" xfId="0" applyFont="1" applyProtection="1">
      <protection hidden="1"/>
    </xf>
    <xf numFmtId="0" fontId="21" fillId="0" borderId="0" xfId="0" applyFont="1" applyAlignment="1" applyProtection="1">
      <alignment horizontal="justify" vertical="top"/>
      <protection hidden="1"/>
    </xf>
    <xf numFmtId="0" fontId="8" fillId="0" borderId="0" xfId="0" applyFont="1" applyAlignment="1" applyProtection="1">
      <alignment horizontal="justify" vertical="center" wrapText="1"/>
      <protection hidden="1"/>
    </xf>
    <xf numFmtId="0" fontId="8" fillId="0" borderId="0" xfId="0" applyFont="1" applyBorder="1" applyAlignment="1" applyProtection="1">
      <alignment horizontal="justify" vertical="top" wrapText="1"/>
      <protection hidden="1"/>
    </xf>
    <xf numFmtId="0" fontId="8" fillId="0" borderId="0" xfId="0" applyFont="1" applyAlignment="1" applyProtection="1">
      <protection hidden="1"/>
    </xf>
    <xf numFmtId="0" fontId="8" fillId="0" borderId="0" xfId="0" applyFont="1" applyAlignment="1" applyProtection="1">
      <alignment horizontal="right"/>
      <protection hidden="1"/>
    </xf>
    <xf numFmtId="0" fontId="7" fillId="0" borderId="6" xfId="0" applyFont="1" applyBorder="1" applyAlignment="1" applyProtection="1">
      <alignment horizontal="center"/>
      <protection hidden="1"/>
    </xf>
    <xf numFmtId="0" fontId="8" fillId="0" borderId="0" xfId="0" applyFont="1" applyAlignment="1" applyProtection="1">
      <alignment horizontal="left" wrapText="1"/>
      <protection hidden="1"/>
    </xf>
    <xf numFmtId="0" fontId="9" fillId="0" borderId="0" xfId="0" applyFont="1" applyAlignment="1" applyProtection="1">
      <alignment horizontal="left" vertical="top" indent="5"/>
      <protection hidden="1"/>
    </xf>
    <xf numFmtId="0" fontId="8" fillId="0" borderId="0" xfId="0" applyFont="1" applyAlignment="1" applyProtection="1">
      <alignment horizontal="left" vertical="top" indent="5"/>
      <protection hidden="1"/>
    </xf>
    <xf numFmtId="0" fontId="8" fillId="0" borderId="0" xfId="0" applyFont="1" applyFill="1" applyAlignment="1" applyProtection="1">
      <alignment vertical="top"/>
      <protection hidden="1"/>
    </xf>
    <xf numFmtId="49" fontId="9" fillId="0" borderId="0" xfId="0" applyNumberFormat="1" applyFont="1" applyAlignment="1" applyProtection="1">
      <alignment horizontal="right" vertical="top" indent="1"/>
      <protection hidden="1"/>
    </xf>
    <xf numFmtId="0" fontId="9" fillId="0" borderId="0" xfId="0" applyFont="1" applyAlignment="1" applyProtection="1">
      <alignment vertical="top"/>
      <protection hidden="1"/>
    </xf>
    <xf numFmtId="0" fontId="9" fillId="0" borderId="0" xfId="0" applyFont="1" applyProtection="1">
      <protection hidden="1"/>
    </xf>
    <xf numFmtId="0" fontId="8" fillId="0" borderId="6" xfId="0" applyFont="1" applyBorder="1" applyAlignment="1" applyProtection="1">
      <alignment horizontal="center" vertical="top"/>
      <protection hidden="1"/>
    </xf>
    <xf numFmtId="0" fontId="8" fillId="0" borderId="6" xfId="0" applyFont="1" applyBorder="1" applyAlignment="1" applyProtection="1">
      <alignment horizontal="center"/>
      <protection hidden="1"/>
    </xf>
    <xf numFmtId="0" fontId="8" fillId="0" borderId="6" xfId="0" applyFont="1" applyBorder="1" applyAlignment="1" applyProtection="1">
      <alignment vertical="top"/>
      <protection hidden="1"/>
    </xf>
    <xf numFmtId="0" fontId="8" fillId="0" borderId="29" xfId="0" applyFont="1" applyBorder="1" applyAlignment="1" applyProtection="1">
      <alignment vertical="top"/>
      <protection hidden="1"/>
    </xf>
    <xf numFmtId="0" fontId="8" fillId="0" borderId="12" xfId="0" applyFont="1" applyBorder="1" applyAlignment="1" applyProtection="1">
      <alignment vertical="top"/>
      <protection hidden="1"/>
    </xf>
    <xf numFmtId="0" fontId="8" fillId="0" borderId="6" xfId="0" applyFont="1" applyBorder="1" applyProtection="1">
      <protection hidden="1"/>
    </xf>
    <xf numFmtId="0" fontId="8" fillId="0" borderId="12" xfId="0" applyFont="1" applyBorder="1" applyProtection="1">
      <protection hidden="1"/>
    </xf>
    <xf numFmtId="0" fontId="44" fillId="0" borderId="0" xfId="0" applyFont="1" applyAlignment="1" applyProtection="1">
      <alignment horizontal="right" vertical="center" wrapText="1"/>
      <protection hidden="1"/>
    </xf>
    <xf numFmtId="164" fontId="8" fillId="0" borderId="0" xfId="15" applyFont="1" applyAlignment="1" applyProtection="1">
      <alignment vertical="top"/>
      <protection hidden="1"/>
    </xf>
    <xf numFmtId="164" fontId="8" fillId="0" borderId="0" xfId="15" applyFont="1" applyProtection="1">
      <protection hidden="1"/>
    </xf>
    <xf numFmtId="0" fontId="8" fillId="0" borderId="0" xfId="0" applyFont="1" applyAlignment="1" applyProtection="1">
      <alignment horizontal="right" vertical="top" indent="1"/>
      <protection hidden="1"/>
    </xf>
    <xf numFmtId="0" fontId="45" fillId="0" borderId="0" xfId="0" applyFont="1" applyAlignment="1" applyProtection="1">
      <alignment horizontal="justify" vertical="top" wrapText="1"/>
      <protection hidden="1"/>
    </xf>
    <xf numFmtId="0" fontId="44" fillId="0" borderId="0" xfId="0" applyFont="1" applyAlignment="1" applyProtection="1">
      <alignment horizontal="right" vertical="top" indent="1"/>
      <protection hidden="1"/>
    </xf>
    <xf numFmtId="0" fontId="8" fillId="0" borderId="0" xfId="0" applyFont="1" applyAlignment="1" applyProtection="1">
      <alignment horizontal="right" vertical="top"/>
      <protection hidden="1"/>
    </xf>
    <xf numFmtId="0" fontId="8" fillId="0" borderId="0" xfId="0" applyFont="1" applyAlignment="1" applyProtection="1">
      <alignment vertical="center" wrapText="1"/>
      <protection hidden="1"/>
    </xf>
    <xf numFmtId="1" fontId="8" fillId="0" borderId="0" xfId="0" applyNumberFormat="1" applyFont="1" applyAlignment="1" applyProtection="1">
      <alignment horizontal="center" vertical="top"/>
      <protection hidden="1"/>
    </xf>
    <xf numFmtId="0" fontId="8" fillId="2" borderId="32" xfId="0" applyFont="1" applyFill="1" applyBorder="1" applyAlignment="1" applyProtection="1">
      <alignment horizontal="left" vertical="top" wrapText="1"/>
      <protection locked="0" hidden="1"/>
    </xf>
    <xf numFmtId="0" fontId="8" fillId="2" borderId="19" xfId="0" applyFont="1" applyFill="1" applyBorder="1" applyAlignment="1" applyProtection="1">
      <alignment horizontal="left" vertical="top" wrapText="1"/>
      <protection locked="0" hidden="1"/>
    </xf>
    <xf numFmtId="0" fontId="8" fillId="0" borderId="0" xfId="0" applyFont="1" applyFill="1" applyBorder="1" applyAlignment="1" applyProtection="1">
      <alignment horizontal="center" vertical="top"/>
      <protection hidden="1"/>
    </xf>
    <xf numFmtId="0" fontId="8" fillId="0" borderId="6" xfId="0" applyFont="1" applyBorder="1" applyAlignment="1" applyProtection="1">
      <alignment horizontal="left"/>
      <protection hidden="1"/>
    </xf>
    <xf numFmtId="0" fontId="8" fillId="0" borderId="6" xfId="0" applyFont="1" applyFill="1" applyBorder="1" applyAlignment="1" applyProtection="1">
      <alignment horizontal="left" vertical="top"/>
      <protection hidden="1"/>
    </xf>
    <xf numFmtId="0" fontId="8" fillId="0" borderId="0" xfId="0" applyFont="1" applyFill="1" applyBorder="1" applyAlignment="1" applyProtection="1">
      <alignment horizontal="left" vertical="center"/>
      <protection hidden="1"/>
    </xf>
    <xf numFmtId="0" fontId="8" fillId="0" borderId="0" xfId="0" applyFont="1" applyFill="1" applyAlignment="1" applyProtection="1">
      <alignment horizontal="left"/>
      <protection hidden="1"/>
    </xf>
    <xf numFmtId="0" fontId="8" fillId="0" borderId="0" xfId="0" applyFont="1" applyFill="1" applyBorder="1" applyAlignment="1" applyProtection="1">
      <alignment horizontal="left" vertical="center" wrapText="1"/>
      <protection hidden="1"/>
    </xf>
    <xf numFmtId="0" fontId="8" fillId="0" borderId="0" xfId="0" applyFont="1" applyFill="1" applyAlignment="1" applyProtection="1">
      <alignment horizontal="left" vertical="center" wrapText="1"/>
      <protection hidden="1"/>
    </xf>
    <xf numFmtId="1" fontId="8" fillId="0" borderId="0" xfId="0" applyNumberFormat="1" applyFont="1" applyAlignment="1" applyProtection="1">
      <alignment horizontal="left" vertical="top" indent="5"/>
      <protection hidden="1"/>
    </xf>
    <xf numFmtId="0" fontId="8" fillId="0" borderId="13" xfId="0" applyFont="1" applyBorder="1" applyProtection="1">
      <protection hidden="1"/>
    </xf>
    <xf numFmtId="0" fontId="8" fillId="0" borderId="0" xfId="0" applyFont="1" applyBorder="1" applyProtection="1">
      <protection hidden="1"/>
    </xf>
    <xf numFmtId="0" fontId="8" fillId="0" borderId="0" xfId="0" applyFont="1" applyBorder="1" applyAlignment="1" applyProtection="1">
      <alignment horizontal="right" vertical="center"/>
      <protection hidden="1"/>
    </xf>
    <xf numFmtId="0" fontId="8" fillId="0" borderId="14" xfId="0" applyFont="1" applyBorder="1" applyAlignment="1" applyProtection="1">
      <alignment vertical="top"/>
      <protection hidden="1"/>
    </xf>
    <xf numFmtId="0" fontId="8" fillId="0" borderId="4" xfId="0" applyFont="1" applyFill="1" applyBorder="1" applyAlignment="1" applyProtection="1">
      <alignment vertical="top"/>
      <protection hidden="1"/>
    </xf>
    <xf numFmtId="0" fontId="8" fillId="0" borderId="4" xfId="0" applyFont="1" applyFill="1" applyBorder="1" applyAlignment="1" applyProtection="1">
      <alignment horizontal="right" vertical="center"/>
      <protection hidden="1"/>
    </xf>
    <xf numFmtId="0" fontId="8" fillId="0" borderId="0" xfId="0" applyFont="1" applyBorder="1" applyAlignment="1" applyProtection="1">
      <alignment vertical="top"/>
      <protection hidden="1"/>
    </xf>
    <xf numFmtId="0" fontId="8" fillId="0" borderId="0" xfId="0" applyFont="1" applyFill="1" applyBorder="1" applyAlignment="1" applyProtection="1">
      <alignment vertical="top"/>
      <protection hidden="1"/>
    </xf>
    <xf numFmtId="0" fontId="8" fillId="0" borderId="0" xfId="0" applyFont="1" applyFill="1" applyBorder="1" applyAlignment="1" applyProtection="1">
      <alignment horizontal="right" vertical="center"/>
      <protection hidden="1"/>
    </xf>
    <xf numFmtId="0" fontId="8" fillId="2" borderId="12"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0" borderId="8" xfId="0" applyFont="1" applyBorder="1" applyProtection="1">
      <protection hidden="1"/>
    </xf>
    <xf numFmtId="0" fontId="8" fillId="0" borderId="13" xfId="0" applyFont="1" applyBorder="1" applyAlignment="1" applyProtection="1">
      <alignment vertical="top"/>
      <protection hidden="1"/>
    </xf>
    <xf numFmtId="0" fontId="8" fillId="0" borderId="8" xfId="0" applyFont="1" applyFill="1" applyBorder="1" applyAlignment="1" applyProtection="1">
      <alignment vertical="center" wrapText="1"/>
      <protection hidden="1"/>
    </xf>
    <xf numFmtId="0" fontId="8" fillId="0" borderId="13" xfId="0" applyFont="1" applyBorder="1" applyAlignment="1" applyProtection="1">
      <alignment horizontal="left" vertical="top" wrapText="1"/>
      <protection hidden="1"/>
    </xf>
    <xf numFmtId="0" fontId="8" fillId="0" borderId="0" xfId="0" applyFont="1" applyBorder="1" applyAlignment="1" applyProtection="1">
      <alignment horizontal="left" vertical="top" wrapText="1"/>
      <protection hidden="1"/>
    </xf>
    <xf numFmtId="0" fontId="8" fillId="0" borderId="13" xfId="0" applyFont="1" applyFill="1" applyBorder="1" applyAlignment="1" applyProtection="1">
      <alignment horizontal="right" vertical="top" wrapText="1"/>
      <protection hidden="1"/>
    </xf>
    <xf numFmtId="0" fontId="8" fillId="0" borderId="0" xfId="0" applyFont="1" applyFill="1" applyBorder="1" applyAlignment="1" applyProtection="1">
      <alignment horizontal="right" vertical="top" wrapText="1"/>
      <protection hidden="1"/>
    </xf>
    <xf numFmtId="0" fontId="8" fillId="2" borderId="33" xfId="0" applyFont="1" applyFill="1" applyBorder="1" applyAlignment="1" applyProtection="1">
      <alignment vertical="center" wrapText="1"/>
      <protection hidden="1"/>
    </xf>
    <xf numFmtId="0" fontId="8" fillId="2" borderId="15" xfId="0" applyFont="1" applyFill="1" applyBorder="1" applyAlignment="1" applyProtection="1">
      <alignment vertical="center" wrapText="1"/>
      <protection hidden="1"/>
    </xf>
    <xf numFmtId="0" fontId="8" fillId="2" borderId="34" xfId="0" applyFont="1" applyFill="1" applyBorder="1" applyAlignment="1" applyProtection="1">
      <alignment vertical="center" wrapText="1"/>
      <protection hidden="1"/>
    </xf>
    <xf numFmtId="0" fontId="8" fillId="2" borderId="13" xfId="0" applyFont="1" applyFill="1" applyBorder="1" applyAlignment="1" applyProtection="1">
      <alignment vertical="center" wrapText="1"/>
      <protection hidden="1"/>
    </xf>
    <xf numFmtId="0" fontId="8" fillId="2" borderId="0" xfId="0" applyFont="1" applyFill="1" applyBorder="1" applyAlignment="1" applyProtection="1">
      <alignment vertical="center" wrapText="1"/>
      <protection hidden="1"/>
    </xf>
    <xf numFmtId="0" fontId="8" fillId="2" borderId="8" xfId="0" applyFont="1" applyFill="1" applyBorder="1" applyAlignment="1" applyProtection="1">
      <alignment vertical="center" wrapText="1"/>
      <protection hidden="1"/>
    </xf>
    <xf numFmtId="0" fontId="8" fillId="0" borderId="14" xfId="0" applyFont="1" applyBorder="1" applyAlignment="1" applyProtection="1">
      <alignment horizontal="left" vertical="top" wrapText="1"/>
      <protection hidden="1"/>
    </xf>
    <xf numFmtId="0" fontId="8" fillId="0" borderId="4" xfId="0" applyFont="1" applyBorder="1" applyAlignment="1" applyProtection="1">
      <alignment horizontal="left" vertical="top" wrapText="1"/>
      <protection hidden="1"/>
    </xf>
    <xf numFmtId="0" fontId="8" fillId="0" borderId="9" xfId="0" applyFont="1" applyBorder="1" applyAlignment="1" applyProtection="1">
      <alignment horizontal="left" vertical="top" wrapText="1"/>
      <protection hidden="1"/>
    </xf>
    <xf numFmtId="0" fontId="6" fillId="2" borderId="14" xfId="0" applyFont="1" applyFill="1" applyBorder="1" applyAlignment="1" applyProtection="1">
      <alignment horizontal="left" vertical="top" wrapText="1"/>
      <protection hidden="1"/>
    </xf>
    <xf numFmtId="0" fontId="6" fillId="2" borderId="4" xfId="0" applyFont="1" applyFill="1" applyBorder="1" applyAlignment="1" applyProtection="1">
      <alignment horizontal="left" vertical="top" wrapText="1"/>
      <protection hidden="1"/>
    </xf>
    <xf numFmtId="0" fontId="6" fillId="0" borderId="0" xfId="0" applyFont="1" applyFill="1" applyBorder="1" applyAlignment="1" applyProtection="1">
      <alignment horizontal="left" vertical="top" wrapText="1"/>
      <protection hidden="1"/>
    </xf>
    <xf numFmtId="1" fontId="8" fillId="0" borderId="0" xfId="0" applyNumberFormat="1" applyFont="1" applyProtection="1">
      <protection hidden="1"/>
    </xf>
    <xf numFmtId="1" fontId="8" fillId="0" borderId="0" xfId="0" applyNumberFormat="1" applyFont="1" applyAlignment="1" applyProtection="1">
      <alignment vertical="top"/>
      <protection hidden="1"/>
    </xf>
    <xf numFmtId="0" fontId="8" fillId="0" borderId="14" xfId="0" applyFont="1" applyBorder="1" applyAlignment="1" applyProtection="1">
      <alignment vertical="top" wrapText="1"/>
      <protection hidden="1"/>
    </xf>
    <xf numFmtId="0" fontId="8" fillId="0" borderId="4" xfId="0" applyFont="1" applyBorder="1" applyAlignment="1" applyProtection="1">
      <alignment vertical="top" wrapText="1"/>
      <protection hidden="1"/>
    </xf>
    <xf numFmtId="0" fontId="8" fillId="0" borderId="9" xfId="0" applyFont="1" applyBorder="1" applyAlignment="1" applyProtection="1">
      <alignment vertical="top" wrapText="1"/>
      <protection hidden="1"/>
    </xf>
    <xf numFmtId="0" fontId="8" fillId="0" borderId="0" xfId="0" applyFont="1" applyFill="1" applyProtection="1">
      <protection hidden="1"/>
    </xf>
    <xf numFmtId="0" fontId="9" fillId="0" borderId="11" xfId="0" applyFont="1" applyBorder="1" applyAlignment="1" applyProtection="1">
      <alignment horizontal="center" vertical="center"/>
      <protection hidden="1"/>
    </xf>
    <xf numFmtId="0" fontId="9" fillId="0" borderId="33" xfId="0" applyFont="1" applyBorder="1" applyAlignment="1" applyProtection="1">
      <alignment horizontal="justify" vertical="center" wrapText="1"/>
      <protection hidden="1"/>
    </xf>
    <xf numFmtId="0" fontId="9" fillId="0" borderId="34" xfId="0" applyFont="1" applyBorder="1" applyAlignment="1" applyProtection="1">
      <alignment horizontal="justify" vertical="center" wrapText="1"/>
      <protection hidden="1"/>
    </xf>
    <xf numFmtId="0" fontId="9" fillId="0" borderId="13" xfId="0" applyFont="1" applyBorder="1" applyAlignment="1" applyProtection="1">
      <alignment horizontal="center" vertical="center" wrapText="1"/>
      <protection hidden="1"/>
    </xf>
    <xf numFmtId="0" fontId="9" fillId="0" borderId="8" xfId="0" applyFont="1" applyBorder="1" applyAlignment="1" applyProtection="1">
      <alignment horizontal="center" vertical="center" wrapText="1"/>
      <protection hidden="1"/>
    </xf>
    <xf numFmtId="0" fontId="8" fillId="0" borderId="11" xfId="0" applyFont="1" applyBorder="1" applyAlignment="1" applyProtection="1">
      <alignment horizontal="right" vertical="top"/>
      <protection hidden="1"/>
    </xf>
    <xf numFmtId="0" fontId="8" fillId="2" borderId="7" xfId="0" applyFont="1" applyFill="1" applyBorder="1" applyAlignment="1" applyProtection="1">
      <alignment horizontal="center" vertical="center" wrapText="1"/>
      <protection locked="0"/>
    </xf>
    <xf numFmtId="0" fontId="8" fillId="0" borderId="15" xfId="0" applyFont="1" applyBorder="1" applyAlignment="1" applyProtection="1">
      <alignment vertical="center" wrapText="1"/>
      <protection hidden="1"/>
    </xf>
    <xf numFmtId="0" fontId="8" fillId="0" borderId="34" xfId="0" applyFont="1" applyBorder="1" applyAlignment="1" applyProtection="1">
      <alignment vertical="center" wrapText="1"/>
      <protection hidden="1"/>
    </xf>
    <xf numFmtId="0" fontId="8" fillId="0" borderId="11" xfId="0" applyFont="1" applyFill="1" applyBorder="1" applyAlignment="1" applyProtection="1">
      <alignment horizontal="right" vertical="top"/>
      <protection hidden="1"/>
    </xf>
    <xf numFmtId="0" fontId="8" fillId="0" borderId="35" xfId="0" applyFont="1" applyFill="1" applyBorder="1" applyAlignment="1" applyProtection="1">
      <alignment vertical="center" wrapText="1"/>
    </xf>
    <xf numFmtId="0" fontId="8" fillId="0" borderId="36" xfId="0" applyFont="1" applyFill="1" applyBorder="1" applyAlignment="1" applyProtection="1">
      <alignment vertical="center" wrapText="1"/>
    </xf>
    <xf numFmtId="0" fontId="8" fillId="0" borderId="0" xfId="0" applyFont="1" applyBorder="1" applyAlignment="1" applyProtection="1">
      <alignment horizontal="right" vertical="top"/>
      <protection hidden="1"/>
    </xf>
    <xf numFmtId="0" fontId="8" fillId="0" borderId="37" xfId="0" applyFont="1" applyFill="1" applyBorder="1" applyAlignment="1" applyProtection="1">
      <alignment vertical="center" wrapText="1"/>
    </xf>
    <xf numFmtId="0" fontId="8" fillId="0" borderId="38" xfId="0" applyFont="1" applyFill="1" applyBorder="1" applyAlignment="1" applyProtection="1">
      <alignment vertical="center" wrapText="1"/>
    </xf>
    <xf numFmtId="0" fontId="8" fillId="0" borderId="0" xfId="0" applyFont="1" applyFill="1" applyBorder="1" applyAlignment="1" applyProtection="1">
      <alignment horizontal="right" vertical="top"/>
      <protection hidden="1"/>
    </xf>
    <xf numFmtId="0" fontId="8" fillId="0" borderId="0" xfId="0" applyFont="1" applyFill="1" applyBorder="1" applyAlignment="1" applyProtection="1">
      <alignment horizontal="justify" vertical="top" wrapText="1"/>
      <protection hidden="1"/>
    </xf>
    <xf numFmtId="0" fontId="9" fillId="0" borderId="10" xfId="0" applyFont="1" applyBorder="1" applyAlignment="1" applyProtection="1">
      <alignment horizontal="center" vertical="center"/>
      <protection hidden="1"/>
    </xf>
    <xf numFmtId="0" fontId="8" fillId="2" borderId="35" xfId="0" applyFont="1" applyFill="1" applyBorder="1" applyAlignment="1" applyProtection="1">
      <alignment vertical="center" wrapText="1"/>
      <protection locked="0"/>
    </xf>
    <xf numFmtId="0" fontId="8" fillId="2" borderId="36" xfId="0" applyFont="1" applyFill="1" applyBorder="1" applyAlignment="1" applyProtection="1">
      <alignment vertical="center" wrapText="1"/>
      <protection locked="0"/>
    </xf>
    <xf numFmtId="0" fontId="8" fillId="2" borderId="37" xfId="0" applyFont="1" applyFill="1" applyBorder="1" applyAlignment="1" applyProtection="1">
      <alignment vertical="center" wrapText="1"/>
      <protection locked="0"/>
    </xf>
    <xf numFmtId="0" fontId="8" fillId="2" borderId="38" xfId="0" applyFont="1" applyFill="1" applyBorder="1" applyAlignment="1" applyProtection="1">
      <alignment vertical="center" wrapText="1"/>
      <protection locked="0"/>
    </xf>
    <xf numFmtId="0" fontId="8" fillId="0" borderId="0" xfId="0" applyFont="1" applyFill="1" applyBorder="1" applyAlignment="1" applyProtection="1">
      <alignment horizontal="left" vertical="center" wrapText="1"/>
      <protection locked="0" hidden="1"/>
    </xf>
    <xf numFmtId="0" fontId="8" fillId="2" borderId="39" xfId="0" applyFont="1" applyFill="1" applyBorder="1" applyAlignment="1" applyProtection="1">
      <alignment vertical="center" wrapText="1"/>
      <protection locked="0"/>
    </xf>
    <xf numFmtId="0" fontId="8" fillId="2" borderId="40" xfId="0" applyFont="1" applyFill="1" applyBorder="1" applyAlignment="1" applyProtection="1">
      <alignment vertical="center" wrapText="1"/>
      <protection locked="0"/>
    </xf>
    <xf numFmtId="49" fontId="7" fillId="0" borderId="0" xfId="0" applyNumberFormat="1" applyFont="1" applyAlignment="1" applyProtection="1">
      <alignment horizontal="right" vertical="top" wrapText="1"/>
      <protection hidden="1"/>
    </xf>
    <xf numFmtId="0" fontId="9" fillId="0" borderId="0" xfId="0" applyFont="1" applyAlignment="1" applyProtection="1">
      <alignment horizontal="right" vertical="top"/>
      <protection hidden="1"/>
    </xf>
    <xf numFmtId="0" fontId="9" fillId="0" borderId="0" xfId="0" applyFont="1" applyAlignment="1" applyProtection="1">
      <alignment horizontal="center" vertical="top"/>
      <protection hidden="1"/>
    </xf>
    <xf numFmtId="0" fontId="21" fillId="0" borderId="11" xfId="0" applyFont="1" applyBorder="1" applyAlignment="1" applyProtection="1">
      <alignment horizontal="right"/>
      <protection hidden="1"/>
    </xf>
    <xf numFmtId="0" fontId="21" fillId="0" borderId="0" xfId="0" applyFont="1" applyFill="1" applyBorder="1" applyAlignment="1" applyProtection="1">
      <alignment horizontal="right"/>
      <protection hidden="1"/>
    </xf>
    <xf numFmtId="0" fontId="21" fillId="0" borderId="0" xfId="0" applyFont="1" applyFill="1" applyBorder="1" applyAlignment="1" applyProtection="1">
      <alignment horizontal="left" vertical="center" wrapText="1"/>
      <protection locked="0" hidden="1"/>
    </xf>
    <xf numFmtId="0" fontId="21" fillId="0" borderId="0" xfId="0" applyFont="1" applyAlignment="1" applyProtection="1">
      <alignment horizontal="justify"/>
      <protection hidden="1"/>
    </xf>
    <xf numFmtId="0" fontId="21" fillId="0" borderId="0" xfId="0" applyFont="1" applyAlignment="1" applyProtection="1">
      <alignment vertical="top"/>
      <protection hidden="1"/>
    </xf>
    <xf numFmtId="0" fontId="23" fillId="0" borderId="0" xfId="0" applyFont="1" applyProtection="1">
      <protection hidden="1"/>
    </xf>
    <xf numFmtId="0" fontId="8" fillId="0" borderId="13" xfId="0" applyFont="1" applyFill="1" applyBorder="1" applyAlignment="1" applyProtection="1">
      <alignment vertical="center" wrapText="1"/>
      <protection hidden="1"/>
    </xf>
    <xf numFmtId="0" fontId="8" fillId="0" borderId="41" xfId="0" applyFont="1" applyBorder="1" applyAlignment="1" applyProtection="1">
      <alignment horizontal="right" vertical="top"/>
      <protection hidden="1"/>
    </xf>
    <xf numFmtId="0" fontId="8" fillId="0" borderId="42" xfId="0" applyFont="1" applyBorder="1" applyAlignment="1" applyProtection="1">
      <alignment horizontal="right" vertical="top"/>
      <protection hidden="1"/>
    </xf>
    <xf numFmtId="0" fontId="6" fillId="0" borderId="13" xfId="0" applyFont="1" applyFill="1" applyBorder="1" applyAlignment="1" applyProtection="1">
      <alignment horizontal="left" vertical="top" wrapText="1"/>
      <protection hidden="1"/>
    </xf>
    <xf numFmtId="0" fontId="8" fillId="9" borderId="0" xfId="0" applyFont="1" applyFill="1" applyAlignment="1" applyProtection="1">
      <alignment vertical="top"/>
      <protection hidden="1"/>
    </xf>
    <xf numFmtId="0" fontId="8" fillId="9" borderId="0" xfId="0" applyFont="1" applyFill="1" applyProtection="1">
      <protection hidden="1"/>
    </xf>
    <xf numFmtId="0" fontId="8" fillId="9" borderId="0" xfId="0" applyFont="1" applyFill="1" applyBorder="1" applyAlignment="1" applyProtection="1">
      <alignment horizontal="left" vertical="center"/>
      <protection hidden="1"/>
    </xf>
    <xf numFmtId="0" fontId="8" fillId="9" borderId="0" xfId="0" applyFont="1" applyFill="1" applyBorder="1" applyProtection="1">
      <protection hidden="1"/>
    </xf>
    <xf numFmtId="0" fontId="8" fillId="9" borderId="0" xfId="0" applyFont="1" applyFill="1" applyAlignment="1" applyProtection="1">
      <alignment horizontal="left" vertical="center"/>
      <protection hidden="1"/>
    </xf>
    <xf numFmtId="0" fontId="9" fillId="0" borderId="29" xfId="0" applyFont="1" applyBorder="1" applyAlignment="1" applyProtection="1">
      <alignment vertical="center" wrapText="1"/>
      <protection hidden="1"/>
    </xf>
    <xf numFmtId="0" fontId="9" fillId="0" borderId="3" xfId="0" applyFont="1" applyBorder="1" applyAlignment="1" applyProtection="1">
      <alignment vertical="center" wrapText="1"/>
      <protection hidden="1"/>
    </xf>
    <xf numFmtId="0" fontId="9" fillId="0" borderId="0" xfId="0" applyFont="1" applyBorder="1" applyAlignment="1" applyProtection="1">
      <alignment vertical="center" wrapText="1"/>
      <protection hidden="1"/>
    </xf>
    <xf numFmtId="0" fontId="8" fillId="0" borderId="33" xfId="0" applyFont="1" applyBorder="1" applyAlignment="1" applyProtection="1">
      <alignment horizontal="center" vertical="top"/>
      <protection hidden="1"/>
    </xf>
    <xf numFmtId="0" fontId="9" fillId="0" borderId="6" xfId="0" applyFont="1" applyBorder="1" applyAlignment="1" applyProtection="1">
      <alignment horizontal="center" vertical="center"/>
      <protection hidden="1"/>
    </xf>
    <xf numFmtId="0" fontId="8" fillId="0" borderId="6" xfId="0" applyFont="1" applyBorder="1" applyAlignment="1" applyProtection="1">
      <alignment horizontal="right" vertical="top"/>
      <protection hidden="1"/>
    </xf>
    <xf numFmtId="0" fontId="8" fillId="0" borderId="6" xfId="0" applyFont="1" applyBorder="1" applyAlignment="1" applyProtection="1">
      <alignment vertical="center" wrapText="1"/>
      <protection hidden="1"/>
    </xf>
    <xf numFmtId="0" fontId="8" fillId="0" borderId="6" xfId="0" applyFont="1" applyFill="1" applyBorder="1" applyAlignment="1" applyProtection="1">
      <alignment horizontal="center" vertical="top"/>
      <protection hidden="1"/>
    </xf>
    <xf numFmtId="0" fontId="9" fillId="0" borderId="29" xfId="0" applyFont="1" applyBorder="1" applyAlignment="1" applyProtection="1">
      <alignment horizontal="center" vertical="center"/>
      <protection hidden="1"/>
    </xf>
    <xf numFmtId="0" fontId="9" fillId="0" borderId="12" xfId="0" applyFont="1" applyBorder="1" applyAlignment="1" applyProtection="1">
      <alignment vertical="center" wrapText="1"/>
      <protection hidden="1"/>
    </xf>
    <xf numFmtId="0" fontId="8" fillId="0" borderId="43" xfId="0" applyFont="1" applyBorder="1" applyAlignment="1" applyProtection="1">
      <alignment horizontal="right" vertical="top"/>
      <protection hidden="1"/>
    </xf>
    <xf numFmtId="0" fontId="8" fillId="0" borderId="44" xfId="0" applyFont="1" applyFill="1" applyBorder="1" applyAlignment="1" applyProtection="1">
      <alignment vertical="center" wrapText="1"/>
    </xf>
    <xf numFmtId="0" fontId="8" fillId="0" borderId="45" xfId="0" applyFont="1" applyFill="1" applyBorder="1" applyAlignment="1" applyProtection="1">
      <alignment vertical="center" wrapText="1"/>
    </xf>
    <xf numFmtId="0" fontId="8" fillId="0" borderId="6" xfId="0" applyFont="1" applyFill="1" applyBorder="1" applyAlignment="1" applyProtection="1">
      <alignment horizontal="right" vertical="top"/>
      <protection hidden="1"/>
    </xf>
    <xf numFmtId="1" fontId="8" fillId="0" borderId="29" xfId="0" applyNumberFormat="1" applyFont="1" applyBorder="1" applyAlignment="1" applyProtection="1">
      <alignment horizontal="center" vertical="top"/>
      <protection hidden="1"/>
    </xf>
    <xf numFmtId="0" fontId="6" fillId="2" borderId="29" xfId="0" applyFont="1" applyFill="1" applyBorder="1" applyAlignment="1" applyProtection="1">
      <alignment vertical="top" wrapText="1"/>
      <protection locked="0"/>
    </xf>
    <xf numFmtId="0" fontId="6" fillId="2" borderId="12" xfId="0" applyFont="1" applyFill="1" applyBorder="1" applyAlignment="1" applyProtection="1">
      <alignment vertical="top" wrapText="1"/>
      <protection locked="0"/>
    </xf>
    <xf numFmtId="1" fontId="8" fillId="0" borderId="33" xfId="0" applyNumberFormat="1" applyFont="1" applyBorder="1" applyAlignment="1" applyProtection="1">
      <alignment horizontal="center" vertical="top"/>
      <protection hidden="1"/>
    </xf>
    <xf numFmtId="1" fontId="8" fillId="0" borderId="13" xfId="0" applyNumberFormat="1" applyFont="1" applyBorder="1" applyAlignment="1" applyProtection="1">
      <alignment horizontal="left" vertical="top" indent="5"/>
      <protection hidden="1"/>
    </xf>
    <xf numFmtId="1" fontId="8" fillId="0" borderId="14" xfId="0" applyNumberFormat="1" applyFont="1" applyBorder="1" applyAlignment="1" applyProtection="1">
      <alignment horizontal="left" vertical="top" indent="5"/>
      <protection hidden="1"/>
    </xf>
    <xf numFmtId="1" fontId="8" fillId="0" borderId="13" xfId="0" applyNumberFormat="1" applyFont="1" applyBorder="1" applyAlignment="1" applyProtection="1">
      <alignment horizontal="center" vertical="top"/>
      <protection hidden="1"/>
    </xf>
    <xf numFmtId="0" fontId="8" fillId="0" borderId="13" xfId="0" applyFont="1" applyFill="1" applyBorder="1" applyAlignment="1" applyProtection="1">
      <alignment horizontal="left" vertical="center" wrapText="1"/>
      <protection hidden="1"/>
    </xf>
    <xf numFmtId="0" fontId="8" fillId="0" borderId="8" xfId="0" applyFont="1" applyFill="1" applyBorder="1" applyAlignment="1" applyProtection="1">
      <alignment horizontal="left" vertical="center" wrapText="1"/>
      <protection hidden="1"/>
    </xf>
    <xf numFmtId="0" fontId="6" fillId="0" borderId="8" xfId="0" applyFont="1" applyFill="1" applyBorder="1" applyAlignment="1" applyProtection="1">
      <alignment horizontal="left" vertical="top" wrapText="1"/>
      <protection hidden="1"/>
    </xf>
    <xf numFmtId="171" fontId="7" fillId="0" borderId="0" xfId="0" applyNumberFormat="1" applyFont="1" applyBorder="1" applyAlignment="1" applyProtection="1">
      <alignment horizontal="right" vertical="top"/>
      <protection hidden="1"/>
    </xf>
    <xf numFmtId="0" fontId="7" fillId="0" borderId="0" xfId="22" applyFont="1" applyBorder="1" applyAlignment="1" applyProtection="1">
      <alignment horizontal="center" vertical="center"/>
      <protection hidden="1"/>
    </xf>
    <xf numFmtId="171" fontId="7" fillId="0" borderId="0" xfId="0" applyNumberFormat="1" applyFont="1" applyAlignment="1" applyProtection="1">
      <alignment horizontal="right" vertical="center" wrapText="1"/>
      <protection hidden="1"/>
    </xf>
    <xf numFmtId="164" fontId="8" fillId="0" borderId="0" xfId="15" applyFont="1" applyAlignment="1" applyProtection="1">
      <alignment horizontal="right" vertical="top" indent="1"/>
      <protection hidden="1"/>
    </xf>
    <xf numFmtId="1" fontId="7" fillId="0" borderId="0" xfId="0" applyNumberFormat="1" applyFont="1" applyAlignment="1" applyProtection="1">
      <alignment horizontal="right" vertical="top"/>
      <protection hidden="1"/>
    </xf>
    <xf numFmtId="171" fontId="9" fillId="0" borderId="0" xfId="0" applyNumberFormat="1" applyFont="1" applyAlignment="1" applyProtection="1">
      <alignment horizontal="right" vertical="center"/>
      <protection hidden="1"/>
    </xf>
    <xf numFmtId="1" fontId="8" fillId="0" borderId="0" xfId="0" applyNumberFormat="1" applyFont="1" applyAlignment="1" applyProtection="1">
      <alignment horizontal="right" vertical="top"/>
      <protection hidden="1"/>
    </xf>
    <xf numFmtId="171" fontId="9" fillId="0" borderId="0" xfId="0" applyNumberFormat="1" applyFont="1" applyAlignment="1" applyProtection="1">
      <alignment horizontal="right" vertical="top"/>
      <protection hidden="1"/>
    </xf>
    <xf numFmtId="0" fontId="49" fillId="0" borderId="0" xfId="0" applyFont="1" applyProtection="1">
      <protection hidden="1"/>
    </xf>
    <xf numFmtId="0" fontId="49" fillId="0" borderId="0" xfId="0" applyFont="1" applyFill="1" applyBorder="1" applyAlignment="1" applyProtection="1">
      <alignment horizontal="center" vertical="top"/>
      <protection hidden="1"/>
    </xf>
    <xf numFmtId="0" fontId="49" fillId="0" borderId="0" xfId="0" applyFont="1" applyFill="1" applyBorder="1" applyAlignment="1" applyProtection="1">
      <alignment horizontal="left" vertical="center"/>
      <protection hidden="1"/>
    </xf>
    <xf numFmtId="0" fontId="49" fillId="0" borderId="0" xfId="0" applyFont="1" applyBorder="1" applyProtection="1">
      <protection hidden="1"/>
    </xf>
    <xf numFmtId="0" fontId="50" fillId="0" borderId="0" xfId="0" applyFont="1" applyBorder="1" applyAlignment="1" applyProtection="1">
      <alignment horizontal="center"/>
      <protection hidden="1"/>
    </xf>
    <xf numFmtId="0" fontId="49" fillId="0" borderId="0" xfId="0" applyFont="1" applyBorder="1" applyAlignment="1" applyProtection="1">
      <alignment horizontal="left"/>
      <protection hidden="1"/>
    </xf>
    <xf numFmtId="0" fontId="49" fillId="0" borderId="0" xfId="0" applyFont="1" applyFill="1" applyBorder="1" applyAlignment="1" applyProtection="1">
      <alignment horizontal="left" vertical="top"/>
      <protection hidden="1"/>
    </xf>
    <xf numFmtId="0" fontId="9" fillId="0" borderId="46" xfId="0" applyFont="1" applyBorder="1" applyAlignment="1" applyProtection="1">
      <alignment horizontal="center" vertical="center"/>
      <protection hidden="1"/>
    </xf>
    <xf numFmtId="0" fontId="8" fillId="0" borderId="0" xfId="0" applyFont="1" applyFill="1" applyBorder="1" applyAlignment="1" applyProtection="1">
      <alignment horizontal="left" vertical="top" wrapText="1"/>
      <protection locked="0"/>
    </xf>
    <xf numFmtId="0" fontId="8" fillId="0" borderId="0" xfId="0" applyFont="1" applyFill="1" applyBorder="1" applyAlignment="1" applyProtection="1">
      <alignment horizontal="center" vertical="center" wrapText="1"/>
      <protection locked="0"/>
    </xf>
    <xf numFmtId="0" fontId="8" fillId="0" borderId="0" xfId="0" applyFont="1" applyFill="1" applyBorder="1" applyProtection="1">
      <protection hidden="1"/>
    </xf>
    <xf numFmtId="0" fontId="6" fillId="9" borderId="4" xfId="0" applyFont="1" applyFill="1" applyBorder="1" applyAlignment="1" applyProtection="1">
      <alignment vertical="top" wrapText="1"/>
      <protection locked="0"/>
    </xf>
    <xf numFmtId="0" fontId="6" fillId="9" borderId="9" xfId="0" applyFont="1" applyFill="1" applyBorder="1" applyAlignment="1" applyProtection="1">
      <alignment vertical="top" wrapText="1"/>
      <protection locked="0"/>
    </xf>
    <xf numFmtId="0" fontId="8" fillId="0" borderId="6" xfId="0" applyFont="1" applyFill="1" applyBorder="1" applyAlignment="1" applyProtection="1">
      <alignment horizontal="left" vertical="center" wrapText="1"/>
      <protection hidden="1"/>
    </xf>
    <xf numFmtId="0" fontId="8" fillId="0" borderId="0" xfId="0" applyFont="1" applyAlignment="1" applyProtection="1">
      <alignment horizontal="justify" vertical="center"/>
      <protection hidden="1"/>
    </xf>
    <xf numFmtId="0" fontId="9" fillId="0" borderId="0" xfId="0" applyFont="1" applyBorder="1" applyAlignment="1" applyProtection="1">
      <alignment horizontal="center" vertical="center" wrapText="1"/>
      <protection hidden="1"/>
    </xf>
    <xf numFmtId="0" fontId="8" fillId="0" borderId="0" xfId="0" applyFont="1" applyAlignment="1" applyProtection="1">
      <alignment horizontal="left" vertical="center" wrapText="1"/>
      <protection hidden="1"/>
    </xf>
    <xf numFmtId="0" fontId="9" fillId="0" borderId="0" xfId="0" applyFont="1" applyAlignment="1" applyProtection="1">
      <alignment horizontal="left" vertical="center"/>
      <protection hidden="1"/>
    </xf>
    <xf numFmtId="0" fontId="9" fillId="0" borderId="4" xfId="36" applyFont="1" applyBorder="1" applyAlignment="1" applyProtection="1">
      <alignment vertical="center"/>
      <protection hidden="1"/>
    </xf>
    <xf numFmtId="0" fontId="9" fillId="0" borderId="0" xfId="36" applyFont="1" applyBorder="1" applyAlignment="1" applyProtection="1">
      <alignment vertical="center"/>
      <protection hidden="1"/>
    </xf>
    <xf numFmtId="0" fontId="23" fillId="0" borderId="0" xfId="22" applyProtection="1">
      <protection hidden="1"/>
    </xf>
    <xf numFmtId="0" fontId="7" fillId="0" borderId="0" xfId="22" applyFont="1" applyBorder="1" applyAlignment="1" applyProtection="1">
      <alignment horizontal="center" vertical="center"/>
      <protection hidden="1"/>
    </xf>
    <xf numFmtId="0" fontId="23" fillId="0" borderId="0" xfId="22" applyProtection="1">
      <protection hidden="1"/>
    </xf>
    <xf numFmtId="0" fontId="7" fillId="0" borderId="0" xfId="22" applyFont="1" applyBorder="1" applyAlignment="1" applyProtection="1">
      <alignment horizontal="center" vertical="center"/>
      <protection hidden="1"/>
    </xf>
    <xf numFmtId="0" fontId="51" fillId="0" borderId="0" xfId="0" applyFont="1" applyAlignment="1" applyProtection="1">
      <alignment horizontal="justify" vertical="center" wrapText="1"/>
      <protection hidden="1"/>
    </xf>
    <xf numFmtId="0" fontId="51" fillId="0" borderId="0" xfId="0" applyFont="1" applyAlignment="1" applyProtection="1">
      <alignment horizontal="justify" vertical="center"/>
      <protection hidden="1"/>
    </xf>
    <xf numFmtId="0" fontId="4" fillId="0" borderId="0" xfId="0" applyFont="1" applyAlignment="1" applyProtection="1">
      <alignment vertical="center"/>
      <protection hidden="1"/>
    </xf>
    <xf numFmtId="0" fontId="24" fillId="0" borderId="0" xfId="0" applyFont="1" applyAlignment="1" applyProtection="1">
      <alignment vertical="center"/>
      <protection hidden="1"/>
    </xf>
    <xf numFmtId="0" fontId="8" fillId="0" borderId="0" xfId="0" applyFont="1" applyAlignment="1">
      <alignment horizontal="left" vertical="center"/>
    </xf>
    <xf numFmtId="1" fontId="4" fillId="0" borderId="0" xfId="0" applyNumberFormat="1" applyFont="1" applyAlignment="1" applyProtection="1">
      <alignment horizontal="left" vertical="center"/>
      <protection hidden="1"/>
    </xf>
    <xf numFmtId="1" fontId="24" fillId="0" borderId="0" xfId="0" applyNumberFormat="1" applyFont="1" applyAlignment="1" applyProtection="1">
      <alignment horizontal="left" vertical="center"/>
      <protection hidden="1"/>
    </xf>
    <xf numFmtId="0" fontId="9" fillId="0" borderId="0" xfId="0" applyFont="1" applyAlignment="1" applyProtection="1">
      <alignment horizontal="justify" vertical="center" wrapText="1"/>
      <protection hidden="1"/>
    </xf>
    <xf numFmtId="0" fontId="10" fillId="0" borderId="0" xfId="0" applyFont="1" applyAlignment="1" applyProtection="1">
      <alignment horizontal="center" vertical="center" wrapText="1"/>
      <protection hidden="1"/>
    </xf>
    <xf numFmtId="0" fontId="9" fillId="0" borderId="0" xfId="0" applyFont="1" applyAlignment="1" applyProtection="1">
      <alignment horizontal="center" vertical="center"/>
      <protection hidden="1"/>
    </xf>
    <xf numFmtId="0" fontId="8" fillId="0" borderId="0" xfId="0" applyFont="1" applyAlignment="1" applyProtection="1">
      <alignment horizontal="justify" vertical="center"/>
      <protection hidden="1"/>
    </xf>
    <xf numFmtId="0" fontId="8" fillId="0" borderId="0" xfId="26" applyFont="1" applyFill="1" applyBorder="1" applyAlignment="1" applyProtection="1">
      <alignment horizontal="left" vertical="center"/>
      <protection hidden="1"/>
    </xf>
    <xf numFmtId="0" fontId="9" fillId="0" borderId="0" xfId="26" applyFont="1" applyFill="1" applyBorder="1" applyAlignment="1" applyProtection="1">
      <alignment horizontal="left" vertical="center"/>
      <protection hidden="1"/>
    </xf>
    <xf numFmtId="0" fontId="9" fillId="0" borderId="0" xfId="0" applyFont="1" applyAlignment="1" applyProtection="1">
      <alignment horizontal="center" vertical="center" wrapText="1"/>
      <protection hidden="1"/>
    </xf>
    <xf numFmtId="0" fontId="9" fillId="0" borderId="0" xfId="0" applyFont="1" applyAlignment="1" applyProtection="1">
      <alignment horizontal="left" vertical="center" wrapText="1"/>
      <protection hidden="1"/>
    </xf>
    <xf numFmtId="0" fontId="8" fillId="2" borderId="47" xfId="0" applyFont="1" applyFill="1" applyBorder="1" applyAlignment="1" applyProtection="1">
      <alignment horizontal="center" vertical="center" wrapText="1"/>
      <protection locked="0"/>
    </xf>
    <xf numFmtId="0" fontId="8" fillId="2" borderId="48" xfId="0" applyFont="1" applyFill="1" applyBorder="1" applyAlignment="1" applyProtection="1">
      <alignment horizontal="center" vertical="center" wrapText="1"/>
      <protection locked="0"/>
    </xf>
    <xf numFmtId="0" fontId="8" fillId="0" borderId="33" xfId="0" applyFont="1" applyBorder="1" applyAlignment="1" applyProtection="1">
      <alignment horizontal="center" vertical="center" wrapText="1"/>
      <protection hidden="1"/>
    </xf>
    <xf numFmtId="0" fontId="8" fillId="0" borderId="15" xfId="0" applyFont="1" applyBorder="1" applyAlignment="1" applyProtection="1">
      <alignment horizontal="center" vertical="center" wrapText="1"/>
      <protection hidden="1"/>
    </xf>
    <xf numFmtId="0" fontId="8" fillId="0" borderId="49" xfId="0" applyFont="1" applyBorder="1" applyAlignment="1" applyProtection="1">
      <alignment horizontal="center" vertical="center" wrapText="1"/>
      <protection hidden="1"/>
    </xf>
    <xf numFmtId="0" fontId="8" fillId="0" borderId="50" xfId="0" applyFont="1" applyBorder="1" applyAlignment="1" applyProtection="1">
      <alignment horizontal="center" vertical="center" wrapText="1"/>
      <protection hidden="1"/>
    </xf>
    <xf numFmtId="0" fontId="8" fillId="2" borderId="51" xfId="0" applyFont="1" applyFill="1" applyBorder="1" applyAlignment="1" applyProtection="1">
      <alignment horizontal="center" vertical="center" wrapText="1"/>
      <protection locked="0"/>
    </xf>
    <xf numFmtId="0" fontId="8" fillId="2" borderId="52" xfId="0" applyFont="1" applyFill="1" applyBorder="1" applyAlignment="1" applyProtection="1">
      <alignment horizontal="center" vertical="center" wrapText="1"/>
      <protection locked="0"/>
    </xf>
    <xf numFmtId="0" fontId="8" fillId="0" borderId="0" xfId="0" applyFont="1" applyAlignment="1" applyProtection="1">
      <alignment horizontal="left" vertical="top" wrapText="1"/>
      <protection hidden="1"/>
    </xf>
    <xf numFmtId="0" fontId="21" fillId="2" borderId="53" xfId="0" applyFont="1" applyFill="1" applyBorder="1" applyAlignment="1" applyProtection="1">
      <alignment horizontal="left" vertical="center" wrapText="1"/>
      <protection locked="0"/>
    </xf>
    <xf numFmtId="0" fontId="21" fillId="2" borderId="5" xfId="0" applyFont="1" applyFill="1" applyBorder="1" applyAlignment="1" applyProtection="1">
      <alignment horizontal="left" vertical="center" wrapText="1"/>
      <protection locked="0"/>
    </xf>
    <xf numFmtId="0" fontId="8" fillId="0" borderId="54" xfId="0" applyFont="1" applyBorder="1" applyAlignment="1" applyProtection="1">
      <alignment horizontal="left" vertical="center" wrapText="1"/>
      <protection hidden="1"/>
    </xf>
    <xf numFmtId="0" fontId="8" fillId="0" borderId="55" xfId="0" applyFont="1" applyBorder="1" applyAlignment="1" applyProtection="1">
      <alignment horizontal="left" vertical="center" wrapText="1"/>
      <protection hidden="1"/>
    </xf>
    <xf numFmtId="0" fontId="23" fillId="0" borderId="56" xfId="0" applyFont="1" applyFill="1" applyBorder="1" applyAlignment="1" applyProtection="1">
      <alignment horizontal="center" vertical="center" wrapText="1"/>
      <protection hidden="1"/>
    </xf>
    <xf numFmtId="0" fontId="23" fillId="0" borderId="57" xfId="0" applyFont="1" applyFill="1" applyBorder="1" applyAlignment="1" applyProtection="1">
      <alignment horizontal="center" vertical="center" wrapText="1"/>
      <protection hidden="1"/>
    </xf>
    <xf numFmtId="0" fontId="21" fillId="0" borderId="0" xfId="0" applyFont="1" applyAlignment="1" applyProtection="1">
      <alignment horizontal="justify" vertical="top" wrapText="1"/>
      <protection hidden="1"/>
    </xf>
    <xf numFmtId="0" fontId="8" fillId="0" borderId="0" xfId="0" applyFont="1" applyAlignment="1" applyProtection="1">
      <alignment horizontal="justify" vertical="top" wrapText="1"/>
      <protection hidden="1"/>
    </xf>
    <xf numFmtId="0" fontId="9" fillId="0" borderId="22" xfId="0" applyFont="1" applyBorder="1" applyAlignment="1" applyProtection="1">
      <alignment horizontal="left" vertical="top"/>
      <protection hidden="1"/>
    </xf>
    <xf numFmtId="0" fontId="8" fillId="0" borderId="0" xfId="0" applyFont="1" applyBorder="1" applyAlignment="1" applyProtection="1">
      <alignment horizontal="justify" vertical="top" wrapText="1"/>
      <protection hidden="1"/>
    </xf>
    <xf numFmtId="0" fontId="21" fillId="2" borderId="11" xfId="0" applyFont="1" applyFill="1" applyBorder="1" applyAlignment="1" applyProtection="1">
      <alignment horizontal="left" vertical="center" wrapText="1"/>
      <protection locked="0"/>
    </xf>
    <xf numFmtId="0" fontId="21" fillId="0" borderId="0" xfId="0" applyFont="1" applyFill="1" applyAlignment="1" applyProtection="1">
      <alignment horizontal="justify" vertical="top" wrapText="1"/>
      <protection hidden="1"/>
    </xf>
    <xf numFmtId="0" fontId="8" fillId="0" borderId="15" xfId="0" applyFont="1" applyBorder="1" applyAlignment="1" applyProtection="1">
      <alignment horizontal="left" vertical="top" wrapText="1"/>
      <protection hidden="1"/>
    </xf>
    <xf numFmtId="0" fontId="8" fillId="0" borderId="29" xfId="0" applyFont="1" applyBorder="1" applyAlignment="1" applyProtection="1">
      <alignment horizontal="left" vertical="top" wrapText="1"/>
      <protection hidden="1"/>
    </xf>
    <xf numFmtId="0" fontId="8" fillId="0" borderId="3" xfId="0" applyFont="1" applyBorder="1" applyAlignment="1" applyProtection="1">
      <alignment horizontal="left" vertical="top" wrapText="1"/>
      <protection hidden="1"/>
    </xf>
    <xf numFmtId="0" fontId="8" fillId="0" borderId="12" xfId="0" applyFont="1" applyBorder="1" applyAlignment="1" applyProtection="1">
      <alignment horizontal="left" vertical="top" wrapText="1"/>
      <protection hidden="1"/>
    </xf>
    <xf numFmtId="0" fontId="6" fillId="2" borderId="29" xfId="0" applyFont="1" applyFill="1" applyBorder="1" applyAlignment="1" applyProtection="1">
      <alignment horizontal="left" vertical="top" wrapText="1"/>
      <protection hidden="1"/>
    </xf>
    <xf numFmtId="0" fontId="6" fillId="2" borderId="12" xfId="0" applyFont="1" applyFill="1" applyBorder="1" applyAlignment="1" applyProtection="1">
      <alignment horizontal="left" vertical="top" wrapText="1"/>
      <protection hidden="1"/>
    </xf>
    <xf numFmtId="0" fontId="8" fillId="0" borderId="29" xfId="0" applyFont="1" applyBorder="1" applyAlignment="1" applyProtection="1">
      <alignment horizontal="justify" vertical="top" wrapText="1"/>
      <protection hidden="1"/>
    </xf>
    <xf numFmtId="0" fontId="8" fillId="0" borderId="3" xfId="0" applyFont="1" applyBorder="1" applyAlignment="1" applyProtection="1">
      <alignment horizontal="justify" vertical="top" wrapText="1"/>
      <protection hidden="1"/>
    </xf>
    <xf numFmtId="0" fontId="8" fillId="0" borderId="12" xfId="0" applyFont="1" applyBorder="1" applyAlignment="1" applyProtection="1">
      <alignment horizontal="justify" vertical="top" wrapText="1"/>
      <protection hidden="1"/>
    </xf>
    <xf numFmtId="0" fontId="6" fillId="2" borderId="29" xfId="0" applyFont="1" applyFill="1" applyBorder="1" applyAlignment="1" applyProtection="1">
      <alignment horizontal="left" vertical="top" wrapText="1"/>
      <protection locked="0"/>
    </xf>
    <xf numFmtId="0" fontId="6" fillId="2" borderId="3" xfId="0" applyFont="1" applyFill="1" applyBorder="1" applyAlignment="1" applyProtection="1">
      <alignment horizontal="left" vertical="top" wrapText="1"/>
      <protection locked="0"/>
    </xf>
    <xf numFmtId="0" fontId="21" fillId="0" borderId="3" xfId="0" applyFont="1" applyBorder="1" applyAlignment="1">
      <alignment horizontal="left" vertical="center"/>
    </xf>
    <xf numFmtId="0" fontId="8" fillId="2" borderId="29" xfId="0" applyFont="1" applyFill="1" applyBorder="1" applyAlignment="1" applyProtection="1">
      <alignment horizontal="center" vertical="center" wrapText="1"/>
      <protection locked="0"/>
    </xf>
    <xf numFmtId="0" fontId="8" fillId="2" borderId="12" xfId="0" applyFont="1" applyFill="1" applyBorder="1" applyAlignment="1" applyProtection="1">
      <alignment horizontal="center" vertical="center" wrapText="1"/>
      <protection locked="0"/>
    </xf>
    <xf numFmtId="0" fontId="8" fillId="0" borderId="14" xfId="0" applyFont="1" applyBorder="1" applyAlignment="1" applyProtection="1">
      <alignment horizontal="left" vertical="top" wrapText="1"/>
      <protection hidden="1"/>
    </xf>
    <xf numFmtId="0" fontId="8" fillId="0" borderId="4" xfId="0" applyFont="1" applyBorder="1" applyAlignment="1" applyProtection="1">
      <alignment horizontal="left" vertical="top" wrapText="1"/>
      <protection hidden="1"/>
    </xf>
    <xf numFmtId="0" fontId="8" fillId="0" borderId="9" xfId="0" applyFont="1" applyBorder="1" applyAlignment="1" applyProtection="1">
      <alignment horizontal="left" vertical="top" wrapText="1"/>
      <protection hidden="1"/>
    </xf>
    <xf numFmtId="0" fontId="6" fillId="2" borderId="14" xfId="0" applyFont="1" applyFill="1" applyBorder="1" applyAlignment="1" applyProtection="1">
      <alignment horizontal="left" vertical="top" wrapText="1"/>
      <protection hidden="1"/>
    </xf>
    <xf numFmtId="0" fontId="6" fillId="2" borderId="4" xfId="0" applyFont="1" applyFill="1" applyBorder="1" applyAlignment="1" applyProtection="1">
      <alignment horizontal="left" vertical="top" wrapText="1"/>
      <protection hidden="1"/>
    </xf>
    <xf numFmtId="0" fontId="8" fillId="0" borderId="13" xfId="0" applyFont="1" applyBorder="1" applyAlignment="1" applyProtection="1">
      <alignment horizontal="left" vertical="top" wrapText="1"/>
      <protection hidden="1"/>
    </xf>
    <xf numFmtId="0" fontId="8" fillId="0" borderId="0" xfId="0" applyFont="1" applyBorder="1" applyAlignment="1" applyProtection="1">
      <alignment horizontal="left" vertical="top" wrapText="1"/>
      <protection hidden="1"/>
    </xf>
    <xf numFmtId="0" fontId="8" fillId="2" borderId="33" xfId="0" applyFont="1" applyFill="1" applyBorder="1" applyAlignment="1" applyProtection="1">
      <alignment horizontal="center" vertical="center" wrapText="1"/>
    </xf>
    <xf numFmtId="0" fontId="8" fillId="2" borderId="34" xfId="0" applyFont="1" applyFill="1" applyBorder="1" applyAlignment="1" applyProtection="1">
      <alignment horizontal="center" vertical="center" wrapText="1"/>
    </xf>
    <xf numFmtId="0" fontId="6" fillId="2" borderId="13" xfId="0" applyFont="1" applyFill="1" applyBorder="1" applyAlignment="1" applyProtection="1">
      <alignment horizontal="left" vertical="top" wrapText="1"/>
      <protection hidden="1"/>
    </xf>
    <xf numFmtId="0" fontId="6" fillId="2" borderId="0" xfId="0" applyFont="1" applyFill="1" applyBorder="1" applyAlignment="1" applyProtection="1">
      <alignment horizontal="left" vertical="top" wrapText="1"/>
      <protection hidden="1"/>
    </xf>
    <xf numFmtId="0" fontId="8" fillId="0" borderId="13" xfId="0" applyFont="1" applyFill="1" applyBorder="1" applyAlignment="1" applyProtection="1">
      <alignment horizontal="right" vertical="top" wrapText="1"/>
      <protection hidden="1"/>
    </xf>
    <xf numFmtId="0" fontId="8" fillId="0" borderId="0" xfId="0" applyFont="1" applyFill="1" applyBorder="1" applyAlignment="1" applyProtection="1">
      <alignment horizontal="right" vertical="top" wrapText="1"/>
      <protection hidden="1"/>
    </xf>
    <xf numFmtId="0" fontId="8" fillId="0" borderId="8" xfId="0" applyFont="1" applyFill="1" applyBorder="1" applyAlignment="1" applyProtection="1">
      <alignment horizontal="right" vertical="top" wrapText="1"/>
      <protection hidden="1"/>
    </xf>
    <xf numFmtId="0" fontId="8" fillId="0" borderId="13" xfId="0" applyFont="1" applyFill="1" applyBorder="1" applyAlignment="1" applyProtection="1">
      <alignment horizontal="left" vertical="top" wrapText="1"/>
      <protection hidden="1"/>
    </xf>
    <xf numFmtId="0" fontId="8" fillId="0" borderId="0" xfId="0" applyFont="1" applyFill="1" applyBorder="1" applyAlignment="1" applyProtection="1">
      <alignment horizontal="left" vertical="top" wrapText="1"/>
      <protection hidden="1"/>
    </xf>
    <xf numFmtId="0" fontId="8" fillId="0" borderId="29" xfId="0" applyFont="1" applyBorder="1" applyAlignment="1" applyProtection="1">
      <alignment horizontal="justify" vertical="justify" wrapText="1"/>
      <protection hidden="1"/>
    </xf>
    <xf numFmtId="0" fontId="8" fillId="0" borderId="3" xfId="0" applyFont="1" applyBorder="1" applyAlignment="1" applyProtection="1">
      <alignment horizontal="justify" vertical="justify" wrapText="1"/>
      <protection hidden="1"/>
    </xf>
    <xf numFmtId="0" fontId="8" fillId="0" borderId="12" xfId="0" applyFont="1" applyBorder="1" applyAlignment="1" applyProtection="1">
      <alignment horizontal="justify" vertical="justify" wrapText="1"/>
      <protection hidden="1"/>
    </xf>
    <xf numFmtId="0" fontId="8" fillId="2" borderId="3" xfId="0" applyFont="1" applyFill="1" applyBorder="1" applyAlignment="1" applyProtection="1">
      <alignment horizontal="center" vertical="center" wrapText="1"/>
      <protection locked="0"/>
    </xf>
    <xf numFmtId="0" fontId="8" fillId="0" borderId="13" xfId="0" applyFont="1" applyFill="1" applyBorder="1" applyAlignment="1" applyProtection="1">
      <alignment horizontal="center" vertical="top" wrapText="1"/>
      <protection hidden="1"/>
    </xf>
    <xf numFmtId="0" fontId="8" fillId="0" borderId="0" xfId="0" applyFont="1" applyFill="1" applyBorder="1" applyAlignment="1" applyProtection="1">
      <alignment horizontal="center" vertical="top" wrapText="1"/>
      <protection hidden="1"/>
    </xf>
    <xf numFmtId="0" fontId="8" fillId="0" borderId="8" xfId="0" applyFont="1" applyFill="1" applyBorder="1" applyAlignment="1" applyProtection="1">
      <alignment horizontal="center" vertical="top" wrapText="1"/>
      <protection hidden="1"/>
    </xf>
    <xf numFmtId="0" fontId="8" fillId="0" borderId="6" xfId="0" applyFont="1" applyFill="1" applyBorder="1" applyAlignment="1" applyProtection="1">
      <alignment horizontal="center" vertical="center" wrapText="1"/>
      <protection hidden="1"/>
    </xf>
    <xf numFmtId="0" fontId="8" fillId="2" borderId="58" xfId="0" applyFont="1" applyFill="1" applyBorder="1" applyAlignment="1" applyProtection="1">
      <alignment vertical="center" wrapText="1"/>
      <protection locked="0"/>
    </xf>
    <xf numFmtId="0" fontId="8" fillId="2" borderId="31" xfId="0" applyFont="1" applyFill="1" applyBorder="1" applyAlignment="1" applyProtection="1">
      <alignment vertical="center" wrapText="1"/>
      <protection locked="0"/>
    </xf>
    <xf numFmtId="0" fontId="8" fillId="0" borderId="6" xfId="0" applyFont="1" applyBorder="1" applyAlignment="1" applyProtection="1">
      <alignment horizontal="left" vertical="top" wrapText="1"/>
      <protection hidden="1"/>
    </xf>
    <xf numFmtId="0" fontId="8" fillId="2" borderId="53" xfId="0" applyFont="1" applyFill="1" applyBorder="1" applyAlignment="1" applyProtection="1">
      <alignment horizontal="left" vertical="center" wrapText="1"/>
      <protection locked="0"/>
    </xf>
    <xf numFmtId="0" fontId="8" fillId="2" borderId="26" xfId="0" applyFont="1" applyFill="1" applyBorder="1" applyAlignment="1" applyProtection="1">
      <alignment horizontal="left" vertical="center" wrapText="1"/>
      <protection locked="0"/>
    </xf>
    <xf numFmtId="0" fontId="8" fillId="2" borderId="53" xfId="0" applyFont="1" applyFill="1" applyBorder="1" applyAlignment="1" applyProtection="1">
      <alignment vertical="center" wrapText="1"/>
      <protection locked="0"/>
    </xf>
    <xf numFmtId="0" fontId="8" fillId="2" borderId="26" xfId="0" applyFont="1" applyFill="1" applyBorder="1" applyAlignment="1" applyProtection="1">
      <alignment vertical="center" wrapText="1"/>
      <protection locked="0"/>
    </xf>
    <xf numFmtId="0" fontId="8" fillId="0" borderId="29" xfId="0" applyFont="1" applyFill="1" applyBorder="1" applyAlignment="1" applyProtection="1">
      <alignment horizontal="left" vertical="top" wrapText="1"/>
      <protection hidden="1"/>
    </xf>
    <xf numFmtId="0" fontId="8" fillId="0" borderId="3" xfId="0" applyFont="1" applyFill="1" applyBorder="1" applyAlignment="1" applyProtection="1">
      <alignment horizontal="left" vertical="top" wrapText="1"/>
      <protection hidden="1"/>
    </xf>
    <xf numFmtId="0" fontId="8" fillId="2" borderId="59" xfId="0" applyFont="1" applyFill="1" applyBorder="1" applyAlignment="1" applyProtection="1">
      <alignment vertical="center" wrapText="1"/>
      <protection locked="0"/>
    </xf>
    <xf numFmtId="0" fontId="8" fillId="2" borderId="12" xfId="0" applyFont="1" applyFill="1" applyBorder="1" applyAlignment="1" applyProtection="1">
      <alignment vertical="center" wrapText="1"/>
      <protection locked="0"/>
    </xf>
    <xf numFmtId="0" fontId="8" fillId="0" borderId="33" xfId="0" applyFont="1" applyFill="1" applyBorder="1" applyAlignment="1" applyProtection="1">
      <alignment horizontal="left" vertical="top" wrapText="1"/>
      <protection hidden="1"/>
    </xf>
    <xf numFmtId="0" fontId="8" fillId="0" borderId="15" xfId="0" applyFont="1" applyFill="1" applyBorder="1" applyAlignment="1" applyProtection="1">
      <alignment horizontal="left" vertical="top" wrapText="1"/>
      <protection hidden="1"/>
    </xf>
    <xf numFmtId="0" fontId="8" fillId="2" borderId="32" xfId="0" applyFont="1" applyFill="1" applyBorder="1" applyAlignment="1" applyProtection="1">
      <alignment horizontal="left" vertical="center" wrapText="1"/>
      <protection locked="0"/>
    </xf>
    <xf numFmtId="0" fontId="8" fillId="2" borderId="19" xfId="0" applyFont="1" applyFill="1" applyBorder="1" applyAlignment="1" applyProtection="1">
      <alignment horizontal="left" vertical="center" wrapText="1"/>
      <protection locked="0"/>
    </xf>
    <xf numFmtId="0" fontId="8" fillId="0" borderId="60" xfId="0" applyFont="1" applyFill="1" applyBorder="1" applyAlignment="1" applyProtection="1">
      <alignment horizontal="left" vertical="top" wrapText="1"/>
      <protection hidden="1"/>
    </xf>
    <xf numFmtId="0" fontId="8" fillId="0" borderId="29" xfId="0" applyFont="1" applyBorder="1" applyAlignment="1" applyProtection="1">
      <alignment vertical="center" wrapText="1"/>
      <protection hidden="1"/>
    </xf>
    <xf numFmtId="0" fontId="8" fillId="0" borderId="3" xfId="0" applyFont="1" applyBorder="1" applyAlignment="1" applyProtection="1">
      <alignment vertical="center" wrapText="1"/>
      <protection hidden="1"/>
    </xf>
    <xf numFmtId="0" fontId="8" fillId="0" borderId="60" xfId="0" applyFont="1" applyBorder="1" applyAlignment="1" applyProtection="1">
      <alignment vertical="center" wrapText="1"/>
      <protection hidden="1"/>
    </xf>
    <xf numFmtId="0" fontId="8" fillId="2" borderId="32" xfId="0" applyFont="1" applyFill="1" applyBorder="1" applyAlignment="1" applyProtection="1">
      <alignment horizontal="left" vertical="top" wrapText="1"/>
      <protection locked="0" hidden="1"/>
    </xf>
    <xf numFmtId="0" fontId="8" fillId="2" borderId="19" xfId="0" applyFont="1" applyFill="1" applyBorder="1" applyAlignment="1" applyProtection="1">
      <alignment horizontal="left" vertical="top" wrapText="1"/>
      <protection locked="0" hidden="1"/>
    </xf>
    <xf numFmtId="0" fontId="8" fillId="0" borderId="24" xfId="0" applyFont="1" applyBorder="1" applyAlignment="1" applyProtection="1">
      <alignment vertical="center" wrapText="1"/>
      <protection hidden="1"/>
    </xf>
    <xf numFmtId="0" fontId="8" fillId="0" borderId="61" xfId="0" applyFont="1" applyBorder="1" applyAlignment="1" applyProtection="1">
      <alignment vertical="center" wrapText="1"/>
      <protection hidden="1"/>
    </xf>
    <xf numFmtId="0" fontId="9" fillId="0" borderId="0" xfId="0" applyFont="1" applyAlignment="1" applyProtection="1">
      <alignment horizontal="justify" vertical="top" wrapText="1"/>
      <protection hidden="1"/>
    </xf>
    <xf numFmtId="0" fontId="8" fillId="0" borderId="30" xfId="0" applyFont="1" applyFill="1" applyBorder="1" applyAlignment="1" applyProtection="1">
      <alignment vertical="center" wrapText="1"/>
      <protection hidden="1"/>
    </xf>
    <xf numFmtId="0" fontId="8" fillId="0" borderId="23" xfId="0" applyFont="1" applyFill="1" applyBorder="1" applyAlignment="1" applyProtection="1">
      <alignment vertical="center" wrapText="1"/>
      <protection hidden="1"/>
    </xf>
    <xf numFmtId="0" fontId="8" fillId="0" borderId="58" xfId="0" applyFont="1" applyFill="1" applyBorder="1" applyAlignment="1" applyProtection="1">
      <alignment horizontal="left" vertical="center" wrapText="1"/>
      <protection hidden="1"/>
    </xf>
    <xf numFmtId="0" fontId="8" fillId="0" borderId="31" xfId="0" applyFont="1" applyFill="1" applyBorder="1" applyAlignment="1" applyProtection="1">
      <alignment horizontal="left" vertical="center" wrapText="1"/>
      <protection hidden="1"/>
    </xf>
    <xf numFmtId="0" fontId="21" fillId="0" borderId="0" xfId="0" applyFont="1" applyAlignment="1" applyProtection="1">
      <alignment horizontal="justify" vertical="top"/>
      <protection hidden="1"/>
    </xf>
    <xf numFmtId="0" fontId="47" fillId="0" borderId="0" xfId="0" applyFont="1" applyAlignment="1" applyProtection="1">
      <alignment horizontal="left" vertical="center" wrapText="1"/>
      <protection hidden="1"/>
    </xf>
    <xf numFmtId="0" fontId="8" fillId="0" borderId="6" xfId="0" applyFont="1" applyBorder="1" applyAlignment="1" applyProtection="1">
      <alignment horizontal="justify" vertical="center" wrapText="1"/>
      <protection hidden="1"/>
    </xf>
    <xf numFmtId="0" fontId="8" fillId="2" borderId="6" xfId="0" applyFont="1" applyFill="1" applyBorder="1" applyAlignment="1" applyProtection="1">
      <alignment horizontal="left" vertical="center" wrapText="1"/>
      <protection locked="0"/>
    </xf>
    <xf numFmtId="0" fontId="7" fillId="0" borderId="0" xfId="0" applyFont="1" applyAlignment="1" applyProtection="1">
      <alignment vertical="top" wrapText="1"/>
      <protection hidden="1"/>
    </xf>
    <xf numFmtId="0" fontId="8" fillId="0" borderId="18" xfId="0" applyFont="1" applyBorder="1" applyAlignment="1" applyProtection="1">
      <alignment horizontal="left" vertical="center" wrapText="1"/>
      <protection hidden="1"/>
    </xf>
    <xf numFmtId="0" fontId="8" fillId="0" borderId="62" xfId="0" applyFont="1" applyFill="1" applyBorder="1" applyAlignment="1" applyProtection="1">
      <alignment horizontal="left" vertical="center" wrapText="1"/>
      <protection hidden="1"/>
    </xf>
    <xf numFmtId="0" fontId="8" fillId="0" borderId="63" xfId="0" applyFont="1" applyFill="1" applyBorder="1" applyAlignment="1" applyProtection="1">
      <alignment horizontal="left" vertical="center" wrapText="1"/>
      <protection hidden="1"/>
    </xf>
    <xf numFmtId="0" fontId="9" fillId="0" borderId="6" xfId="0" applyFont="1" applyBorder="1" applyAlignment="1" applyProtection="1">
      <alignment horizontal="left" vertical="center" wrapText="1"/>
      <protection hidden="1"/>
    </xf>
    <xf numFmtId="0" fontId="8" fillId="0" borderId="39" xfId="0" applyFont="1" applyFill="1" applyBorder="1" applyAlignment="1" applyProtection="1">
      <alignment horizontal="center" vertical="center" wrapText="1"/>
      <protection hidden="1"/>
    </xf>
    <xf numFmtId="0" fontId="8" fillId="0" borderId="40" xfId="0" applyFont="1" applyFill="1" applyBorder="1" applyAlignment="1" applyProtection="1">
      <alignment horizontal="center" vertical="center" wrapText="1"/>
      <protection hidden="1"/>
    </xf>
    <xf numFmtId="0" fontId="9" fillId="0" borderId="29" xfId="0" applyFont="1" applyBorder="1" applyAlignment="1" applyProtection="1">
      <alignment horizontal="left" vertical="center" wrapText="1"/>
      <protection hidden="1"/>
    </xf>
    <xf numFmtId="0" fontId="9" fillId="0" borderId="12" xfId="0" applyFont="1" applyBorder="1" applyAlignment="1" applyProtection="1">
      <alignment horizontal="left" vertical="center" wrapText="1"/>
      <protection hidden="1"/>
    </xf>
    <xf numFmtId="0" fontId="22" fillId="0" borderId="27" xfId="0" applyFont="1" applyFill="1" applyBorder="1" applyAlignment="1" applyProtection="1">
      <alignment horizontal="center" vertical="center" wrapText="1"/>
      <protection hidden="1"/>
    </xf>
    <xf numFmtId="0" fontId="22" fillId="0" borderId="28" xfId="0" applyFont="1" applyFill="1" applyBorder="1" applyAlignment="1" applyProtection="1">
      <alignment horizontal="center" vertical="center" wrapText="1"/>
      <protection hidden="1"/>
    </xf>
    <xf numFmtId="0" fontId="8" fillId="0" borderId="25" xfId="0" applyFont="1" applyBorder="1" applyAlignment="1" applyProtection="1">
      <alignment vertical="top"/>
      <protection hidden="1"/>
    </xf>
    <xf numFmtId="0" fontId="8" fillId="0" borderId="5" xfId="0" applyFont="1" applyBorder="1" applyAlignment="1" applyProtection="1">
      <alignment vertical="top"/>
      <protection hidden="1"/>
    </xf>
    <xf numFmtId="0" fontId="8" fillId="2" borderId="35" xfId="0" applyFont="1" applyFill="1" applyBorder="1" applyAlignment="1" applyProtection="1">
      <alignment horizontal="left" vertical="center" wrapText="1"/>
      <protection locked="0"/>
    </xf>
    <xf numFmtId="0" fontId="8" fillId="2" borderId="36" xfId="0" applyFont="1" applyFill="1" applyBorder="1" applyAlignment="1" applyProtection="1">
      <alignment horizontal="left" vertical="center" wrapText="1"/>
      <protection locked="0"/>
    </xf>
    <xf numFmtId="0" fontId="8" fillId="0" borderId="30" xfId="0" applyFont="1" applyBorder="1" applyAlignment="1" applyProtection="1">
      <alignment horizontal="justify" vertical="top" wrapText="1"/>
      <protection hidden="1"/>
    </xf>
    <xf numFmtId="0" fontId="8" fillId="0" borderId="23" xfId="0" applyFont="1" applyBorder="1" applyAlignment="1" applyProtection="1">
      <alignment horizontal="justify" vertical="top" wrapText="1"/>
      <protection hidden="1"/>
    </xf>
    <xf numFmtId="0" fontId="8" fillId="2" borderId="37" xfId="0" applyFont="1" applyFill="1" applyBorder="1" applyAlignment="1" applyProtection="1">
      <alignment horizontal="left" vertical="center" wrapText="1"/>
      <protection locked="0"/>
    </xf>
    <xf numFmtId="0" fontId="8" fillId="2" borderId="38" xfId="0" applyFont="1" applyFill="1" applyBorder="1" applyAlignment="1" applyProtection="1">
      <alignment horizontal="left" vertical="center" wrapText="1"/>
      <protection locked="0"/>
    </xf>
    <xf numFmtId="0" fontId="8" fillId="0" borderId="17" xfId="0" applyFont="1" applyBorder="1" applyAlignment="1" applyProtection="1">
      <alignment horizontal="left" vertical="center" wrapText="1"/>
      <protection hidden="1"/>
    </xf>
    <xf numFmtId="0" fontId="8" fillId="0" borderId="25" xfId="0" applyFont="1" applyBorder="1" applyAlignment="1" applyProtection="1">
      <alignment horizontal="left" vertical="center" wrapText="1"/>
      <protection hidden="1"/>
    </xf>
    <xf numFmtId="0" fontId="8" fillId="0" borderId="7" xfId="0" applyFont="1" applyBorder="1" applyAlignment="1" applyProtection="1">
      <alignment horizontal="left" vertical="center" wrapText="1"/>
      <protection hidden="1"/>
    </xf>
    <xf numFmtId="0" fontId="8" fillId="0" borderId="64" xfId="0" applyFont="1" applyFill="1" applyBorder="1" applyAlignment="1" applyProtection="1">
      <alignment horizontal="left" vertical="center" wrapText="1"/>
      <protection hidden="1"/>
    </xf>
    <xf numFmtId="0" fontId="8" fillId="0" borderId="65" xfId="0" applyFont="1" applyFill="1" applyBorder="1" applyAlignment="1" applyProtection="1">
      <alignment horizontal="left" vertical="center" wrapText="1"/>
      <protection hidden="1"/>
    </xf>
    <xf numFmtId="0" fontId="8" fillId="0" borderId="29" xfId="0" applyFont="1" applyBorder="1" applyAlignment="1" applyProtection="1">
      <alignment horizontal="left" vertical="center" wrapText="1"/>
      <protection hidden="1"/>
    </xf>
    <xf numFmtId="0" fontId="8" fillId="0" borderId="3" xfId="0" applyFont="1" applyBorder="1" applyAlignment="1" applyProtection="1">
      <alignment horizontal="left" vertical="center" wrapText="1"/>
      <protection hidden="1"/>
    </xf>
    <xf numFmtId="0" fontId="8" fillId="0" borderId="15" xfId="0" applyFont="1" applyBorder="1" applyAlignment="1" applyProtection="1">
      <alignment horizontal="left" vertical="center" wrapText="1"/>
      <protection hidden="1"/>
    </xf>
    <xf numFmtId="0" fontId="8" fillId="0" borderId="34" xfId="0" applyFont="1" applyBorder="1" applyAlignment="1" applyProtection="1">
      <alignment horizontal="left" vertical="center" wrapText="1"/>
      <protection hidden="1"/>
    </xf>
    <xf numFmtId="0" fontId="8" fillId="0" borderId="24" xfId="0" applyFont="1" applyFill="1" applyBorder="1" applyAlignment="1" applyProtection="1">
      <alignment horizontal="left" vertical="center" wrapText="1"/>
      <protection hidden="1"/>
    </xf>
    <xf numFmtId="0" fontId="8" fillId="0" borderId="61" xfId="0" applyFont="1" applyFill="1" applyBorder="1" applyAlignment="1" applyProtection="1">
      <alignment horizontal="left" vertical="center" wrapText="1"/>
      <protection hidden="1"/>
    </xf>
    <xf numFmtId="0" fontId="8" fillId="2" borderId="39" xfId="0" applyFont="1" applyFill="1" applyBorder="1" applyAlignment="1" applyProtection="1">
      <alignment horizontal="left" vertical="center" wrapText="1"/>
      <protection locked="0"/>
    </xf>
    <xf numFmtId="0" fontId="8" fillId="2" borderId="40" xfId="0" applyFont="1" applyFill="1" applyBorder="1" applyAlignment="1" applyProtection="1">
      <alignment horizontal="left" vertical="center" wrapText="1"/>
      <protection locked="0"/>
    </xf>
    <xf numFmtId="0" fontId="21" fillId="0" borderId="15" xfId="0" applyFont="1" applyFill="1" applyBorder="1" applyAlignment="1" applyProtection="1">
      <alignment horizontal="left" vertical="top" wrapText="1"/>
      <protection hidden="1"/>
    </xf>
    <xf numFmtId="0" fontId="21" fillId="0" borderId="0" xfId="0" applyFont="1" applyFill="1" applyBorder="1" applyAlignment="1" applyProtection="1">
      <alignment horizontal="left" vertical="top" wrapText="1"/>
      <protection hidden="1"/>
    </xf>
    <xf numFmtId="0" fontId="9" fillId="0" borderId="3" xfId="0" applyFont="1" applyBorder="1" applyAlignment="1" applyProtection="1">
      <alignment horizontal="left" vertical="center" wrapText="1"/>
      <protection hidden="1"/>
    </xf>
    <xf numFmtId="0" fontId="9" fillId="0" borderId="24" xfId="0" applyFont="1" applyBorder="1" applyAlignment="1" applyProtection="1">
      <alignment horizontal="center" vertical="center" wrapText="1"/>
      <protection hidden="1"/>
    </xf>
    <xf numFmtId="0" fontId="9" fillId="0" borderId="19" xfId="0" applyFont="1" applyBorder="1" applyAlignment="1" applyProtection="1">
      <alignment horizontal="center" vertical="center" wrapText="1"/>
      <protection hidden="1"/>
    </xf>
    <xf numFmtId="0" fontId="9" fillId="0" borderId="33" xfId="0" applyFont="1" applyBorder="1" applyAlignment="1" applyProtection="1">
      <alignment horizontal="center" vertical="center" wrapText="1"/>
      <protection hidden="1"/>
    </xf>
    <xf numFmtId="0" fontId="9" fillId="0" borderId="66" xfId="0" applyFont="1" applyBorder="1" applyAlignment="1" applyProtection="1">
      <alignment horizontal="center" vertical="center" wrapText="1"/>
      <protection hidden="1"/>
    </xf>
    <xf numFmtId="0" fontId="9" fillId="0" borderId="34" xfId="0" applyFont="1" applyBorder="1" applyAlignment="1" applyProtection="1">
      <alignment horizontal="center" vertical="center" wrapText="1"/>
      <protection hidden="1"/>
    </xf>
    <xf numFmtId="0" fontId="9" fillId="0" borderId="67" xfId="0" applyFont="1" applyBorder="1" applyAlignment="1" applyProtection="1">
      <alignment horizontal="center" vertical="center" wrapText="1"/>
      <protection hidden="1"/>
    </xf>
    <xf numFmtId="0" fontId="9" fillId="0" borderId="14" xfId="0" applyFont="1" applyBorder="1" applyAlignment="1" applyProtection="1">
      <alignment horizontal="left" vertical="center" wrapText="1"/>
      <protection hidden="1"/>
    </xf>
    <xf numFmtId="0" fontId="9" fillId="0" borderId="4" xfId="0" applyFont="1" applyBorder="1" applyAlignment="1" applyProtection="1">
      <alignment horizontal="left" vertical="center" wrapText="1"/>
      <protection hidden="1"/>
    </xf>
    <xf numFmtId="0" fontId="7" fillId="0" borderId="29" xfId="0" applyFont="1" applyBorder="1" applyAlignment="1" applyProtection="1">
      <alignment horizontal="left" vertical="center" wrapText="1"/>
      <protection hidden="1"/>
    </xf>
    <xf numFmtId="0" fontId="7" fillId="0" borderId="3" xfId="0" applyFont="1" applyBorder="1" applyAlignment="1" applyProtection="1">
      <alignment horizontal="left" vertical="center" wrapText="1"/>
      <protection hidden="1"/>
    </xf>
    <xf numFmtId="0" fontId="9" fillId="0" borderId="29" xfId="0" applyFont="1" applyFill="1" applyBorder="1" applyAlignment="1" applyProtection="1">
      <alignment horizontal="left" vertical="center" wrapText="1"/>
      <protection hidden="1"/>
    </xf>
    <xf numFmtId="0" fontId="9" fillId="0" borderId="3" xfId="0" applyFont="1" applyFill="1" applyBorder="1" applyAlignment="1" applyProtection="1">
      <alignment horizontal="left" vertical="center" wrapText="1"/>
      <protection hidden="1"/>
    </xf>
    <xf numFmtId="0" fontId="8" fillId="0" borderId="26" xfId="0" applyFont="1" applyBorder="1" applyAlignment="1" applyProtection="1">
      <alignment vertical="top"/>
      <protection hidden="1"/>
    </xf>
    <xf numFmtId="0" fontId="8" fillId="2" borderId="25" xfId="0" applyFont="1" applyFill="1" applyBorder="1" applyAlignment="1" applyProtection="1">
      <alignment horizontal="left" vertical="center" wrapText="1"/>
      <protection locked="0"/>
    </xf>
    <xf numFmtId="0" fontId="8" fillId="0" borderId="31" xfId="0" applyFont="1" applyBorder="1" applyAlignment="1" applyProtection="1">
      <alignment horizontal="justify" vertical="top" wrapText="1"/>
      <protection hidden="1"/>
    </xf>
    <xf numFmtId="0" fontId="8" fillId="2" borderId="30" xfId="0" applyFont="1" applyFill="1" applyBorder="1" applyAlignment="1" applyProtection="1">
      <alignment horizontal="left" vertical="center" wrapText="1"/>
      <protection locked="0"/>
    </xf>
    <xf numFmtId="0" fontId="8" fillId="2" borderId="31" xfId="0" applyFont="1" applyFill="1" applyBorder="1" applyAlignment="1" applyProtection="1">
      <alignment horizontal="left" vertical="center" wrapText="1"/>
      <protection locked="0"/>
    </xf>
    <xf numFmtId="0" fontId="8" fillId="0" borderId="26" xfId="0" applyFont="1" applyBorder="1" applyAlignment="1" applyProtection="1">
      <alignment horizontal="left" vertical="center" wrapText="1"/>
      <protection hidden="1"/>
    </xf>
    <xf numFmtId="0" fontId="7" fillId="0" borderId="0" xfId="0" applyFont="1" applyBorder="1" applyAlignment="1" applyProtection="1">
      <alignment horizontal="left" vertical="top" wrapText="1"/>
      <protection hidden="1"/>
    </xf>
    <xf numFmtId="0" fontId="21" fillId="0" borderId="0" xfId="0" applyFont="1" applyAlignment="1" applyProtection="1">
      <alignment horizontal="justify" vertical="center"/>
      <protection hidden="1"/>
    </xf>
    <xf numFmtId="0" fontId="21" fillId="0" borderId="0" xfId="0" applyFont="1" applyAlignment="1" applyProtection="1">
      <alignment horizontal="justify" vertical="center" wrapText="1"/>
      <protection hidden="1"/>
    </xf>
    <xf numFmtId="0" fontId="44" fillId="0" borderId="0" xfId="0" applyFont="1" applyAlignment="1" applyProtection="1">
      <alignment horizontal="justify" vertical="center"/>
      <protection hidden="1"/>
    </xf>
    <xf numFmtId="0" fontId="7" fillId="0" borderId="0" xfId="0" applyFont="1" applyAlignment="1" applyProtection="1">
      <alignment vertical="top"/>
      <protection hidden="1"/>
    </xf>
    <xf numFmtId="0" fontId="9" fillId="0" borderId="0" xfId="0" applyFont="1" applyAlignment="1" applyProtection="1">
      <alignment vertical="top" wrapText="1"/>
      <protection hidden="1"/>
    </xf>
    <xf numFmtId="0" fontId="21" fillId="0" borderId="4" xfId="0" applyFont="1" applyBorder="1" applyAlignment="1">
      <alignment horizontal="left" vertical="center"/>
    </xf>
    <xf numFmtId="0" fontId="7" fillId="0" borderId="0" xfId="0" applyFont="1" applyAlignment="1" applyProtection="1">
      <alignment vertical="center" wrapText="1"/>
      <protection hidden="1"/>
    </xf>
    <xf numFmtId="0" fontId="44" fillId="0" borderId="0" xfId="0" applyFont="1" applyAlignment="1" applyProtection="1">
      <alignment horizontal="left" vertical="center" wrapText="1"/>
      <protection hidden="1"/>
    </xf>
    <xf numFmtId="0" fontId="8" fillId="0" borderId="0" xfId="0" applyFont="1" applyAlignment="1" applyProtection="1">
      <alignment horizontal="left" vertical="top"/>
      <protection hidden="1"/>
    </xf>
    <xf numFmtId="0" fontId="21" fillId="9" borderId="0" xfId="0" applyFont="1" applyFill="1" applyAlignment="1" applyProtection="1">
      <alignment vertical="top" wrapText="1"/>
      <protection hidden="1"/>
    </xf>
    <xf numFmtId="0" fontId="21" fillId="0" borderId="0" xfId="0" applyFont="1" applyFill="1" applyAlignment="1" applyProtection="1">
      <alignment vertical="top" wrapText="1"/>
      <protection hidden="1"/>
    </xf>
    <xf numFmtId="0" fontId="45" fillId="0" borderId="0" xfId="0" applyFont="1" applyAlignment="1" applyProtection="1">
      <alignment horizontal="justify" vertical="center" wrapText="1"/>
      <protection hidden="1"/>
    </xf>
    <xf numFmtId="0" fontId="45" fillId="0" borderId="0" xfId="0" applyFont="1" applyAlignment="1" applyProtection="1">
      <alignment horizontal="left" vertical="top" wrapText="1"/>
      <protection hidden="1"/>
    </xf>
    <xf numFmtId="0" fontId="46" fillId="0" borderId="0" xfId="0" applyFont="1" applyAlignment="1" applyProtection="1">
      <alignment horizontal="justify" vertical="top" wrapText="1"/>
      <protection hidden="1"/>
    </xf>
    <xf numFmtId="0" fontId="8" fillId="2" borderId="6" xfId="0" applyFont="1" applyFill="1" applyBorder="1" applyAlignment="1" applyProtection="1">
      <alignment horizontal="center" vertical="center" wrapText="1"/>
      <protection locked="0"/>
    </xf>
    <xf numFmtId="0" fontId="8" fillId="0" borderId="6" xfId="0" applyFont="1" applyBorder="1" applyAlignment="1" applyProtection="1">
      <alignment horizontal="left" vertical="center" wrapText="1"/>
      <protection hidden="1"/>
    </xf>
    <xf numFmtId="0" fontId="45" fillId="0" borderId="0" xfId="0" applyFont="1" applyAlignment="1" applyProtection="1">
      <alignment horizontal="justify" vertical="top" wrapText="1"/>
      <protection hidden="1"/>
    </xf>
    <xf numFmtId="0" fontId="8" fillId="0" borderId="0" xfId="0" applyFont="1" applyAlignment="1" applyProtection="1">
      <alignment horizontal="justify" vertical="center" wrapText="1"/>
      <protection hidden="1"/>
    </xf>
    <xf numFmtId="0" fontId="8" fillId="0" borderId="0" xfId="0" applyFont="1" applyFill="1" applyAlignment="1" applyProtection="1">
      <alignment horizontal="justify" vertical="top" wrapText="1"/>
      <protection hidden="1"/>
    </xf>
    <xf numFmtId="0" fontId="8" fillId="2" borderId="29" xfId="0" applyFont="1" applyFill="1" applyBorder="1" applyAlignment="1" applyProtection="1">
      <alignment horizontal="left" vertical="top" wrapText="1"/>
      <protection locked="0" hidden="1"/>
    </xf>
    <xf numFmtId="0" fontId="8" fillId="2" borderId="12" xfId="0" applyFont="1" applyFill="1" applyBorder="1" applyAlignment="1" applyProtection="1">
      <alignment horizontal="left" vertical="top" wrapText="1"/>
      <protection locked="0" hidden="1"/>
    </xf>
    <xf numFmtId="0" fontId="8" fillId="0" borderId="0" xfId="0" applyFont="1" applyFill="1" applyBorder="1" applyAlignment="1" applyProtection="1">
      <alignment horizontal="left" vertical="top" wrapText="1"/>
      <protection locked="0"/>
    </xf>
    <xf numFmtId="0" fontId="49" fillId="0" borderId="14" xfId="0" applyFont="1" applyFill="1" applyBorder="1" applyAlignment="1" applyProtection="1">
      <alignment vertical="center" wrapText="1"/>
      <protection hidden="1"/>
    </xf>
    <xf numFmtId="0" fontId="49" fillId="0" borderId="4" xfId="0" applyFont="1" applyFill="1" applyBorder="1" applyAlignment="1" applyProtection="1">
      <alignment vertical="center" wrapText="1"/>
      <protection hidden="1"/>
    </xf>
    <xf numFmtId="0" fontId="8" fillId="0" borderId="6" xfId="0" applyFont="1" applyBorder="1" applyAlignment="1" applyProtection="1">
      <alignment horizontal="center" vertical="center"/>
      <protection hidden="1"/>
    </xf>
    <xf numFmtId="0" fontId="9" fillId="0" borderId="6" xfId="0" applyFont="1" applyBorder="1" applyAlignment="1" applyProtection="1">
      <alignment horizontal="center" vertical="center" wrapText="1"/>
      <protection hidden="1"/>
    </xf>
    <xf numFmtId="0" fontId="8" fillId="0" borderId="0" xfId="0" applyFont="1" applyFill="1" applyAlignment="1" applyProtection="1">
      <alignment vertical="top" wrapText="1"/>
      <protection hidden="1"/>
    </xf>
    <xf numFmtId="0" fontId="8" fillId="0" borderId="0" xfId="0" applyFont="1" applyFill="1" applyAlignment="1" applyProtection="1">
      <alignment vertical="top"/>
      <protection hidden="1"/>
    </xf>
    <xf numFmtId="0" fontId="9" fillId="0" borderId="0" xfId="0" applyFont="1" applyAlignment="1" applyProtection="1">
      <alignment vertical="top"/>
      <protection hidden="1"/>
    </xf>
    <xf numFmtId="0" fontId="8" fillId="0" borderId="0" xfId="0" applyFont="1" applyAlignment="1" applyProtection="1">
      <alignment vertical="top"/>
      <protection hidden="1"/>
    </xf>
    <xf numFmtId="0" fontId="8" fillId="0" borderId="0" xfId="0" applyFont="1" applyAlignment="1" applyProtection="1">
      <alignment horizontal="left"/>
      <protection hidden="1"/>
    </xf>
    <xf numFmtId="0" fontId="8" fillId="0" borderId="0" xfId="26" applyFont="1" applyFill="1" applyAlignment="1" applyProtection="1">
      <alignment horizontal="left" vertical="center" wrapText="1"/>
      <protection hidden="1"/>
    </xf>
    <xf numFmtId="0" fontId="8" fillId="0" borderId="14" xfId="0" applyFont="1" applyFill="1" applyBorder="1" applyAlignment="1" applyProtection="1">
      <alignment horizontal="left" vertical="center" wrapText="1"/>
      <protection hidden="1"/>
    </xf>
    <xf numFmtId="0" fontId="8" fillId="0" borderId="9" xfId="0" applyFont="1" applyFill="1" applyBorder="1" applyAlignment="1" applyProtection="1">
      <alignment horizontal="left" vertical="center" wrapText="1"/>
      <protection hidden="1"/>
    </xf>
    <xf numFmtId="0" fontId="8" fillId="0" borderId="0" xfId="0" applyFont="1" applyFill="1" applyBorder="1" applyAlignment="1" applyProtection="1">
      <alignment horizontal="left" vertical="center" wrapText="1"/>
      <protection hidden="1"/>
    </xf>
    <xf numFmtId="0" fontId="8" fillId="2" borderId="24" xfId="0" applyFont="1" applyFill="1" applyBorder="1" applyAlignment="1" applyProtection="1">
      <alignment horizontal="left" vertical="top" wrapText="1"/>
      <protection locked="0" hidden="1"/>
    </xf>
    <xf numFmtId="0" fontId="8" fillId="0" borderId="33" xfId="0" applyFont="1" applyBorder="1" applyAlignment="1" applyProtection="1">
      <alignment vertical="center" wrapText="1"/>
      <protection hidden="1"/>
    </xf>
    <xf numFmtId="0" fontId="8" fillId="0" borderId="15" xfId="0" applyFont="1" applyBorder="1" applyAlignment="1" applyProtection="1">
      <alignment vertical="center" wrapText="1"/>
      <protection hidden="1"/>
    </xf>
    <xf numFmtId="0" fontId="8" fillId="2" borderId="33" xfId="0" applyFont="1" applyFill="1" applyBorder="1" applyAlignment="1" applyProtection="1">
      <alignment vertical="center" wrapText="1"/>
      <protection locked="0"/>
    </xf>
    <xf numFmtId="0" fontId="8" fillId="2" borderId="34" xfId="0" applyFont="1" applyFill="1" applyBorder="1" applyAlignment="1" applyProtection="1">
      <alignment vertical="center" wrapText="1"/>
      <protection locked="0"/>
    </xf>
    <xf numFmtId="0" fontId="8" fillId="2" borderId="29" xfId="0" applyFont="1" applyFill="1" applyBorder="1" applyAlignment="1" applyProtection="1">
      <alignment vertical="center" wrapText="1"/>
      <protection locked="0"/>
    </xf>
    <xf numFmtId="0" fontId="8" fillId="0" borderId="0" xfId="0" applyFont="1" applyFill="1" applyBorder="1" applyAlignment="1" applyProtection="1">
      <alignment vertical="center" wrapText="1"/>
      <protection locked="0"/>
    </xf>
    <xf numFmtId="0" fontId="8" fillId="2" borderId="24" xfId="0" applyFont="1" applyFill="1" applyBorder="1" applyAlignment="1" applyProtection="1">
      <alignment horizontal="left" vertical="center" wrapText="1"/>
      <protection locked="0"/>
    </xf>
    <xf numFmtId="0" fontId="8" fillId="0" borderId="0" xfId="0" applyFont="1" applyFill="1" applyBorder="1" applyAlignment="1" applyProtection="1">
      <alignment horizontal="left" vertical="center" wrapText="1"/>
      <protection locked="0"/>
    </xf>
    <xf numFmtId="0" fontId="8" fillId="2" borderId="25" xfId="0" applyFont="1" applyFill="1" applyBorder="1" applyAlignment="1" applyProtection="1">
      <alignment vertical="center" wrapText="1"/>
      <protection locked="0"/>
    </xf>
    <xf numFmtId="0" fontId="8" fillId="2" borderId="30" xfId="0" applyFont="1" applyFill="1" applyBorder="1" applyAlignment="1" applyProtection="1">
      <alignment vertical="center" wrapText="1"/>
      <protection locked="0"/>
    </xf>
    <xf numFmtId="0" fontId="8" fillId="0" borderId="0" xfId="0" applyFont="1" applyFill="1" applyBorder="1" applyAlignment="1" applyProtection="1">
      <alignment horizontal="center" vertical="center" wrapText="1"/>
      <protection locked="0"/>
    </xf>
    <xf numFmtId="0" fontId="8" fillId="0" borderId="16" xfId="0" applyFont="1" applyBorder="1" applyAlignment="1" applyProtection="1">
      <alignment horizontal="left" vertical="top" wrapText="1"/>
      <protection hidden="1"/>
    </xf>
    <xf numFmtId="0" fontId="8" fillId="0" borderId="0" xfId="0" applyFont="1" applyFill="1" applyBorder="1" applyAlignment="1" applyProtection="1">
      <alignment horizontal="center" vertical="center" wrapText="1"/>
      <protection hidden="1"/>
    </xf>
    <xf numFmtId="0" fontId="8" fillId="0" borderId="33" xfId="0" applyFont="1" applyBorder="1" applyAlignment="1" applyProtection="1">
      <alignment horizontal="left" vertical="top" wrapText="1"/>
      <protection hidden="1"/>
    </xf>
    <xf numFmtId="0" fontId="8" fillId="0" borderId="0" xfId="0" applyFont="1" applyFill="1" applyBorder="1" applyAlignment="1" applyProtection="1">
      <alignment horizontal="center" vertical="center" wrapText="1"/>
    </xf>
    <xf numFmtId="0" fontId="6" fillId="2" borderId="9" xfId="0" applyFont="1" applyFill="1" applyBorder="1" applyAlignment="1" applyProtection="1">
      <alignment horizontal="left" vertical="top" wrapText="1"/>
      <protection hidden="1"/>
    </xf>
    <xf numFmtId="0" fontId="6" fillId="0" borderId="0" xfId="0" applyFont="1" applyFill="1" applyBorder="1" applyAlignment="1" applyProtection="1">
      <alignment horizontal="left" vertical="top" wrapText="1"/>
      <protection hidden="1"/>
    </xf>
    <xf numFmtId="0" fontId="8" fillId="2" borderId="24" xfId="0" applyFont="1" applyFill="1" applyBorder="1" applyAlignment="1" applyProtection="1">
      <alignment horizontal="left" vertical="top" wrapText="1"/>
      <protection locked="0"/>
    </xf>
    <xf numFmtId="0" fontId="8" fillId="2" borderId="19" xfId="0" applyFont="1" applyFill="1" applyBorder="1" applyAlignment="1" applyProtection="1">
      <alignment horizontal="left" vertical="top" wrapText="1"/>
      <protection locked="0"/>
    </xf>
    <xf numFmtId="0" fontId="49" fillId="0" borderId="30" xfId="0" applyFont="1" applyFill="1" applyBorder="1" applyAlignment="1" applyProtection="1">
      <alignment vertical="center" wrapText="1"/>
      <protection hidden="1"/>
    </xf>
    <xf numFmtId="0" fontId="49" fillId="0" borderId="23" xfId="0" applyFont="1" applyFill="1" applyBorder="1" applyAlignment="1" applyProtection="1">
      <alignment vertical="center" wrapText="1"/>
      <protection hidden="1"/>
    </xf>
    <xf numFmtId="0" fontId="6" fillId="2" borderId="12" xfId="0" applyFont="1" applyFill="1" applyBorder="1" applyAlignment="1" applyProtection="1">
      <alignment horizontal="left" vertical="top" wrapText="1"/>
      <protection locked="0"/>
    </xf>
    <xf numFmtId="0" fontId="45" fillId="0" borderId="0" xfId="0" applyFont="1" applyAlignment="1" applyProtection="1">
      <alignment horizontal="justify" vertical="center"/>
      <protection hidden="1"/>
    </xf>
    <xf numFmtId="0" fontId="9" fillId="0" borderId="0" xfId="0" applyFont="1" applyAlignment="1" applyProtection="1">
      <alignment vertical="center" wrapText="1"/>
      <protection hidden="1"/>
    </xf>
    <xf numFmtId="0" fontId="45" fillId="0" borderId="0" xfId="0" applyFont="1" applyFill="1" applyAlignment="1" applyProtection="1">
      <alignment horizontal="justify" vertical="top" wrapText="1"/>
      <protection hidden="1"/>
    </xf>
    <xf numFmtId="0" fontId="46" fillId="0" borderId="0" xfId="0" applyFont="1" applyAlignment="1" applyProtection="1">
      <alignment horizontal="justify" vertical="center"/>
      <protection hidden="1"/>
    </xf>
    <xf numFmtId="0" fontId="9" fillId="0" borderId="7" xfId="0" applyFont="1" applyBorder="1" applyAlignment="1" applyProtection="1">
      <alignment horizontal="center" vertical="center"/>
      <protection hidden="1"/>
    </xf>
    <xf numFmtId="0" fontId="9" fillId="0" borderId="16" xfId="0" applyFont="1" applyBorder="1" applyAlignment="1" applyProtection="1">
      <alignment horizontal="center" vertical="center"/>
      <protection hidden="1"/>
    </xf>
    <xf numFmtId="0" fontId="9" fillId="0" borderId="13" xfId="0" applyFont="1" applyBorder="1" applyAlignment="1" applyProtection="1">
      <alignment horizontal="center" vertical="center" wrapText="1"/>
      <protection hidden="1"/>
    </xf>
    <xf numFmtId="0" fontId="9" fillId="0" borderId="8" xfId="0" applyFont="1" applyBorder="1" applyAlignment="1" applyProtection="1">
      <alignment horizontal="center" vertical="center" wrapText="1"/>
      <protection hidden="1"/>
    </xf>
    <xf numFmtId="0" fontId="8" fillId="0" borderId="6" xfId="0" applyFont="1" applyFill="1" applyBorder="1" applyAlignment="1" applyProtection="1">
      <alignment horizontal="left" vertical="center" wrapText="1"/>
      <protection hidden="1"/>
    </xf>
    <xf numFmtId="0" fontId="8" fillId="0" borderId="6" xfId="0" applyFont="1" applyBorder="1" applyAlignment="1" applyProtection="1">
      <alignment vertical="top"/>
      <protection hidden="1"/>
    </xf>
    <xf numFmtId="0" fontId="8" fillId="0" borderId="29" xfId="0" applyFont="1" applyFill="1" applyBorder="1" applyAlignment="1" applyProtection="1">
      <alignment horizontal="left" vertical="center" wrapText="1"/>
      <protection hidden="1"/>
    </xf>
    <xf numFmtId="0" fontId="8" fillId="0" borderId="12" xfId="0" applyFont="1" applyFill="1" applyBorder="1" applyAlignment="1" applyProtection="1">
      <alignment horizontal="left" vertical="center" wrapText="1"/>
      <protection hidden="1"/>
    </xf>
    <xf numFmtId="0" fontId="9" fillId="0" borderId="6" xfId="0" applyFont="1" applyBorder="1" applyAlignment="1" applyProtection="1">
      <alignment horizontal="justify" vertical="top" wrapText="1"/>
      <protection hidden="1"/>
    </xf>
    <xf numFmtId="0" fontId="21" fillId="0" borderId="8" xfId="0" applyFont="1" applyFill="1" applyBorder="1" applyAlignment="1" applyProtection="1">
      <alignment horizontal="left" vertical="top" wrapText="1"/>
      <protection hidden="1"/>
    </xf>
    <xf numFmtId="0" fontId="7" fillId="0" borderId="0" xfId="0" applyFont="1" applyFill="1" applyBorder="1" applyAlignment="1" applyProtection="1">
      <alignment horizontal="left" vertical="center" wrapText="1"/>
      <protection hidden="1"/>
    </xf>
    <xf numFmtId="0" fontId="9" fillId="0" borderId="0" xfId="0" applyFont="1" applyFill="1" applyBorder="1" applyAlignment="1" applyProtection="1">
      <alignment horizontal="left" vertical="center" wrapText="1"/>
      <protection hidden="1"/>
    </xf>
    <xf numFmtId="0" fontId="8" fillId="0" borderId="1" xfId="0" applyFont="1" applyBorder="1" applyAlignment="1" applyProtection="1">
      <alignment horizontal="left" vertical="center" wrapText="1"/>
      <protection hidden="1"/>
    </xf>
    <xf numFmtId="0" fontId="8" fillId="0" borderId="66" xfId="0" applyFont="1" applyBorder="1" applyAlignment="1" applyProtection="1">
      <alignment horizontal="left" vertical="center" wrapText="1"/>
      <protection hidden="1"/>
    </xf>
    <xf numFmtId="0" fontId="8" fillId="2" borderId="44" xfId="0" applyFont="1" applyFill="1" applyBorder="1" applyAlignment="1" applyProtection="1">
      <alignment horizontal="left" vertical="center" wrapText="1"/>
      <protection locked="0"/>
    </xf>
    <xf numFmtId="0" fontId="8" fillId="2" borderId="45" xfId="0" applyFont="1" applyFill="1" applyBorder="1" applyAlignment="1" applyProtection="1">
      <alignment horizontal="left" vertical="center" wrapText="1"/>
      <protection locked="0"/>
    </xf>
    <xf numFmtId="0" fontId="9" fillId="0" borderId="68" xfId="0" applyFont="1" applyFill="1" applyBorder="1" applyAlignment="1" applyProtection="1">
      <alignment horizontal="center" vertical="center" wrapText="1"/>
      <protection hidden="1"/>
    </xf>
    <xf numFmtId="0" fontId="9" fillId="0" borderId="69" xfId="0" applyFont="1" applyFill="1" applyBorder="1" applyAlignment="1" applyProtection="1">
      <alignment horizontal="center" vertical="center" wrapText="1"/>
      <protection hidden="1"/>
    </xf>
    <xf numFmtId="0" fontId="9" fillId="0" borderId="33" xfId="0" applyFont="1" applyFill="1" applyBorder="1" applyAlignment="1" applyProtection="1">
      <alignment horizontal="center" vertical="center" wrapText="1"/>
      <protection hidden="1"/>
    </xf>
    <xf numFmtId="0" fontId="9" fillId="0" borderId="34" xfId="0" applyFont="1" applyFill="1" applyBorder="1" applyAlignment="1" applyProtection="1">
      <alignment horizontal="center" vertical="center" wrapText="1"/>
      <protection hidden="1"/>
    </xf>
    <xf numFmtId="0" fontId="9" fillId="0" borderId="14" xfId="0" applyFont="1" applyFill="1" applyBorder="1" applyAlignment="1" applyProtection="1">
      <alignment horizontal="center" vertical="center" wrapText="1"/>
      <protection hidden="1"/>
    </xf>
    <xf numFmtId="0" fontId="9" fillId="0" borderId="9" xfId="0" applyFont="1" applyFill="1" applyBorder="1" applyAlignment="1" applyProtection="1">
      <alignment horizontal="center" vertical="center" wrapText="1"/>
      <protection hidden="1"/>
    </xf>
    <xf numFmtId="0" fontId="22" fillId="0" borderId="13" xfId="0" applyFont="1" applyFill="1" applyBorder="1" applyAlignment="1" applyProtection="1">
      <alignment horizontal="center" vertical="center" wrapText="1"/>
      <protection hidden="1"/>
    </xf>
    <xf numFmtId="0" fontId="22" fillId="0" borderId="8" xfId="0" applyFont="1" applyFill="1" applyBorder="1" applyAlignment="1" applyProtection="1">
      <alignment horizontal="center" vertical="center" wrapText="1"/>
      <protection hidden="1"/>
    </xf>
    <xf numFmtId="0" fontId="9" fillId="0" borderId="12" xfId="0" applyFont="1" applyFill="1" applyBorder="1" applyAlignment="1" applyProtection="1">
      <alignment horizontal="left" vertical="center" wrapText="1"/>
      <protection hidden="1"/>
    </xf>
    <xf numFmtId="0" fontId="21" fillId="0" borderId="34" xfId="0" applyFont="1" applyFill="1" applyBorder="1" applyAlignment="1" applyProtection="1">
      <alignment horizontal="left" vertical="top" wrapText="1"/>
      <protection hidden="1"/>
    </xf>
    <xf numFmtId="0" fontId="6" fillId="2" borderId="3" xfId="0" applyFont="1" applyFill="1" applyBorder="1" applyAlignment="1" applyProtection="1">
      <alignment horizontal="left" vertical="top" wrapText="1"/>
      <protection hidden="1"/>
    </xf>
    <xf numFmtId="0" fontId="21" fillId="2" borderId="21" xfId="0" applyFont="1" applyFill="1" applyBorder="1" applyAlignment="1" applyProtection="1">
      <alignment horizontal="left" vertical="center" wrapText="1"/>
      <protection locked="0"/>
    </xf>
    <xf numFmtId="0" fontId="4" fillId="0" borderId="0" xfId="0" applyFont="1" applyAlignment="1" applyProtection="1">
      <alignment horizontal="justify" vertical="center"/>
      <protection hidden="1"/>
    </xf>
    <xf numFmtId="0" fontId="8" fillId="0" borderId="0" xfId="26" applyFont="1" applyFill="1" applyAlignment="1" applyProtection="1">
      <alignment horizontal="left" vertical="center"/>
      <protection hidden="1"/>
    </xf>
    <xf numFmtId="0" fontId="7" fillId="0" borderId="0" xfId="0" applyFont="1" applyAlignment="1" applyProtection="1">
      <alignment horizontal="justify" vertical="center"/>
      <protection hidden="1"/>
    </xf>
    <xf numFmtId="0" fontId="10" fillId="0" borderId="0" xfId="37" applyFont="1" applyAlignment="1" applyProtection="1">
      <alignment horizontal="center" vertical="center" wrapText="1"/>
      <protection hidden="1"/>
    </xf>
    <xf numFmtId="0" fontId="53" fillId="0" borderId="13" xfId="0" applyFont="1" applyBorder="1" applyAlignment="1" applyProtection="1">
      <alignment horizontal="center" vertical="center" wrapText="1"/>
      <protection hidden="1"/>
    </xf>
    <xf numFmtId="0" fontId="53" fillId="0" borderId="0" xfId="0" applyFont="1" applyBorder="1" applyAlignment="1" applyProtection="1">
      <alignment horizontal="center" vertical="center" wrapText="1"/>
      <protection hidden="1"/>
    </xf>
    <xf numFmtId="0" fontId="48" fillId="0" borderId="0" xfId="22" applyFont="1" applyAlignment="1" applyProtection="1">
      <alignment horizontal="center" vertical="center" wrapText="1"/>
      <protection hidden="1"/>
    </xf>
    <xf numFmtId="0" fontId="23" fillId="0" borderId="0" xfId="0" applyFont="1" applyAlignment="1" applyProtection="1">
      <alignment horizontal="left" vertical="top" wrapText="1"/>
      <protection hidden="1"/>
    </xf>
    <xf numFmtId="0" fontId="9" fillId="0" borderId="0" xfId="26" applyFont="1" applyFill="1" applyAlignment="1" applyProtection="1">
      <alignment horizontal="left" vertical="center" wrapText="1"/>
      <protection hidden="1"/>
    </xf>
    <xf numFmtId="0" fontId="8" fillId="0" borderId="0" xfId="0" applyFont="1" applyAlignment="1" applyProtection="1">
      <alignment horizontal="left" vertical="center" wrapText="1"/>
      <protection hidden="1"/>
    </xf>
    <xf numFmtId="0" fontId="8" fillId="0" borderId="0" xfId="0" applyFont="1" applyAlignment="1" applyProtection="1">
      <alignment horizontal="right" vertical="center" wrapText="1"/>
      <protection hidden="1"/>
    </xf>
    <xf numFmtId="0" fontId="8" fillId="0" borderId="5" xfId="25" applyFont="1" applyFill="1" applyBorder="1" applyAlignment="1" applyProtection="1">
      <alignment horizontal="left" vertical="top" wrapText="1" indent="3"/>
      <protection hidden="1"/>
    </xf>
    <xf numFmtId="0" fontId="8" fillId="0" borderId="5" xfId="25" applyFont="1" applyFill="1" applyBorder="1" applyAlignment="1" applyProtection="1">
      <alignment horizontal="left" vertical="top" wrapText="1"/>
      <protection hidden="1"/>
    </xf>
    <xf numFmtId="0" fontId="8" fillId="2" borderId="22" xfId="25" applyFont="1" applyFill="1" applyBorder="1" applyAlignment="1" applyProtection="1">
      <alignment horizontal="center" vertical="center"/>
      <protection locked="0"/>
    </xf>
    <xf numFmtId="4" fontId="8" fillId="2" borderId="20" xfId="25" applyNumberFormat="1" applyFont="1" applyFill="1" applyBorder="1" applyAlignment="1" applyProtection="1">
      <alignment horizontal="justify" vertical="top" wrapText="1"/>
      <protection locked="0"/>
    </xf>
    <xf numFmtId="2" fontId="8" fillId="0" borderId="20" xfId="25" applyNumberFormat="1" applyFont="1" applyFill="1" applyBorder="1" applyAlignment="1" applyProtection="1">
      <alignment horizontal="right" vertical="center"/>
      <protection hidden="1"/>
    </xf>
    <xf numFmtId="2" fontId="8" fillId="0" borderId="5" xfId="25" applyNumberFormat="1" applyFont="1" applyFill="1" applyBorder="1" applyAlignment="1" applyProtection="1">
      <alignment horizontal="left" vertical="center"/>
      <protection hidden="1"/>
    </xf>
    <xf numFmtId="0" fontId="8" fillId="0" borderId="20" xfId="25" applyFont="1" applyFill="1" applyBorder="1" applyAlignment="1" applyProtection="1">
      <alignment horizontal="left" vertical="top" wrapText="1" indent="3"/>
      <protection hidden="1"/>
    </xf>
    <xf numFmtId="0" fontId="8" fillId="0" borderId="23" xfId="25" applyFont="1" applyFill="1" applyBorder="1" applyAlignment="1" applyProtection="1">
      <alignment horizontal="left" vertical="top" wrapText="1" indent="3"/>
      <protection hidden="1"/>
    </xf>
    <xf numFmtId="0" fontId="8" fillId="6" borderId="0" xfId="25" applyFont="1" applyFill="1" applyBorder="1" applyAlignment="1" applyProtection="1">
      <alignment horizontal="center" vertical="center"/>
      <protection hidden="1"/>
    </xf>
    <xf numFmtId="0" fontId="8" fillId="7" borderId="0" xfId="25" applyFont="1" applyFill="1" applyBorder="1" applyAlignment="1" applyProtection="1">
      <alignment horizontal="center" vertical="center"/>
      <protection hidden="1"/>
    </xf>
    <xf numFmtId="0" fontId="8" fillId="0" borderId="29" xfId="25" applyFont="1" applyFill="1" applyBorder="1" applyAlignment="1" applyProtection="1">
      <alignment horizontal="left" vertical="center"/>
      <protection hidden="1"/>
    </xf>
    <xf numFmtId="0" fontId="8" fillId="0" borderId="3" xfId="25" applyFont="1" applyFill="1" applyBorder="1" applyAlignment="1" applyProtection="1">
      <alignment horizontal="left" vertical="center"/>
      <protection hidden="1"/>
    </xf>
    <xf numFmtId="0" fontId="8" fillId="0" borderId="12" xfId="25" applyFont="1" applyFill="1" applyBorder="1" applyAlignment="1" applyProtection="1">
      <alignment horizontal="left" vertical="center"/>
      <protection hidden="1"/>
    </xf>
    <xf numFmtId="0" fontId="34" fillId="0" borderId="6" xfId="25" applyFont="1" applyBorder="1" applyAlignment="1" applyProtection="1">
      <alignment horizontal="left" vertical="center" wrapText="1"/>
      <protection hidden="1"/>
    </xf>
    <xf numFmtId="0" fontId="35" fillId="0" borderId="6" xfId="25" applyFont="1" applyBorder="1" applyAlignment="1" applyProtection="1">
      <alignment horizontal="left" vertical="center" wrapText="1"/>
      <protection hidden="1"/>
    </xf>
    <xf numFmtId="0" fontId="8" fillId="5" borderId="0" xfId="25" applyFont="1" applyFill="1" applyBorder="1" applyAlignment="1" applyProtection="1">
      <alignment horizontal="center" vertical="center"/>
      <protection hidden="1"/>
    </xf>
    <xf numFmtId="0" fontId="8" fillId="0" borderId="29" xfId="25" applyFont="1" applyFill="1" applyBorder="1" applyAlignment="1" applyProtection="1">
      <alignment horizontal="left" vertical="center" wrapText="1"/>
      <protection hidden="1"/>
    </xf>
    <xf numFmtId="0" fontId="8" fillId="0" borderId="3" xfId="25" applyFont="1" applyFill="1" applyBorder="1" applyAlignment="1" applyProtection="1">
      <alignment horizontal="left" vertical="center" wrapText="1"/>
      <protection hidden="1"/>
    </xf>
    <xf numFmtId="0" fontId="8" fillId="0" borderId="12" xfId="25" applyFont="1" applyFill="1" applyBorder="1" applyAlignment="1" applyProtection="1">
      <alignment horizontal="left" vertical="center" wrapText="1"/>
      <protection hidden="1"/>
    </xf>
    <xf numFmtId="0" fontId="8" fillId="0" borderId="6" xfId="25" applyFont="1" applyFill="1" applyBorder="1" applyAlignment="1" applyProtection="1">
      <alignment horizontal="left" vertical="center" wrapText="1"/>
      <protection hidden="1"/>
    </xf>
    <xf numFmtId="0" fontId="8" fillId="8" borderId="0" xfId="25" applyFont="1" applyFill="1" applyBorder="1" applyAlignment="1" applyProtection="1">
      <alignment horizontal="left" vertical="center" wrapText="1"/>
      <protection hidden="1"/>
    </xf>
    <xf numFmtId="0" fontId="34" fillId="3" borderId="0" xfId="25" applyFont="1" applyFill="1" applyAlignment="1" applyProtection="1">
      <alignment horizontal="left" vertical="center"/>
      <protection hidden="1"/>
    </xf>
    <xf numFmtId="0" fontId="8" fillId="2" borderId="4" xfId="25" applyFont="1" applyFill="1" applyBorder="1" applyAlignment="1" applyProtection="1">
      <alignment horizontal="center" vertical="center"/>
      <protection locked="0"/>
    </xf>
    <xf numFmtId="4" fontId="8" fillId="2" borderId="23" xfId="25" applyNumberFormat="1" applyFont="1" applyFill="1" applyBorder="1" applyAlignment="1" applyProtection="1">
      <alignment horizontal="left" vertical="center"/>
      <protection locked="0"/>
    </xf>
    <xf numFmtId="2" fontId="8" fillId="0" borderId="20" xfId="25" applyNumberFormat="1" applyFont="1" applyFill="1" applyBorder="1" applyAlignment="1" applyProtection="1">
      <alignment horizontal="left" vertical="center"/>
      <protection hidden="1"/>
    </xf>
    <xf numFmtId="0" fontId="34" fillId="3" borderId="0" xfId="25" applyFont="1" applyFill="1" applyAlignment="1" applyProtection="1">
      <alignment horizontal="left" vertical="center" wrapText="1"/>
      <protection hidden="1"/>
    </xf>
    <xf numFmtId="0" fontId="39" fillId="0" borderId="15" xfId="25" applyFont="1" applyBorder="1" applyAlignment="1" applyProtection="1">
      <alignment horizontal="justify" vertical="center" wrapText="1"/>
      <protection hidden="1"/>
    </xf>
    <xf numFmtId="0" fontId="39" fillId="0" borderId="22" xfId="25" applyFont="1" applyBorder="1" applyAlignment="1" applyProtection="1">
      <alignment horizontal="justify" vertical="center" wrapText="1"/>
      <protection hidden="1"/>
    </xf>
    <xf numFmtId="0" fontId="39" fillId="0" borderId="0" xfId="25" applyFont="1" applyBorder="1" applyAlignment="1" applyProtection="1">
      <alignment horizontal="justify" vertical="center" wrapText="1"/>
      <protection hidden="1"/>
    </xf>
    <xf numFmtId="0" fontId="39" fillId="0" borderId="4" xfId="25" applyFont="1" applyBorder="1" applyAlignment="1" applyProtection="1">
      <alignment horizontal="justify" vertical="center" wrapText="1"/>
      <protection hidden="1"/>
    </xf>
    <xf numFmtId="4" fontId="8" fillId="2" borderId="5" xfId="25" applyNumberFormat="1" applyFont="1" applyFill="1" applyBorder="1" applyAlignment="1" applyProtection="1">
      <alignment horizontal="left" vertical="center"/>
      <protection locked="0"/>
    </xf>
    <xf numFmtId="0" fontId="9" fillId="0" borderId="0" xfId="25" applyFont="1" applyAlignment="1" applyProtection="1">
      <alignment horizontal="justify" vertical="center" wrapText="1"/>
      <protection hidden="1"/>
    </xf>
    <xf numFmtId="0" fontId="34" fillId="3" borderId="0" xfId="25" applyFont="1" applyFill="1" applyBorder="1" applyAlignment="1" applyProtection="1">
      <alignment horizontal="left" vertical="center" wrapText="1"/>
      <protection hidden="1"/>
    </xf>
    <xf numFmtId="0" fontId="9" fillId="0" borderId="0" xfId="25" applyFont="1" applyAlignment="1" applyProtection="1">
      <alignment horizontal="left" vertical="center"/>
      <protection hidden="1"/>
    </xf>
    <xf numFmtId="2" fontId="31" fillId="0" borderId="0" xfId="24" applyNumberFormat="1" applyFont="1" applyFill="1" applyBorder="1" applyAlignment="1" applyProtection="1">
      <alignment horizontal="left" vertical="center"/>
      <protection hidden="1"/>
    </xf>
  </cellXfs>
  <cellStyles count="38">
    <cellStyle name="75" xfId="1"/>
    <cellStyle name="ÅëÈ­ [0]_±âÅ¸" xfId="2"/>
    <cellStyle name="ÅëÈ­_±âÅ¸" xfId="3"/>
    <cellStyle name="ÄÞ¸¶ [0]_±âÅ¸" xfId="4"/>
    <cellStyle name="ÄÞ¸¶_±âÅ¸" xfId="5"/>
    <cellStyle name="Ç¥ÁØ_¿¬°£´©°è¿¹»ó" xfId="6"/>
    <cellStyle name="Comma  - Style1" xfId="7"/>
    <cellStyle name="Comma  - Style2" xfId="8"/>
    <cellStyle name="Comma  - Style3" xfId="9"/>
    <cellStyle name="Comma  - Style4" xfId="10"/>
    <cellStyle name="Comma  - Style5" xfId="11"/>
    <cellStyle name="Comma  - Style6" xfId="12"/>
    <cellStyle name="Comma  - Style7" xfId="13"/>
    <cellStyle name="Comma  - Style8" xfId="14"/>
    <cellStyle name="Currency" xfId="15" builtinId="4"/>
    <cellStyle name="Currency 2" xfId="32"/>
    <cellStyle name="Formula" xfId="16"/>
    <cellStyle name="Header1" xfId="17"/>
    <cellStyle name="Header2" xfId="18"/>
    <cellStyle name="Hypertextový odkaz" xfId="19"/>
    <cellStyle name="no dec" xfId="20"/>
    <cellStyle name="Normal" xfId="0" builtinId="0"/>
    <cellStyle name="Normal - Style1" xfId="21"/>
    <cellStyle name="Normal 2" xfId="22"/>
    <cellStyle name="Normal 3" xfId="31"/>
    <cellStyle name="Normal 4" xfId="33"/>
    <cellStyle name="Normal 5" xfId="34"/>
    <cellStyle name="Normal 6" xfId="35"/>
    <cellStyle name="Normal 7" xfId="36"/>
    <cellStyle name="Normal 8" xfId="37"/>
    <cellStyle name="Normal_Attach 3(JV)" xfId="23"/>
    <cellStyle name="Normal_Entertainment Form" xfId="24"/>
    <cellStyle name="Normal_Price_Schedules for Insulator Package" xfId="25"/>
    <cellStyle name="Normal_PRICE-SCHE Bihar-Rev-2-corrections" xfId="26"/>
    <cellStyle name="Normal_Sheet1" xfId="27"/>
    <cellStyle name="Popis" xfId="28"/>
    <cellStyle name="Sledovaný hypertextový odkaz" xfId="29"/>
    <cellStyle name="Standard_BS14" xfId="30"/>
  </cellStyles>
  <dxfs count="37">
    <dxf>
      <font>
        <condense val="0"/>
        <extend val="0"/>
        <color indexed="9"/>
      </font>
      <fill>
        <patternFill patternType="none">
          <bgColor indexed="65"/>
        </patternFill>
      </fill>
    </dxf>
    <dxf>
      <font>
        <condense val="0"/>
        <extend val="0"/>
        <color indexed="9"/>
      </font>
      <fill>
        <patternFill patternType="none">
          <bgColor indexed="65"/>
        </patternFill>
      </fill>
    </dxf>
    <dxf>
      <font>
        <color indexed="9"/>
      </font>
      <fill>
        <patternFill patternType="none">
          <bgColor indexed="65"/>
        </patternFill>
      </fill>
    </dxf>
    <dxf>
      <font>
        <color indexed="9"/>
      </font>
      <fill>
        <patternFill patternType="none">
          <bgColor indexed="65"/>
        </patternFill>
      </fill>
    </dxf>
    <dxf>
      <font>
        <color indexed="9"/>
      </font>
      <fill>
        <patternFill patternType="none">
          <bgColor indexed="65"/>
        </patternFill>
      </fill>
    </dxf>
    <dxf>
      <font>
        <color indexed="9"/>
      </font>
      <fill>
        <patternFill patternType="none">
          <bgColor indexed="65"/>
        </patternFill>
      </fill>
    </dxf>
    <dxf>
      <font>
        <color indexed="9"/>
      </font>
      <fill>
        <patternFill patternType="none">
          <bgColor indexed="65"/>
        </patternFill>
      </fill>
    </dxf>
    <dxf>
      <font>
        <color indexed="9"/>
      </font>
      <fill>
        <patternFill patternType="none">
          <bgColor indexed="65"/>
        </patternFill>
      </fill>
    </dxf>
    <dxf>
      <font>
        <color indexed="9"/>
      </font>
      <fill>
        <patternFill patternType="none">
          <bgColor indexed="65"/>
        </patternFill>
      </fill>
    </dxf>
    <dxf>
      <font>
        <color indexed="9"/>
      </font>
      <fill>
        <patternFill patternType="none">
          <bgColor indexed="65"/>
        </patternFill>
      </fill>
    </dxf>
    <dxf>
      <font>
        <color indexed="9"/>
      </font>
      <fill>
        <patternFill patternType="none">
          <bgColor indexed="65"/>
        </patternFill>
      </fill>
    </dxf>
    <dxf>
      <font>
        <strike val="0"/>
        <condense val="0"/>
        <extend val="0"/>
        <color indexed="9"/>
      </font>
      <fill>
        <patternFill patternType="none">
          <bgColor indexed="65"/>
        </patternFill>
      </fill>
      <border>
        <left/>
        <right/>
        <top/>
        <bottom/>
      </border>
    </dxf>
    <dxf>
      <font>
        <strike val="0"/>
        <condense val="0"/>
        <extend val="0"/>
        <color indexed="9"/>
      </font>
      <fill>
        <patternFill patternType="none">
          <bgColor indexed="65"/>
        </patternFill>
      </fill>
      <border>
        <left/>
        <right/>
        <top/>
        <bottom/>
      </border>
    </dxf>
    <dxf>
      <font>
        <strike val="0"/>
        <condense val="0"/>
        <extend val="0"/>
        <color indexed="9"/>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
      <font>
        <color indexed="9"/>
      </font>
      <fill>
        <patternFill patternType="none">
          <bgColor indexed="65"/>
        </patternFill>
      </fill>
    </dxf>
    <dxf>
      <font>
        <strike/>
      </font>
    </dxf>
    <dxf>
      <font>
        <color indexed="9"/>
      </font>
      <fill>
        <patternFill patternType="none">
          <bgColor indexed="65"/>
        </patternFill>
      </fill>
    </dxf>
    <dxf>
      <font>
        <strike val="0"/>
        <condense val="0"/>
        <extend val="0"/>
        <color indexed="9"/>
      </font>
      <fill>
        <patternFill patternType="none">
          <bgColor indexed="65"/>
        </patternFill>
      </fill>
      <border>
        <left/>
        <right/>
        <top/>
        <bottom/>
      </border>
    </dxf>
    <dxf>
      <font>
        <strike val="0"/>
        <condense val="0"/>
        <extend val="0"/>
        <color indexed="9"/>
      </font>
      <fill>
        <patternFill patternType="none">
          <bgColor indexed="65"/>
        </patternFill>
      </fill>
      <border>
        <left/>
        <right/>
        <top/>
        <bottom/>
      </border>
    </dxf>
    <dxf>
      <font>
        <strike val="0"/>
        <condense val="0"/>
        <extend val="0"/>
        <color indexed="9"/>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
      <font>
        <strike/>
        <condense val="0"/>
        <extend val="0"/>
        <color auto="1"/>
      </font>
      <fill>
        <patternFill patternType="none">
          <bgColor indexed="65"/>
        </patternFill>
      </fill>
    </dxf>
    <dxf>
      <font>
        <condense val="0"/>
        <extend val="0"/>
        <color indexed="9"/>
      </font>
    </dxf>
    <dxf>
      <font>
        <condense val="0"/>
        <extend val="0"/>
        <color auto="1"/>
      </font>
    </dxf>
    <dxf>
      <font>
        <condense val="0"/>
        <extend val="0"/>
        <color auto="1"/>
      </font>
    </dxf>
    <dxf>
      <font>
        <condense val="0"/>
        <extend val="0"/>
        <color indexed="9"/>
      </font>
    </dxf>
    <dxf>
      <font>
        <color indexed="13"/>
      </font>
    </dxf>
    <dxf>
      <font>
        <color indexed="9"/>
      </font>
    </dxf>
    <dxf>
      <font>
        <strike/>
      </font>
    </dxf>
    <dxf>
      <font>
        <color indexed="9"/>
      </font>
      <fill>
        <patternFill patternType="none">
          <bgColor indexed="65"/>
        </patternFill>
      </fill>
    </dxf>
    <dxf>
      <font>
        <strike/>
        <condense val="0"/>
        <extend val="0"/>
      </font>
    </dxf>
    <dxf>
      <font>
        <condense val="0"/>
        <extend val="0"/>
        <color indexed="9"/>
      </font>
      <fill>
        <patternFill patternType="none">
          <bgColor indexed="65"/>
        </patternFill>
      </fill>
      <border>
        <left/>
        <right/>
        <top/>
        <bottom/>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hyperlink" Target="#'Attach 3(QR)'!A1"/></Relationships>
</file>

<file path=xl/drawings/_rels/drawing2.xml.rels><?xml version="1.0" encoding="UTF-8" standalone="yes"?>
<Relationships xmlns="http://schemas.openxmlformats.org/package/2006/relationships"><Relationship Id="rId1" Type="http://schemas.openxmlformats.org/officeDocument/2006/relationships/hyperlink" Target="#'Attach 4'!A1"/></Relationships>
</file>

<file path=xl/drawings/_rels/drawing3.xml.rels><?xml version="1.0" encoding="UTF-8" standalone="yes"?>
<Relationships xmlns="http://schemas.openxmlformats.org/package/2006/relationships"><Relationship Id="rId1" Type="http://schemas.openxmlformats.org/officeDocument/2006/relationships/hyperlink" Target="#'Attach 5'!A1"/></Relationships>
</file>

<file path=xl/drawings/_rels/drawing4.xml.rels><?xml version="1.0" encoding="UTF-8" standalone="yes"?>
<Relationships xmlns="http://schemas.openxmlformats.org/package/2006/relationships"><Relationship Id="rId1" Type="http://schemas.openxmlformats.org/officeDocument/2006/relationships/hyperlink" Target="#'Attach 14-IP'!A1"/></Relationships>
</file>

<file path=xl/drawings/_rels/drawing5.xml.rels><?xml version="1.0" encoding="UTF-8" standalone="yes"?>
<Relationships xmlns="http://schemas.openxmlformats.org/package/2006/relationships"><Relationship Id="rId3" Type="http://schemas.openxmlformats.org/officeDocument/2006/relationships/hyperlink" Target="#Cover!A1"/><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5</xdr:col>
      <xdr:colOff>180975</xdr:colOff>
      <xdr:row>0</xdr:row>
      <xdr:rowOff>47625</xdr:rowOff>
    </xdr:from>
    <xdr:to>
      <xdr:col>6</xdr:col>
      <xdr:colOff>428625</xdr:colOff>
      <xdr:row>2</xdr:row>
      <xdr:rowOff>333375</xdr:rowOff>
    </xdr:to>
    <xdr:grpSp>
      <xdr:nvGrpSpPr>
        <xdr:cNvPr id="189647" name="Group 3">
          <a:hlinkClick xmlns:r="http://schemas.openxmlformats.org/officeDocument/2006/relationships" r:id="rId1" tooltip="Click for Next Attachment"/>
        </xdr:cNvPr>
        <xdr:cNvGrpSpPr>
          <a:grpSpLocks/>
        </xdr:cNvGrpSpPr>
      </xdr:nvGrpSpPr>
      <xdr:grpSpPr bwMode="auto">
        <a:xfrm>
          <a:off x="7439025" y="47625"/>
          <a:ext cx="1104900" cy="704850"/>
          <a:chOff x="738" y="5"/>
          <a:chExt cx="116" cy="73"/>
        </a:xfrm>
      </xdr:grpSpPr>
      <xdr:sp macro="" textlink="">
        <xdr:nvSpPr>
          <xdr:cNvPr id="189648" name="AutoShape 1"/>
          <xdr:cNvSpPr>
            <a:spLocks noChangeArrowheads="1"/>
          </xdr:cNvSpPr>
        </xdr:nvSpPr>
        <xdr:spPr bwMode="auto">
          <a:xfrm>
            <a:off x="738"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FFCC99"/>
          </a:solidFill>
          <a:ln w="9525">
            <a:solidFill>
              <a:srgbClr val="000000"/>
            </a:solidFill>
            <a:miter lim="800000"/>
            <a:headEnd/>
            <a:tailEnd/>
          </a:ln>
        </xdr:spPr>
      </xdr:sp>
      <xdr:sp macro="" textlink="">
        <xdr:nvSpPr>
          <xdr:cNvPr id="4098" name="Text Box 2">
            <a:extLst>
              <a:ext uri="{FF2B5EF4-FFF2-40B4-BE49-F238E27FC236}">
                <a16:creationId xmlns:a16="http://schemas.microsoft.com/office/drawing/2014/main" id="{38B1532D-6AA9-43A0-927E-C90A0B03AB5E}"/>
              </a:ext>
            </a:extLst>
          </xdr:cNvPr>
          <xdr:cNvSpPr txBox="1">
            <a:spLocks noChangeArrowheads="1"/>
          </xdr:cNvSpPr>
        </xdr:nvSpPr>
        <xdr:spPr bwMode="auto">
          <a:xfrm>
            <a:off x="753" y="23"/>
            <a:ext cx="98" cy="39"/>
          </a:xfrm>
          <a:prstGeom prst="rect">
            <a:avLst/>
          </a:prstGeom>
          <a:noFill/>
          <a:ln w="9525">
            <a:noFill/>
            <a:miter lim="800000"/>
            <a:headEnd/>
            <a:tailEnd/>
          </a:ln>
        </xdr:spPr>
        <xdr:txBody>
          <a:bodyPr vertOverflow="clip" wrap="square" lIns="27432" tIns="27432" rIns="27432" bIns="27432" anchor="ctr" upright="1"/>
          <a:lstStyle/>
          <a:p>
            <a:pPr algn="ctr" rtl="1">
              <a:defRPr sz="1000"/>
            </a:pPr>
            <a:r>
              <a:rPr lang="en-US" sz="1000" b="0" i="0" strike="noStrike">
                <a:solidFill>
                  <a:srgbClr val="000000"/>
                </a:solidFill>
                <a:latin typeface="Book Antiqua"/>
              </a:rPr>
              <a:t>Click for Next Attachment</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295275</xdr:colOff>
      <xdr:row>0</xdr:row>
      <xdr:rowOff>9525</xdr:rowOff>
    </xdr:from>
    <xdr:to>
      <xdr:col>7</xdr:col>
      <xdr:colOff>219075</xdr:colOff>
      <xdr:row>2</xdr:row>
      <xdr:rowOff>200025</xdr:rowOff>
    </xdr:to>
    <xdr:grpSp>
      <xdr:nvGrpSpPr>
        <xdr:cNvPr id="212048" name="Group 1">
          <a:hlinkClick xmlns:r="http://schemas.openxmlformats.org/officeDocument/2006/relationships" r:id="rId1" tooltip="Click for Next Attachment"/>
        </xdr:cNvPr>
        <xdr:cNvGrpSpPr>
          <a:grpSpLocks/>
        </xdr:cNvGrpSpPr>
      </xdr:nvGrpSpPr>
      <xdr:grpSpPr bwMode="auto">
        <a:xfrm>
          <a:off x="6562725" y="9525"/>
          <a:ext cx="2057400" cy="752475"/>
          <a:chOff x="738" y="5"/>
          <a:chExt cx="116" cy="73"/>
        </a:xfrm>
      </xdr:grpSpPr>
      <xdr:sp macro="" textlink="">
        <xdr:nvSpPr>
          <xdr:cNvPr id="212062" name="AutoShape 2"/>
          <xdr:cNvSpPr>
            <a:spLocks noChangeArrowheads="1"/>
          </xdr:cNvSpPr>
        </xdr:nvSpPr>
        <xdr:spPr bwMode="auto">
          <a:xfrm>
            <a:off x="738"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FFCC99"/>
          </a:solidFill>
          <a:ln w="9525">
            <a:solidFill>
              <a:srgbClr val="000000"/>
            </a:solidFill>
            <a:miter lim="800000"/>
            <a:headEnd/>
            <a:tailEnd/>
          </a:ln>
        </xdr:spPr>
      </xdr:sp>
      <xdr:sp macro="" textlink="">
        <xdr:nvSpPr>
          <xdr:cNvPr id="5123" name="Text Box 3">
            <a:hlinkClick xmlns:r="http://schemas.openxmlformats.org/officeDocument/2006/relationships" r:id="rId1"/>
            <a:extLst>
              <a:ext uri="{FF2B5EF4-FFF2-40B4-BE49-F238E27FC236}">
                <a16:creationId xmlns:a16="http://schemas.microsoft.com/office/drawing/2014/main" id="{4AEBED70-66F5-4E76-92BB-5484C74687EC}"/>
              </a:ext>
            </a:extLst>
          </xdr:cNvPr>
          <xdr:cNvSpPr txBox="1">
            <a:spLocks noChangeArrowheads="1"/>
          </xdr:cNvSpPr>
        </xdr:nvSpPr>
        <xdr:spPr bwMode="auto">
          <a:xfrm>
            <a:off x="753" y="23"/>
            <a:ext cx="98" cy="43"/>
          </a:xfrm>
          <a:prstGeom prst="rect">
            <a:avLst/>
          </a:prstGeom>
          <a:noFill/>
          <a:ln w="9525">
            <a:noFill/>
            <a:miter lim="800000"/>
            <a:headEnd/>
            <a:tailEnd/>
          </a:ln>
        </xdr:spPr>
        <xdr:txBody>
          <a:bodyPr vertOverflow="clip" wrap="square" lIns="27432" tIns="27432" rIns="27432" bIns="27432" anchor="ctr" upright="1"/>
          <a:lstStyle/>
          <a:p>
            <a:pPr algn="ctr" rtl="1">
              <a:defRPr sz="1000"/>
            </a:pPr>
            <a:r>
              <a:rPr lang="en-US" sz="1000" b="0" i="0" strike="noStrike">
                <a:solidFill>
                  <a:srgbClr val="000000"/>
                </a:solidFill>
                <a:latin typeface="Book Antiqua"/>
              </a:rPr>
              <a:t>Click for Next Attachment</a:t>
            </a:r>
          </a:p>
        </xdr:txBody>
      </xdr:sp>
    </xdr:grpSp>
    <xdr:clientData/>
  </xdr:twoCellAnchor>
  <mc:AlternateContent xmlns:mc="http://schemas.openxmlformats.org/markup-compatibility/2006">
    <mc:Choice xmlns:a14="http://schemas.microsoft.com/office/drawing/2010/main" Requires="a14">
      <xdr:twoCellAnchor>
        <xdr:from>
          <xdr:col>5</xdr:col>
          <xdr:colOff>47625</xdr:colOff>
          <xdr:row>693</xdr:row>
          <xdr:rowOff>38100</xdr:rowOff>
        </xdr:from>
        <xdr:to>
          <xdr:col>7</xdr:col>
          <xdr:colOff>0</xdr:colOff>
          <xdr:row>695</xdr:row>
          <xdr:rowOff>66675</xdr:rowOff>
        </xdr:to>
        <xdr:grpSp>
          <xdr:nvGrpSpPr>
            <xdr:cNvPr id="212049" name="Group 202"/>
            <xdr:cNvGrpSpPr>
              <a:grpSpLocks/>
            </xdr:cNvGrpSpPr>
          </xdr:nvGrpSpPr>
          <xdr:grpSpPr bwMode="auto">
            <a:xfrm>
              <a:off x="5244849" y="51034950"/>
              <a:ext cx="106235551407" cy="51034950"/>
              <a:chOff x="428" y="0"/>
              <a:chExt cx="6799183" cy="51034950"/>
            </a:xfrm>
          </xdr:grpSpPr>
          <xdr:sp macro="" textlink="">
            <xdr:nvSpPr>
              <xdr:cNvPr id="88235" name="Check Box 1195" hidden="1">
                <a:extLst>
                  <a:ext uri="{63B3BB69-23CF-44E3-9099-C40C66FF867C}">
                    <a14:compatExt spid="_x0000_s88235"/>
                  </a:ext>
                </a:extLst>
              </xdr:cNvPr>
              <xdr:cNvSpPr/>
            </xdr:nvSpPr>
            <xdr:spPr bwMode="auto">
              <a:xfrm>
                <a:off x="6752541" y="51034950"/>
                <a:ext cx="195" cy="0"/>
              </a:xfrm>
              <a:prstGeom prst="rect">
                <a:avLst/>
              </a:prstGeom>
              <a:solidFill>
                <a:srgbClr val="CCFFCC"/>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Prime Contractor</a:t>
                </a:r>
              </a:p>
            </xdr:txBody>
          </xdr:sp>
          <xdr:sp macro="" textlink="">
            <xdr:nvSpPr>
              <xdr:cNvPr id="88236" name="Check Box 1196" hidden="1">
                <a:extLst>
                  <a:ext uri="{63B3BB69-23CF-44E3-9099-C40C66FF867C}">
                    <a14:compatExt spid="_x0000_s88236"/>
                  </a:ext>
                </a:extLst>
              </xdr:cNvPr>
              <xdr:cNvSpPr/>
            </xdr:nvSpPr>
            <xdr:spPr bwMode="auto">
              <a:xfrm>
                <a:off x="6799412" y="51034950"/>
                <a:ext cx="199" cy="0"/>
              </a:xfrm>
              <a:prstGeom prst="rect">
                <a:avLst/>
              </a:prstGeom>
              <a:solidFill>
                <a:srgbClr val="CCFFCC"/>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Sub-Contractor</a:t>
                </a:r>
              </a:p>
            </xdr:txBody>
          </xdr:sp>
          <xdr:sp macro="" textlink="">
            <xdr:nvSpPr>
              <xdr:cNvPr id="88237" name="Check Box 1197" hidden="1">
                <a:extLst>
                  <a:ext uri="{63B3BB69-23CF-44E3-9099-C40C66FF867C}">
                    <a14:compatExt spid="_x0000_s88237"/>
                  </a:ext>
                </a:extLst>
              </xdr:cNvPr>
              <xdr:cNvSpPr/>
            </xdr:nvSpPr>
            <xdr:spPr bwMode="auto">
              <a:xfrm>
                <a:off x="428" y="0"/>
                <a:ext cx="202" cy="0"/>
              </a:xfrm>
              <a:prstGeom prst="rect">
                <a:avLst/>
              </a:prstGeom>
              <a:solidFill>
                <a:srgbClr val="CCFFCC"/>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Partner of JV</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104775</xdr:colOff>
          <xdr:row>751</xdr:row>
          <xdr:rowOff>38100</xdr:rowOff>
        </xdr:from>
        <xdr:to>
          <xdr:col>7</xdr:col>
          <xdr:colOff>0</xdr:colOff>
          <xdr:row>752</xdr:row>
          <xdr:rowOff>0</xdr:rowOff>
        </xdr:to>
        <xdr:grpSp>
          <xdr:nvGrpSpPr>
            <xdr:cNvPr id="212050" name="Group 989"/>
            <xdr:cNvGrpSpPr>
              <a:grpSpLocks/>
            </xdr:cNvGrpSpPr>
          </xdr:nvGrpSpPr>
          <xdr:grpSpPr bwMode="auto">
            <a:xfrm>
              <a:off x="5286376" y="51034950"/>
              <a:ext cx="83238673292" cy="51034950"/>
              <a:chOff x="581" y="0"/>
              <a:chExt cx="6788066" cy="51034950"/>
            </a:xfrm>
          </xdr:grpSpPr>
          <xdr:sp macro="" textlink="">
            <xdr:nvSpPr>
              <xdr:cNvPr id="88241" name="Check Box 1201" hidden="1">
                <a:extLst>
                  <a:ext uri="{63B3BB69-23CF-44E3-9099-C40C66FF867C}">
                    <a14:compatExt spid="_x0000_s88241"/>
                  </a:ext>
                </a:extLst>
              </xdr:cNvPr>
              <xdr:cNvSpPr/>
            </xdr:nvSpPr>
            <xdr:spPr bwMode="auto">
              <a:xfrm>
                <a:off x="6788404" y="51034950"/>
                <a:ext cx="243" cy="0"/>
              </a:xfrm>
              <a:prstGeom prst="rect">
                <a:avLst/>
              </a:prstGeom>
              <a:solidFill>
                <a:srgbClr val="CCFFCC"/>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Yes</a:t>
                </a:r>
              </a:p>
            </xdr:txBody>
          </xdr:sp>
          <xdr:sp macro="" textlink="">
            <xdr:nvSpPr>
              <xdr:cNvPr id="88242" name="Check Box 1202" hidden="1">
                <a:extLst>
                  <a:ext uri="{63B3BB69-23CF-44E3-9099-C40C66FF867C}">
                    <a14:compatExt spid="_x0000_s88242"/>
                  </a:ext>
                </a:extLst>
              </xdr:cNvPr>
              <xdr:cNvSpPr/>
            </xdr:nvSpPr>
            <xdr:spPr bwMode="auto">
              <a:xfrm>
                <a:off x="581" y="0"/>
                <a:ext cx="254" cy="0"/>
              </a:xfrm>
              <a:prstGeom prst="rect">
                <a:avLst/>
              </a:prstGeom>
              <a:solidFill>
                <a:srgbClr val="CCFFCC"/>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104775</xdr:colOff>
          <xdr:row>752</xdr:row>
          <xdr:rowOff>38100</xdr:rowOff>
        </xdr:from>
        <xdr:to>
          <xdr:col>7</xdr:col>
          <xdr:colOff>0</xdr:colOff>
          <xdr:row>753</xdr:row>
          <xdr:rowOff>0</xdr:rowOff>
        </xdr:to>
        <xdr:grpSp>
          <xdr:nvGrpSpPr>
            <xdr:cNvPr id="212051" name="Group 995"/>
            <xdr:cNvGrpSpPr>
              <a:grpSpLocks/>
            </xdr:cNvGrpSpPr>
          </xdr:nvGrpSpPr>
          <xdr:grpSpPr bwMode="auto">
            <a:xfrm>
              <a:off x="5286376" y="51034950"/>
              <a:ext cx="83238673292" cy="51034950"/>
              <a:chOff x="581" y="0"/>
              <a:chExt cx="6788066" cy="51034950"/>
            </a:xfrm>
          </xdr:grpSpPr>
          <xdr:sp macro="" textlink="">
            <xdr:nvSpPr>
              <xdr:cNvPr id="88245" name="Check Box 1205" hidden="1">
                <a:extLst>
                  <a:ext uri="{63B3BB69-23CF-44E3-9099-C40C66FF867C}">
                    <a14:compatExt spid="_x0000_s88245"/>
                  </a:ext>
                </a:extLst>
              </xdr:cNvPr>
              <xdr:cNvSpPr/>
            </xdr:nvSpPr>
            <xdr:spPr bwMode="auto">
              <a:xfrm>
                <a:off x="6788404" y="51034950"/>
                <a:ext cx="243" cy="0"/>
              </a:xfrm>
              <a:prstGeom prst="rect">
                <a:avLst/>
              </a:prstGeom>
              <a:solidFill>
                <a:srgbClr val="CCFFCC"/>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Yes</a:t>
                </a:r>
              </a:p>
            </xdr:txBody>
          </xdr:sp>
          <xdr:sp macro="" textlink="">
            <xdr:nvSpPr>
              <xdr:cNvPr id="88246" name="Check Box 1206" hidden="1">
                <a:extLst>
                  <a:ext uri="{63B3BB69-23CF-44E3-9099-C40C66FF867C}">
                    <a14:compatExt spid="_x0000_s88246"/>
                  </a:ext>
                </a:extLst>
              </xdr:cNvPr>
              <xdr:cNvSpPr/>
            </xdr:nvSpPr>
            <xdr:spPr bwMode="auto">
              <a:xfrm>
                <a:off x="581" y="0"/>
                <a:ext cx="254" cy="0"/>
              </a:xfrm>
              <a:prstGeom prst="rect">
                <a:avLst/>
              </a:prstGeom>
              <a:solidFill>
                <a:srgbClr val="CCFFCC"/>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47625</xdr:colOff>
          <xdr:row>735</xdr:row>
          <xdr:rowOff>38100</xdr:rowOff>
        </xdr:from>
        <xdr:to>
          <xdr:col>7</xdr:col>
          <xdr:colOff>0</xdr:colOff>
          <xdr:row>737</xdr:row>
          <xdr:rowOff>66675</xdr:rowOff>
        </xdr:to>
        <xdr:grpSp>
          <xdr:nvGrpSpPr>
            <xdr:cNvPr id="212052" name="Group 202"/>
            <xdr:cNvGrpSpPr>
              <a:grpSpLocks/>
            </xdr:cNvGrpSpPr>
          </xdr:nvGrpSpPr>
          <xdr:grpSpPr bwMode="auto">
            <a:xfrm>
              <a:off x="5244849" y="51034950"/>
              <a:ext cx="106235551407" cy="51034950"/>
              <a:chOff x="428" y="0"/>
              <a:chExt cx="6799183" cy="51034950"/>
            </a:xfrm>
          </xdr:grpSpPr>
          <xdr:sp macro="" textlink="">
            <xdr:nvSpPr>
              <xdr:cNvPr id="88249" name="Check Box 1209" hidden="1">
                <a:extLst>
                  <a:ext uri="{63B3BB69-23CF-44E3-9099-C40C66FF867C}">
                    <a14:compatExt spid="_x0000_s88249"/>
                  </a:ext>
                </a:extLst>
              </xdr:cNvPr>
              <xdr:cNvSpPr/>
            </xdr:nvSpPr>
            <xdr:spPr bwMode="auto">
              <a:xfrm>
                <a:off x="6752541" y="51034950"/>
                <a:ext cx="195" cy="0"/>
              </a:xfrm>
              <a:prstGeom prst="rect">
                <a:avLst/>
              </a:prstGeom>
              <a:solidFill>
                <a:srgbClr val="CCFFCC"/>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Prime Contractor</a:t>
                </a:r>
              </a:p>
            </xdr:txBody>
          </xdr:sp>
          <xdr:sp macro="" textlink="">
            <xdr:nvSpPr>
              <xdr:cNvPr id="88250" name="Check Box 1210" hidden="1">
                <a:extLst>
                  <a:ext uri="{63B3BB69-23CF-44E3-9099-C40C66FF867C}">
                    <a14:compatExt spid="_x0000_s88250"/>
                  </a:ext>
                </a:extLst>
              </xdr:cNvPr>
              <xdr:cNvSpPr/>
            </xdr:nvSpPr>
            <xdr:spPr bwMode="auto">
              <a:xfrm>
                <a:off x="6799412" y="51034950"/>
                <a:ext cx="199" cy="0"/>
              </a:xfrm>
              <a:prstGeom prst="rect">
                <a:avLst/>
              </a:prstGeom>
              <a:solidFill>
                <a:srgbClr val="CCFFCC"/>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Sub-Contractor</a:t>
                </a:r>
              </a:p>
            </xdr:txBody>
          </xdr:sp>
          <xdr:sp macro="" textlink="">
            <xdr:nvSpPr>
              <xdr:cNvPr id="88251" name="Check Box 1211" hidden="1">
                <a:extLst>
                  <a:ext uri="{63B3BB69-23CF-44E3-9099-C40C66FF867C}">
                    <a14:compatExt spid="_x0000_s88251"/>
                  </a:ext>
                </a:extLst>
              </xdr:cNvPr>
              <xdr:cNvSpPr/>
            </xdr:nvSpPr>
            <xdr:spPr bwMode="auto">
              <a:xfrm>
                <a:off x="428" y="0"/>
                <a:ext cx="202" cy="0"/>
              </a:xfrm>
              <a:prstGeom prst="rect">
                <a:avLst/>
              </a:prstGeom>
              <a:solidFill>
                <a:srgbClr val="CCFFCC"/>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Partner of JV</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85725</xdr:colOff>
          <xdr:row>562</xdr:row>
          <xdr:rowOff>0</xdr:rowOff>
        </xdr:from>
        <xdr:to>
          <xdr:col>6</xdr:col>
          <xdr:colOff>923925</xdr:colOff>
          <xdr:row>562</xdr:row>
          <xdr:rowOff>0</xdr:rowOff>
        </xdr:to>
        <xdr:sp macro="" textlink="">
          <xdr:nvSpPr>
            <xdr:cNvPr id="88255" name="Check Box 1215" hidden="1">
              <a:extLst>
                <a:ext uri="{63B3BB69-23CF-44E3-9099-C40C66FF867C}">
                  <a14:compatExt spid="_x0000_s88255"/>
                </a:ext>
              </a:extLst>
            </xdr:cNvPr>
            <xdr:cNvSpPr/>
          </xdr:nvSpPr>
          <xdr:spPr bwMode="auto">
            <a:xfrm>
              <a:off x="0" y="0"/>
              <a:ext cx="0" cy="0"/>
            </a:xfrm>
            <a:prstGeom prst="rect">
              <a:avLst/>
            </a:prstGeom>
            <a:solidFill>
              <a:srgbClr val="CCFFCC"/>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Supplied</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47625</xdr:colOff>
          <xdr:row>120</xdr:row>
          <xdr:rowOff>38100</xdr:rowOff>
        </xdr:from>
        <xdr:to>
          <xdr:col>7</xdr:col>
          <xdr:colOff>0</xdr:colOff>
          <xdr:row>122</xdr:row>
          <xdr:rowOff>66675</xdr:rowOff>
        </xdr:to>
        <xdr:grpSp>
          <xdr:nvGrpSpPr>
            <xdr:cNvPr id="212053" name="Group 202"/>
            <xdr:cNvGrpSpPr>
              <a:grpSpLocks/>
            </xdr:cNvGrpSpPr>
          </xdr:nvGrpSpPr>
          <xdr:grpSpPr bwMode="auto">
            <a:xfrm>
              <a:off x="5229225" y="28822650"/>
              <a:ext cx="3171825" cy="742950"/>
              <a:chOff x="427" y="3836"/>
              <a:chExt cx="203" cy="77"/>
            </a:xfrm>
          </xdr:grpSpPr>
          <xdr:sp macro="" textlink="">
            <xdr:nvSpPr>
              <xdr:cNvPr id="157904" name="Check Box 2256" hidden="1">
                <a:extLst>
                  <a:ext uri="{63B3BB69-23CF-44E3-9099-C40C66FF867C}">
                    <a14:compatExt spid="_x0000_s157904"/>
                  </a:ext>
                </a:extLst>
              </xdr:cNvPr>
              <xdr:cNvSpPr/>
            </xdr:nvSpPr>
            <xdr:spPr bwMode="auto">
              <a:xfrm>
                <a:off x="427" y="3836"/>
                <a:ext cx="195" cy="26"/>
              </a:xfrm>
              <a:prstGeom prst="rect">
                <a:avLst/>
              </a:prstGeom>
              <a:solidFill>
                <a:srgbClr val="CCFFCC"/>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Prime Contractor</a:t>
                </a:r>
              </a:p>
            </xdr:txBody>
          </xdr:sp>
          <xdr:sp macro="" textlink="">
            <xdr:nvSpPr>
              <xdr:cNvPr id="157905" name="Check Box 2257" hidden="1">
                <a:extLst>
                  <a:ext uri="{63B3BB69-23CF-44E3-9099-C40C66FF867C}">
                    <a14:compatExt spid="_x0000_s157905"/>
                  </a:ext>
                </a:extLst>
              </xdr:cNvPr>
              <xdr:cNvSpPr/>
            </xdr:nvSpPr>
            <xdr:spPr bwMode="auto">
              <a:xfrm>
                <a:off x="428" y="3858"/>
                <a:ext cx="199" cy="22"/>
              </a:xfrm>
              <a:prstGeom prst="rect">
                <a:avLst/>
              </a:prstGeom>
              <a:solidFill>
                <a:srgbClr val="CCFFCC"/>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Sub-Contractor</a:t>
                </a:r>
              </a:p>
            </xdr:txBody>
          </xdr:sp>
          <xdr:sp macro="" textlink="">
            <xdr:nvSpPr>
              <xdr:cNvPr id="157906" name="Check Box 2258" hidden="1">
                <a:extLst>
                  <a:ext uri="{63B3BB69-23CF-44E3-9099-C40C66FF867C}">
                    <a14:compatExt spid="_x0000_s157906"/>
                  </a:ext>
                </a:extLst>
              </xdr:cNvPr>
              <xdr:cNvSpPr/>
            </xdr:nvSpPr>
            <xdr:spPr bwMode="auto">
              <a:xfrm>
                <a:off x="428" y="3880"/>
                <a:ext cx="202" cy="33"/>
              </a:xfrm>
              <a:prstGeom prst="rect">
                <a:avLst/>
              </a:prstGeom>
              <a:solidFill>
                <a:srgbClr val="CCFFCC"/>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Partner of JV</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47625</xdr:colOff>
          <xdr:row>367</xdr:row>
          <xdr:rowOff>38100</xdr:rowOff>
        </xdr:from>
        <xdr:to>
          <xdr:col>7</xdr:col>
          <xdr:colOff>0</xdr:colOff>
          <xdr:row>369</xdr:row>
          <xdr:rowOff>66675</xdr:rowOff>
        </xdr:to>
        <xdr:grpSp>
          <xdr:nvGrpSpPr>
            <xdr:cNvPr id="212054" name="Group 202"/>
            <xdr:cNvGrpSpPr>
              <a:grpSpLocks/>
            </xdr:cNvGrpSpPr>
          </xdr:nvGrpSpPr>
          <xdr:grpSpPr bwMode="auto">
            <a:xfrm>
              <a:off x="5244849" y="43376850"/>
              <a:ext cx="106235551407" cy="43376850"/>
              <a:chOff x="428" y="0"/>
              <a:chExt cx="6799183" cy="43376850"/>
            </a:xfrm>
          </xdr:grpSpPr>
          <xdr:sp macro="" textlink="">
            <xdr:nvSpPr>
              <xdr:cNvPr id="157907" name="Check Box 2259" hidden="1">
                <a:extLst>
                  <a:ext uri="{63B3BB69-23CF-44E3-9099-C40C66FF867C}">
                    <a14:compatExt spid="_x0000_s157907"/>
                  </a:ext>
                </a:extLst>
              </xdr:cNvPr>
              <xdr:cNvSpPr/>
            </xdr:nvSpPr>
            <xdr:spPr bwMode="auto">
              <a:xfrm>
                <a:off x="6752541" y="43376850"/>
                <a:ext cx="195" cy="0"/>
              </a:xfrm>
              <a:prstGeom prst="rect">
                <a:avLst/>
              </a:prstGeom>
              <a:solidFill>
                <a:srgbClr val="CCFFCC"/>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Prime Contractor</a:t>
                </a:r>
              </a:p>
            </xdr:txBody>
          </xdr:sp>
          <xdr:sp macro="" textlink="">
            <xdr:nvSpPr>
              <xdr:cNvPr id="157908" name="Check Box 2260" hidden="1">
                <a:extLst>
                  <a:ext uri="{63B3BB69-23CF-44E3-9099-C40C66FF867C}">
                    <a14:compatExt spid="_x0000_s157908"/>
                  </a:ext>
                </a:extLst>
              </xdr:cNvPr>
              <xdr:cNvSpPr/>
            </xdr:nvSpPr>
            <xdr:spPr bwMode="auto">
              <a:xfrm>
                <a:off x="6799412" y="43376850"/>
                <a:ext cx="199" cy="0"/>
              </a:xfrm>
              <a:prstGeom prst="rect">
                <a:avLst/>
              </a:prstGeom>
              <a:solidFill>
                <a:srgbClr val="CCFFCC"/>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Sub-Contractor</a:t>
                </a:r>
              </a:p>
            </xdr:txBody>
          </xdr:sp>
          <xdr:sp macro="" textlink="">
            <xdr:nvSpPr>
              <xdr:cNvPr id="157909" name="Check Box 2261" hidden="1">
                <a:extLst>
                  <a:ext uri="{63B3BB69-23CF-44E3-9099-C40C66FF867C}">
                    <a14:compatExt spid="_x0000_s157909"/>
                  </a:ext>
                </a:extLst>
              </xdr:cNvPr>
              <xdr:cNvSpPr/>
            </xdr:nvSpPr>
            <xdr:spPr bwMode="auto">
              <a:xfrm>
                <a:off x="428" y="0"/>
                <a:ext cx="202" cy="0"/>
              </a:xfrm>
              <a:prstGeom prst="rect">
                <a:avLst/>
              </a:prstGeom>
              <a:solidFill>
                <a:srgbClr val="CCFFCC"/>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Partner of JV</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7</xdr:col>
          <xdr:colOff>104775</xdr:colOff>
          <xdr:row>367</xdr:row>
          <xdr:rowOff>28575</xdr:rowOff>
        </xdr:from>
        <xdr:to>
          <xdr:col>9</xdr:col>
          <xdr:colOff>0</xdr:colOff>
          <xdr:row>369</xdr:row>
          <xdr:rowOff>57150</xdr:rowOff>
        </xdr:to>
        <xdr:grpSp>
          <xdr:nvGrpSpPr>
            <xdr:cNvPr id="212055" name="Group 202"/>
            <xdr:cNvGrpSpPr>
              <a:grpSpLocks/>
            </xdr:cNvGrpSpPr>
          </xdr:nvGrpSpPr>
          <xdr:grpSpPr bwMode="auto">
            <a:xfrm>
              <a:off x="8511314" y="43376850"/>
              <a:ext cx="49722109395" cy="43376850"/>
              <a:chOff x="428" y="0"/>
              <a:chExt cx="9057218" cy="43376850"/>
            </a:xfrm>
          </xdr:grpSpPr>
          <xdr:sp macro="" textlink="">
            <xdr:nvSpPr>
              <xdr:cNvPr id="157910" name="Check Box 2262" hidden="1">
                <a:extLst>
                  <a:ext uri="{63B3BB69-23CF-44E3-9099-C40C66FF867C}">
                    <a14:compatExt spid="_x0000_s157910"/>
                  </a:ext>
                </a:extLst>
              </xdr:cNvPr>
              <xdr:cNvSpPr/>
            </xdr:nvSpPr>
            <xdr:spPr bwMode="auto">
              <a:xfrm>
                <a:off x="9040981" y="43376850"/>
                <a:ext cx="195" cy="0"/>
              </a:xfrm>
              <a:prstGeom prst="rect">
                <a:avLst/>
              </a:prstGeom>
              <a:solidFill>
                <a:srgbClr val="CCFFCC"/>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Prime Contractor</a:t>
                </a:r>
              </a:p>
            </xdr:txBody>
          </xdr:sp>
          <xdr:sp macro="" textlink="">
            <xdr:nvSpPr>
              <xdr:cNvPr id="157911" name="Check Box 2263" hidden="1">
                <a:extLst>
                  <a:ext uri="{63B3BB69-23CF-44E3-9099-C40C66FF867C}">
                    <a14:compatExt spid="_x0000_s157911"/>
                  </a:ext>
                </a:extLst>
              </xdr:cNvPr>
              <xdr:cNvSpPr/>
            </xdr:nvSpPr>
            <xdr:spPr bwMode="auto">
              <a:xfrm>
                <a:off x="9057447" y="43376850"/>
                <a:ext cx="199" cy="0"/>
              </a:xfrm>
              <a:prstGeom prst="rect">
                <a:avLst/>
              </a:prstGeom>
              <a:solidFill>
                <a:srgbClr val="CCFFCC"/>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Sub-Contractor</a:t>
                </a:r>
              </a:p>
            </xdr:txBody>
          </xdr:sp>
          <xdr:sp macro="" textlink="">
            <xdr:nvSpPr>
              <xdr:cNvPr id="157912" name="Check Box 2264" hidden="1">
                <a:extLst>
                  <a:ext uri="{63B3BB69-23CF-44E3-9099-C40C66FF867C}">
                    <a14:compatExt spid="_x0000_s157912"/>
                  </a:ext>
                </a:extLst>
              </xdr:cNvPr>
              <xdr:cNvSpPr/>
            </xdr:nvSpPr>
            <xdr:spPr bwMode="auto">
              <a:xfrm>
                <a:off x="428" y="0"/>
                <a:ext cx="202" cy="0"/>
              </a:xfrm>
              <a:prstGeom prst="rect">
                <a:avLst/>
              </a:prstGeom>
              <a:solidFill>
                <a:srgbClr val="CCFFCC"/>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Partner of JV</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104775</xdr:colOff>
          <xdr:row>425</xdr:row>
          <xdr:rowOff>38100</xdr:rowOff>
        </xdr:from>
        <xdr:to>
          <xdr:col>7</xdr:col>
          <xdr:colOff>0</xdr:colOff>
          <xdr:row>426</xdr:row>
          <xdr:rowOff>0</xdr:rowOff>
        </xdr:to>
        <xdr:grpSp>
          <xdr:nvGrpSpPr>
            <xdr:cNvPr id="212056" name="Group 989"/>
            <xdr:cNvGrpSpPr>
              <a:grpSpLocks/>
            </xdr:cNvGrpSpPr>
          </xdr:nvGrpSpPr>
          <xdr:grpSpPr bwMode="auto">
            <a:xfrm>
              <a:off x="5286376" y="43376850"/>
              <a:ext cx="83238673292" cy="43376850"/>
              <a:chOff x="581" y="0"/>
              <a:chExt cx="6788066" cy="43376850"/>
            </a:xfrm>
          </xdr:grpSpPr>
          <xdr:sp macro="" textlink="">
            <xdr:nvSpPr>
              <xdr:cNvPr id="157913" name="Check Box 2265" hidden="1">
                <a:extLst>
                  <a:ext uri="{63B3BB69-23CF-44E3-9099-C40C66FF867C}">
                    <a14:compatExt spid="_x0000_s157913"/>
                  </a:ext>
                </a:extLst>
              </xdr:cNvPr>
              <xdr:cNvSpPr/>
            </xdr:nvSpPr>
            <xdr:spPr bwMode="auto">
              <a:xfrm>
                <a:off x="6788404" y="43376850"/>
                <a:ext cx="243" cy="0"/>
              </a:xfrm>
              <a:prstGeom prst="rect">
                <a:avLst/>
              </a:prstGeom>
              <a:solidFill>
                <a:srgbClr val="CCFFCC"/>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Yes</a:t>
                </a:r>
              </a:p>
            </xdr:txBody>
          </xdr:sp>
          <xdr:sp macro="" textlink="">
            <xdr:nvSpPr>
              <xdr:cNvPr id="157914" name="Check Box 2266" hidden="1">
                <a:extLst>
                  <a:ext uri="{63B3BB69-23CF-44E3-9099-C40C66FF867C}">
                    <a14:compatExt spid="_x0000_s157914"/>
                  </a:ext>
                </a:extLst>
              </xdr:cNvPr>
              <xdr:cNvSpPr/>
            </xdr:nvSpPr>
            <xdr:spPr bwMode="auto">
              <a:xfrm>
                <a:off x="581" y="0"/>
                <a:ext cx="254" cy="0"/>
              </a:xfrm>
              <a:prstGeom prst="rect">
                <a:avLst/>
              </a:prstGeom>
              <a:solidFill>
                <a:srgbClr val="CCFFCC"/>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7</xdr:col>
          <xdr:colOff>104775</xdr:colOff>
          <xdr:row>425</xdr:row>
          <xdr:rowOff>38100</xdr:rowOff>
        </xdr:from>
        <xdr:to>
          <xdr:col>9</xdr:col>
          <xdr:colOff>0</xdr:colOff>
          <xdr:row>426</xdr:row>
          <xdr:rowOff>0</xdr:rowOff>
        </xdr:to>
        <xdr:grpSp>
          <xdr:nvGrpSpPr>
            <xdr:cNvPr id="212057" name="Group 992"/>
            <xdr:cNvGrpSpPr>
              <a:grpSpLocks/>
            </xdr:cNvGrpSpPr>
          </xdr:nvGrpSpPr>
          <xdr:grpSpPr bwMode="auto">
            <a:xfrm>
              <a:off x="8505826" y="43376850"/>
              <a:ext cx="39675351869" cy="43376850"/>
              <a:chOff x="581" y="0"/>
              <a:chExt cx="9042811" cy="43376850"/>
            </a:xfrm>
          </xdr:grpSpPr>
          <xdr:sp macro="" textlink="">
            <xdr:nvSpPr>
              <xdr:cNvPr id="157915" name="Check Box 2267" hidden="1">
                <a:extLst>
                  <a:ext uri="{63B3BB69-23CF-44E3-9099-C40C66FF867C}">
                    <a14:compatExt spid="_x0000_s157915"/>
                  </a:ext>
                </a:extLst>
              </xdr:cNvPr>
              <xdr:cNvSpPr/>
            </xdr:nvSpPr>
            <xdr:spPr bwMode="auto">
              <a:xfrm>
                <a:off x="9043149" y="43376850"/>
                <a:ext cx="243" cy="0"/>
              </a:xfrm>
              <a:prstGeom prst="rect">
                <a:avLst/>
              </a:prstGeom>
              <a:solidFill>
                <a:srgbClr val="CCFFCC"/>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Yes</a:t>
                </a:r>
              </a:p>
            </xdr:txBody>
          </xdr:sp>
          <xdr:sp macro="" textlink="">
            <xdr:nvSpPr>
              <xdr:cNvPr id="157916" name="Check Box 2268" hidden="1">
                <a:extLst>
                  <a:ext uri="{63B3BB69-23CF-44E3-9099-C40C66FF867C}">
                    <a14:compatExt spid="_x0000_s157916"/>
                  </a:ext>
                </a:extLst>
              </xdr:cNvPr>
              <xdr:cNvSpPr/>
            </xdr:nvSpPr>
            <xdr:spPr bwMode="auto">
              <a:xfrm>
                <a:off x="581" y="0"/>
                <a:ext cx="254" cy="0"/>
              </a:xfrm>
              <a:prstGeom prst="rect">
                <a:avLst/>
              </a:prstGeom>
              <a:solidFill>
                <a:srgbClr val="CCFFCC"/>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104775</xdr:colOff>
          <xdr:row>426</xdr:row>
          <xdr:rowOff>38100</xdr:rowOff>
        </xdr:from>
        <xdr:to>
          <xdr:col>7</xdr:col>
          <xdr:colOff>0</xdr:colOff>
          <xdr:row>427</xdr:row>
          <xdr:rowOff>0</xdr:rowOff>
        </xdr:to>
        <xdr:grpSp>
          <xdr:nvGrpSpPr>
            <xdr:cNvPr id="212058" name="Group 995"/>
            <xdr:cNvGrpSpPr>
              <a:grpSpLocks/>
            </xdr:cNvGrpSpPr>
          </xdr:nvGrpSpPr>
          <xdr:grpSpPr bwMode="auto">
            <a:xfrm>
              <a:off x="5286376" y="43376850"/>
              <a:ext cx="83238673292" cy="43376850"/>
              <a:chOff x="581" y="0"/>
              <a:chExt cx="6788066" cy="43376850"/>
            </a:xfrm>
          </xdr:grpSpPr>
          <xdr:sp macro="" textlink="">
            <xdr:nvSpPr>
              <xdr:cNvPr id="157917" name="Check Box 2269" hidden="1">
                <a:extLst>
                  <a:ext uri="{63B3BB69-23CF-44E3-9099-C40C66FF867C}">
                    <a14:compatExt spid="_x0000_s157917"/>
                  </a:ext>
                </a:extLst>
              </xdr:cNvPr>
              <xdr:cNvSpPr/>
            </xdr:nvSpPr>
            <xdr:spPr bwMode="auto">
              <a:xfrm>
                <a:off x="6788404" y="43376850"/>
                <a:ext cx="243" cy="0"/>
              </a:xfrm>
              <a:prstGeom prst="rect">
                <a:avLst/>
              </a:prstGeom>
              <a:solidFill>
                <a:srgbClr val="CCFFCC"/>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Yes</a:t>
                </a:r>
              </a:p>
            </xdr:txBody>
          </xdr:sp>
          <xdr:sp macro="" textlink="">
            <xdr:nvSpPr>
              <xdr:cNvPr id="157918" name="Check Box 2270" hidden="1">
                <a:extLst>
                  <a:ext uri="{63B3BB69-23CF-44E3-9099-C40C66FF867C}">
                    <a14:compatExt spid="_x0000_s157918"/>
                  </a:ext>
                </a:extLst>
              </xdr:cNvPr>
              <xdr:cNvSpPr/>
            </xdr:nvSpPr>
            <xdr:spPr bwMode="auto">
              <a:xfrm>
                <a:off x="581" y="0"/>
                <a:ext cx="254" cy="0"/>
              </a:xfrm>
              <a:prstGeom prst="rect">
                <a:avLst/>
              </a:prstGeom>
              <a:solidFill>
                <a:srgbClr val="CCFFCC"/>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7</xdr:col>
          <xdr:colOff>104775</xdr:colOff>
          <xdr:row>426</xdr:row>
          <xdr:rowOff>38100</xdr:rowOff>
        </xdr:from>
        <xdr:to>
          <xdr:col>9</xdr:col>
          <xdr:colOff>0</xdr:colOff>
          <xdr:row>427</xdr:row>
          <xdr:rowOff>0</xdr:rowOff>
        </xdr:to>
        <xdr:grpSp>
          <xdr:nvGrpSpPr>
            <xdr:cNvPr id="212059" name="Group 998"/>
            <xdr:cNvGrpSpPr>
              <a:grpSpLocks/>
            </xdr:cNvGrpSpPr>
          </xdr:nvGrpSpPr>
          <xdr:grpSpPr bwMode="auto">
            <a:xfrm>
              <a:off x="8505826" y="43376850"/>
              <a:ext cx="39675351869" cy="43376850"/>
              <a:chOff x="581" y="0"/>
              <a:chExt cx="9042811" cy="43376850"/>
            </a:xfrm>
          </xdr:grpSpPr>
          <xdr:sp macro="" textlink="">
            <xdr:nvSpPr>
              <xdr:cNvPr id="157919" name="Check Box 2271" hidden="1">
                <a:extLst>
                  <a:ext uri="{63B3BB69-23CF-44E3-9099-C40C66FF867C}">
                    <a14:compatExt spid="_x0000_s157919"/>
                  </a:ext>
                </a:extLst>
              </xdr:cNvPr>
              <xdr:cNvSpPr/>
            </xdr:nvSpPr>
            <xdr:spPr bwMode="auto">
              <a:xfrm>
                <a:off x="9043149" y="43376850"/>
                <a:ext cx="243" cy="0"/>
              </a:xfrm>
              <a:prstGeom prst="rect">
                <a:avLst/>
              </a:prstGeom>
              <a:solidFill>
                <a:srgbClr val="CCFFCC"/>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Yes</a:t>
                </a:r>
              </a:p>
            </xdr:txBody>
          </xdr:sp>
          <xdr:sp macro="" textlink="">
            <xdr:nvSpPr>
              <xdr:cNvPr id="157920" name="Check Box 2272" hidden="1">
                <a:extLst>
                  <a:ext uri="{63B3BB69-23CF-44E3-9099-C40C66FF867C}">
                    <a14:compatExt spid="_x0000_s157920"/>
                  </a:ext>
                </a:extLst>
              </xdr:cNvPr>
              <xdr:cNvSpPr/>
            </xdr:nvSpPr>
            <xdr:spPr bwMode="auto">
              <a:xfrm>
                <a:off x="581" y="0"/>
                <a:ext cx="254" cy="0"/>
              </a:xfrm>
              <a:prstGeom prst="rect">
                <a:avLst/>
              </a:prstGeom>
              <a:solidFill>
                <a:srgbClr val="CCFFCC"/>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47625</xdr:colOff>
          <xdr:row>409</xdr:row>
          <xdr:rowOff>38100</xdr:rowOff>
        </xdr:from>
        <xdr:to>
          <xdr:col>7</xdr:col>
          <xdr:colOff>0</xdr:colOff>
          <xdr:row>411</xdr:row>
          <xdr:rowOff>66675</xdr:rowOff>
        </xdr:to>
        <xdr:grpSp>
          <xdr:nvGrpSpPr>
            <xdr:cNvPr id="212060" name="Group 202"/>
            <xdr:cNvGrpSpPr>
              <a:grpSpLocks/>
            </xdr:cNvGrpSpPr>
          </xdr:nvGrpSpPr>
          <xdr:grpSpPr bwMode="auto">
            <a:xfrm>
              <a:off x="5244849" y="43376850"/>
              <a:ext cx="106235551407" cy="43376850"/>
              <a:chOff x="428" y="0"/>
              <a:chExt cx="6799183" cy="43376850"/>
            </a:xfrm>
          </xdr:grpSpPr>
          <xdr:sp macro="" textlink="">
            <xdr:nvSpPr>
              <xdr:cNvPr id="157921" name="Check Box 2273" hidden="1">
                <a:extLst>
                  <a:ext uri="{63B3BB69-23CF-44E3-9099-C40C66FF867C}">
                    <a14:compatExt spid="_x0000_s157921"/>
                  </a:ext>
                </a:extLst>
              </xdr:cNvPr>
              <xdr:cNvSpPr/>
            </xdr:nvSpPr>
            <xdr:spPr bwMode="auto">
              <a:xfrm>
                <a:off x="6752541" y="43376850"/>
                <a:ext cx="195" cy="0"/>
              </a:xfrm>
              <a:prstGeom prst="rect">
                <a:avLst/>
              </a:prstGeom>
              <a:solidFill>
                <a:srgbClr val="CCFFCC"/>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Prime Contractor</a:t>
                </a:r>
              </a:p>
            </xdr:txBody>
          </xdr:sp>
          <xdr:sp macro="" textlink="">
            <xdr:nvSpPr>
              <xdr:cNvPr id="157922" name="Check Box 2274" hidden="1">
                <a:extLst>
                  <a:ext uri="{63B3BB69-23CF-44E3-9099-C40C66FF867C}">
                    <a14:compatExt spid="_x0000_s157922"/>
                  </a:ext>
                </a:extLst>
              </xdr:cNvPr>
              <xdr:cNvSpPr/>
            </xdr:nvSpPr>
            <xdr:spPr bwMode="auto">
              <a:xfrm>
                <a:off x="6799412" y="43376850"/>
                <a:ext cx="199" cy="0"/>
              </a:xfrm>
              <a:prstGeom prst="rect">
                <a:avLst/>
              </a:prstGeom>
              <a:solidFill>
                <a:srgbClr val="CCFFCC"/>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Sub-Contractor</a:t>
                </a:r>
              </a:p>
            </xdr:txBody>
          </xdr:sp>
          <xdr:sp macro="" textlink="">
            <xdr:nvSpPr>
              <xdr:cNvPr id="157923" name="Check Box 2275" hidden="1">
                <a:extLst>
                  <a:ext uri="{63B3BB69-23CF-44E3-9099-C40C66FF867C}">
                    <a14:compatExt spid="_x0000_s157923"/>
                  </a:ext>
                </a:extLst>
              </xdr:cNvPr>
              <xdr:cNvSpPr/>
            </xdr:nvSpPr>
            <xdr:spPr bwMode="auto">
              <a:xfrm>
                <a:off x="428" y="0"/>
                <a:ext cx="202" cy="0"/>
              </a:xfrm>
              <a:prstGeom prst="rect">
                <a:avLst/>
              </a:prstGeom>
              <a:solidFill>
                <a:srgbClr val="CCFFCC"/>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Partner of JV</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7</xdr:col>
          <xdr:colOff>104775</xdr:colOff>
          <xdr:row>409</xdr:row>
          <xdr:rowOff>28575</xdr:rowOff>
        </xdr:from>
        <xdr:to>
          <xdr:col>9</xdr:col>
          <xdr:colOff>0</xdr:colOff>
          <xdr:row>411</xdr:row>
          <xdr:rowOff>57150</xdr:rowOff>
        </xdr:to>
        <xdr:grpSp>
          <xdr:nvGrpSpPr>
            <xdr:cNvPr id="212061" name="Group 202"/>
            <xdr:cNvGrpSpPr>
              <a:grpSpLocks/>
            </xdr:cNvGrpSpPr>
          </xdr:nvGrpSpPr>
          <xdr:grpSpPr bwMode="auto">
            <a:xfrm>
              <a:off x="8511314" y="43376850"/>
              <a:ext cx="49722109395" cy="43376850"/>
              <a:chOff x="428" y="0"/>
              <a:chExt cx="9057218" cy="43376850"/>
            </a:xfrm>
          </xdr:grpSpPr>
          <xdr:sp macro="" textlink="">
            <xdr:nvSpPr>
              <xdr:cNvPr id="157924" name="Check Box 2276" hidden="1">
                <a:extLst>
                  <a:ext uri="{63B3BB69-23CF-44E3-9099-C40C66FF867C}">
                    <a14:compatExt spid="_x0000_s157924"/>
                  </a:ext>
                </a:extLst>
              </xdr:cNvPr>
              <xdr:cNvSpPr/>
            </xdr:nvSpPr>
            <xdr:spPr bwMode="auto">
              <a:xfrm>
                <a:off x="9040981" y="43376850"/>
                <a:ext cx="195" cy="0"/>
              </a:xfrm>
              <a:prstGeom prst="rect">
                <a:avLst/>
              </a:prstGeom>
              <a:solidFill>
                <a:srgbClr val="CCFFCC"/>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Prime Contractor</a:t>
                </a:r>
              </a:p>
            </xdr:txBody>
          </xdr:sp>
          <xdr:sp macro="" textlink="">
            <xdr:nvSpPr>
              <xdr:cNvPr id="157925" name="Check Box 2277" hidden="1">
                <a:extLst>
                  <a:ext uri="{63B3BB69-23CF-44E3-9099-C40C66FF867C}">
                    <a14:compatExt spid="_x0000_s157925"/>
                  </a:ext>
                </a:extLst>
              </xdr:cNvPr>
              <xdr:cNvSpPr/>
            </xdr:nvSpPr>
            <xdr:spPr bwMode="auto">
              <a:xfrm>
                <a:off x="9057447" y="43376850"/>
                <a:ext cx="199" cy="0"/>
              </a:xfrm>
              <a:prstGeom prst="rect">
                <a:avLst/>
              </a:prstGeom>
              <a:solidFill>
                <a:srgbClr val="CCFFCC"/>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Sub-Contractor</a:t>
                </a:r>
              </a:p>
            </xdr:txBody>
          </xdr:sp>
          <xdr:sp macro="" textlink="">
            <xdr:nvSpPr>
              <xdr:cNvPr id="157926" name="Check Box 2278" hidden="1">
                <a:extLst>
                  <a:ext uri="{63B3BB69-23CF-44E3-9099-C40C66FF867C}">
                    <a14:compatExt spid="_x0000_s157926"/>
                  </a:ext>
                </a:extLst>
              </xdr:cNvPr>
              <xdr:cNvSpPr/>
            </xdr:nvSpPr>
            <xdr:spPr bwMode="auto">
              <a:xfrm>
                <a:off x="428" y="0"/>
                <a:ext cx="202" cy="0"/>
              </a:xfrm>
              <a:prstGeom prst="rect">
                <a:avLst/>
              </a:prstGeom>
              <a:solidFill>
                <a:srgbClr val="CCFFCC"/>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Partner of JV</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85725</xdr:colOff>
          <xdr:row>236</xdr:row>
          <xdr:rowOff>0</xdr:rowOff>
        </xdr:from>
        <xdr:to>
          <xdr:col>6</xdr:col>
          <xdr:colOff>923925</xdr:colOff>
          <xdr:row>236</xdr:row>
          <xdr:rowOff>0</xdr:rowOff>
        </xdr:to>
        <xdr:sp macro="" textlink="">
          <xdr:nvSpPr>
            <xdr:cNvPr id="157927" name="Check Box 2279" hidden="1">
              <a:extLst>
                <a:ext uri="{63B3BB69-23CF-44E3-9099-C40C66FF867C}">
                  <a14:compatExt spid="_x0000_s157927"/>
                </a:ext>
              </a:extLst>
            </xdr:cNvPr>
            <xdr:cNvSpPr/>
          </xdr:nvSpPr>
          <xdr:spPr bwMode="auto">
            <a:xfrm>
              <a:off x="0" y="0"/>
              <a:ext cx="0" cy="0"/>
            </a:xfrm>
            <a:prstGeom prst="rect">
              <a:avLst/>
            </a:prstGeom>
            <a:solidFill>
              <a:srgbClr val="CCFFCC"/>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Supplied</a:t>
              </a:r>
            </a:p>
          </xdr:txBody>
        </xdr:sp>
        <xdr:clientData/>
      </xdr:twoCellAnchor>
    </mc:Choice>
    <mc:Fallback/>
  </mc:AlternateContent>
  <mc:AlternateContent xmlns:mc="http://schemas.openxmlformats.org/markup-compatibility/2006">
    <mc:Choice xmlns:a14="http://schemas.microsoft.com/office/drawing/2010/main" Requires="a14">
      <xdr:twoCellAnchor>
        <xdr:from>
          <xdr:col>7</xdr:col>
          <xdr:colOff>85725</xdr:colOff>
          <xdr:row>236</xdr:row>
          <xdr:rowOff>0</xdr:rowOff>
        </xdr:from>
        <xdr:to>
          <xdr:col>8</xdr:col>
          <xdr:colOff>1019175</xdr:colOff>
          <xdr:row>236</xdr:row>
          <xdr:rowOff>0</xdr:rowOff>
        </xdr:to>
        <xdr:sp macro="" textlink="">
          <xdr:nvSpPr>
            <xdr:cNvPr id="157928" name="Check Box 2280" hidden="1">
              <a:extLst>
                <a:ext uri="{63B3BB69-23CF-44E3-9099-C40C66FF867C}">
                  <a14:compatExt spid="_x0000_s157928"/>
                </a:ext>
              </a:extLst>
            </xdr:cNvPr>
            <xdr:cNvSpPr/>
          </xdr:nvSpPr>
          <xdr:spPr bwMode="auto">
            <a:xfrm>
              <a:off x="0" y="0"/>
              <a:ext cx="0" cy="0"/>
            </a:xfrm>
            <a:prstGeom prst="rect">
              <a:avLst/>
            </a:prstGeom>
            <a:solidFill>
              <a:srgbClr val="CCFFCC"/>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Supplied</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5</xdr:col>
      <xdr:colOff>95250</xdr:colOff>
      <xdr:row>0</xdr:row>
      <xdr:rowOff>47625</xdr:rowOff>
    </xdr:from>
    <xdr:to>
      <xdr:col>6</xdr:col>
      <xdr:colOff>590550</xdr:colOff>
      <xdr:row>2</xdr:row>
      <xdr:rowOff>333375</xdr:rowOff>
    </xdr:to>
    <xdr:grpSp>
      <xdr:nvGrpSpPr>
        <xdr:cNvPr id="194767" name="Group 1">
          <a:hlinkClick xmlns:r="http://schemas.openxmlformats.org/officeDocument/2006/relationships" r:id="rId1" tooltip="Click for Next Attachment"/>
        </xdr:cNvPr>
        <xdr:cNvGrpSpPr>
          <a:grpSpLocks/>
        </xdr:cNvGrpSpPr>
      </xdr:nvGrpSpPr>
      <xdr:grpSpPr bwMode="auto">
        <a:xfrm>
          <a:off x="7172325" y="47625"/>
          <a:ext cx="1104900" cy="704850"/>
          <a:chOff x="738" y="5"/>
          <a:chExt cx="116" cy="73"/>
        </a:xfrm>
      </xdr:grpSpPr>
      <xdr:sp macro="" textlink="">
        <xdr:nvSpPr>
          <xdr:cNvPr id="194768" name="AutoShape 2"/>
          <xdr:cNvSpPr>
            <a:spLocks noChangeArrowheads="1"/>
          </xdr:cNvSpPr>
        </xdr:nvSpPr>
        <xdr:spPr bwMode="auto">
          <a:xfrm>
            <a:off x="738"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FFCC99"/>
          </a:solidFill>
          <a:ln w="9525">
            <a:solidFill>
              <a:srgbClr val="000000"/>
            </a:solidFill>
            <a:miter lim="800000"/>
            <a:headEnd/>
            <a:tailEnd/>
          </a:ln>
        </xdr:spPr>
      </xdr:sp>
      <xdr:sp macro="" textlink="">
        <xdr:nvSpPr>
          <xdr:cNvPr id="8195" name="Text Box 3">
            <a:extLst>
              <a:ext uri="{FF2B5EF4-FFF2-40B4-BE49-F238E27FC236}">
                <a16:creationId xmlns:a16="http://schemas.microsoft.com/office/drawing/2014/main" id="{C4618EA8-ED7F-4074-878F-DE45F057F78F}"/>
              </a:ext>
            </a:extLst>
          </xdr:cNvPr>
          <xdr:cNvSpPr txBox="1">
            <a:spLocks noChangeArrowheads="1"/>
          </xdr:cNvSpPr>
        </xdr:nvSpPr>
        <xdr:spPr bwMode="auto">
          <a:xfrm>
            <a:off x="753" y="23"/>
            <a:ext cx="98" cy="39"/>
          </a:xfrm>
          <a:prstGeom prst="rect">
            <a:avLst/>
          </a:prstGeom>
          <a:noFill/>
          <a:ln w="9525">
            <a:noFill/>
            <a:miter lim="800000"/>
            <a:headEnd/>
            <a:tailEnd/>
          </a:ln>
        </xdr:spPr>
        <xdr:txBody>
          <a:bodyPr vertOverflow="clip" wrap="square" lIns="27432" tIns="27432" rIns="27432" bIns="27432" anchor="ctr" upright="1"/>
          <a:lstStyle/>
          <a:p>
            <a:pPr algn="ctr" rtl="1">
              <a:defRPr sz="1000"/>
            </a:pPr>
            <a:r>
              <a:rPr lang="en-US" sz="1000" b="0" i="0" strike="noStrike">
                <a:solidFill>
                  <a:srgbClr val="000000"/>
                </a:solidFill>
                <a:latin typeface="Book Antiqua"/>
              </a:rPr>
              <a:t>Click for Next Attachment</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152400</xdr:colOff>
      <xdr:row>0</xdr:row>
      <xdr:rowOff>47625</xdr:rowOff>
    </xdr:from>
    <xdr:to>
      <xdr:col>7</xdr:col>
      <xdr:colOff>38100</xdr:colOff>
      <xdr:row>2</xdr:row>
      <xdr:rowOff>333375</xdr:rowOff>
    </xdr:to>
    <xdr:grpSp>
      <xdr:nvGrpSpPr>
        <xdr:cNvPr id="206031" name="Group 1">
          <a:hlinkClick xmlns:r="http://schemas.openxmlformats.org/officeDocument/2006/relationships" r:id="rId1" tooltip="Click for Integrity Pact"/>
        </xdr:cNvPr>
        <xdr:cNvGrpSpPr>
          <a:grpSpLocks/>
        </xdr:cNvGrpSpPr>
      </xdr:nvGrpSpPr>
      <xdr:grpSpPr bwMode="auto">
        <a:xfrm>
          <a:off x="7248525" y="47625"/>
          <a:ext cx="1104900" cy="704850"/>
          <a:chOff x="738" y="5"/>
          <a:chExt cx="116" cy="73"/>
        </a:xfrm>
      </xdr:grpSpPr>
      <xdr:sp macro="" textlink="">
        <xdr:nvSpPr>
          <xdr:cNvPr id="206032" name="AutoShape 2"/>
          <xdr:cNvSpPr>
            <a:spLocks noChangeArrowheads="1"/>
          </xdr:cNvSpPr>
        </xdr:nvSpPr>
        <xdr:spPr bwMode="auto">
          <a:xfrm>
            <a:off x="738"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FFCC99"/>
          </a:solidFill>
          <a:ln w="9525">
            <a:solidFill>
              <a:srgbClr val="000000"/>
            </a:solidFill>
            <a:miter lim="800000"/>
            <a:headEnd/>
            <a:tailEnd/>
          </a:ln>
        </xdr:spPr>
      </xdr:sp>
      <xdr:sp macro="" textlink="">
        <xdr:nvSpPr>
          <xdr:cNvPr id="4" name="Text Box 3">
            <a:hlinkClick xmlns:r="http://schemas.openxmlformats.org/officeDocument/2006/relationships" r:id="rId1"/>
            <a:extLst>
              <a:ext uri="{FF2B5EF4-FFF2-40B4-BE49-F238E27FC236}">
                <a16:creationId xmlns:a16="http://schemas.microsoft.com/office/drawing/2014/main" id="{B9BEB7B6-D75C-4646-9AF9-5ADC9DFA3417}"/>
              </a:ext>
            </a:extLst>
          </xdr:cNvPr>
          <xdr:cNvSpPr txBox="1">
            <a:spLocks noChangeArrowheads="1"/>
          </xdr:cNvSpPr>
        </xdr:nvSpPr>
        <xdr:spPr bwMode="auto">
          <a:xfrm>
            <a:off x="753" y="23"/>
            <a:ext cx="98" cy="39"/>
          </a:xfrm>
          <a:prstGeom prst="rect">
            <a:avLst/>
          </a:prstGeom>
          <a:noFill/>
          <a:ln w="9525">
            <a:noFill/>
            <a:miter lim="800000"/>
            <a:headEnd/>
            <a:tailEnd/>
          </a:ln>
        </xdr:spPr>
        <xdr:txBody>
          <a:bodyPr vertOverflow="clip" wrap="square" lIns="27432" tIns="27432" rIns="27432" bIns="27432" anchor="ctr" upright="1"/>
          <a:lstStyle/>
          <a:p>
            <a:pPr algn="ctr" rtl="1">
              <a:defRPr sz="1000"/>
            </a:pPr>
            <a:r>
              <a:rPr lang="en-US" sz="1000" b="0" i="0" strike="noStrike">
                <a:solidFill>
                  <a:srgbClr val="000000"/>
                </a:solidFill>
                <a:latin typeface="Book Antiqua"/>
              </a:rPr>
              <a:t>Click for Next Attachment</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3</xdr:col>
      <xdr:colOff>142875</xdr:colOff>
      <xdr:row>4</xdr:row>
      <xdr:rowOff>0</xdr:rowOff>
    </xdr:to>
    <xdr:pic>
      <xdr:nvPicPr>
        <xdr:cNvPr id="211358" name="EtsImage" descr="ImageShow"/>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409700" cy="838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390525</xdr:colOff>
      <xdr:row>0</xdr:row>
      <xdr:rowOff>9525</xdr:rowOff>
    </xdr:from>
    <xdr:to>
      <xdr:col>14</xdr:col>
      <xdr:colOff>0</xdr:colOff>
      <xdr:row>4</xdr:row>
      <xdr:rowOff>0</xdr:rowOff>
    </xdr:to>
    <xdr:pic>
      <xdr:nvPicPr>
        <xdr:cNvPr id="211359" name="EtsLicenseeLogo" descr="ImageShow"/>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143750" y="9525"/>
          <a:ext cx="828675" cy="828675"/>
        </a:xfrm>
        <a:prstGeom prst="rect">
          <a:avLst/>
        </a:prstGeom>
        <a:noFill/>
        <a:ln w="6350">
          <a:solidFill>
            <a:srgbClr val="000000"/>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xdr:from>
      <xdr:col>14</xdr:col>
      <xdr:colOff>76200</xdr:colOff>
      <xdr:row>0</xdr:row>
      <xdr:rowOff>57150</xdr:rowOff>
    </xdr:from>
    <xdr:to>
      <xdr:col>14</xdr:col>
      <xdr:colOff>1181100</xdr:colOff>
      <xdr:row>3</xdr:row>
      <xdr:rowOff>123825</xdr:rowOff>
    </xdr:to>
    <xdr:grpSp>
      <xdr:nvGrpSpPr>
        <xdr:cNvPr id="211360" name="Group 3">
          <a:hlinkClick xmlns:r="http://schemas.openxmlformats.org/officeDocument/2006/relationships" r:id="rId3" tooltip="Back to Cover Page"/>
        </xdr:cNvPr>
        <xdr:cNvGrpSpPr>
          <a:grpSpLocks/>
        </xdr:cNvGrpSpPr>
      </xdr:nvGrpSpPr>
      <xdr:grpSpPr bwMode="auto">
        <a:xfrm>
          <a:off x="8048625" y="57150"/>
          <a:ext cx="1104900" cy="695325"/>
          <a:chOff x="762" y="5"/>
          <a:chExt cx="116" cy="73"/>
        </a:xfrm>
      </xdr:grpSpPr>
      <xdr:sp macro="" textlink="">
        <xdr:nvSpPr>
          <xdr:cNvPr id="211362" name="AutoShape 4"/>
          <xdr:cNvSpPr>
            <a:spLocks noChangeArrowheads="1"/>
          </xdr:cNvSpPr>
        </xdr:nvSpPr>
        <xdr:spPr bwMode="auto">
          <a:xfrm flipH="1">
            <a:off x="762"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21509" name="Text Box 5">
            <a:extLst>
              <a:ext uri="{FF2B5EF4-FFF2-40B4-BE49-F238E27FC236}">
                <a16:creationId xmlns:a16="http://schemas.microsoft.com/office/drawing/2014/main" id="{4AA26FB3-37A4-4EB3-ABA9-B007E4A81770}"/>
              </a:ext>
            </a:extLst>
          </xdr:cNvPr>
          <xdr:cNvSpPr txBox="1">
            <a:spLocks noChangeArrowheads="1"/>
          </xdr:cNvSpPr>
        </xdr:nvSpPr>
        <xdr:spPr bwMode="auto">
          <a:xfrm>
            <a:off x="776" y="21"/>
            <a:ext cx="82" cy="43"/>
          </a:xfrm>
          <a:prstGeom prst="rect">
            <a:avLst/>
          </a:prstGeom>
          <a:noFill/>
          <a:ln w="9525">
            <a:noFill/>
            <a:miter lim="800000"/>
            <a:headEnd/>
            <a:tailEnd/>
          </a:ln>
        </xdr:spPr>
        <xdr:txBody>
          <a:bodyPr vertOverflow="clip" wrap="square" lIns="27432" tIns="32004" rIns="27432" bIns="32004" anchor="ctr" upright="1"/>
          <a:lstStyle/>
          <a:p>
            <a:pPr algn="ctr" rtl="1">
              <a:defRPr sz="1000"/>
            </a:pPr>
            <a:r>
              <a:rPr lang="en-US" sz="1000" b="1" i="0" strike="noStrike">
                <a:solidFill>
                  <a:srgbClr val="000000"/>
                </a:solidFill>
                <a:latin typeface="Book Antiqua"/>
              </a:rPr>
              <a:t>Back to Cover Page</a:t>
            </a:r>
          </a:p>
        </xdr:txBody>
      </xdr:sp>
    </xdr:grpSp>
    <xdr:clientData/>
  </xdr:twoCellAnchor>
  <xdr:twoCellAnchor>
    <xdr:from>
      <xdr:col>12</xdr:col>
      <xdr:colOff>379095</xdr:colOff>
      <xdr:row>4</xdr:row>
      <xdr:rowOff>0</xdr:rowOff>
    </xdr:from>
    <xdr:to>
      <xdr:col>14</xdr:col>
      <xdr:colOff>22</xdr:colOff>
      <xdr:row>5</xdr:row>
      <xdr:rowOff>0</xdr:rowOff>
    </xdr:to>
    <xdr:sp macro="" textlink="">
      <xdr:nvSpPr>
        <xdr:cNvPr id="21510" name="Text Box 6">
          <a:hlinkClick xmlns:r="http://schemas.openxmlformats.org/officeDocument/2006/relationships" r:id="rId3" tooltip="Close"/>
          <a:extLst>
            <a:ext uri="{FF2B5EF4-FFF2-40B4-BE49-F238E27FC236}">
              <a16:creationId xmlns:a16="http://schemas.microsoft.com/office/drawing/2014/main" id="{AEF55973-5384-496A-8EEF-35AE7CA497E7}"/>
            </a:ext>
          </a:extLst>
        </xdr:cNvPr>
        <xdr:cNvSpPr txBox="1">
          <a:spLocks noChangeArrowheads="1"/>
        </xdr:cNvSpPr>
      </xdr:nvSpPr>
      <xdr:spPr bwMode="auto">
        <a:xfrm>
          <a:off x="7134225" y="838200"/>
          <a:ext cx="838200" cy="200025"/>
        </a:xfrm>
        <a:prstGeom prst="rect">
          <a:avLst/>
        </a:prstGeom>
        <a:solidFill>
          <a:srgbClr val="C0C0C0"/>
        </a:solidFill>
        <a:ln w="9525">
          <a:solidFill>
            <a:srgbClr val="000000"/>
          </a:solidFill>
          <a:miter lim="800000"/>
          <a:headEnd/>
          <a:tailEnd/>
        </a:ln>
      </xdr:spPr>
      <xdr:txBody>
        <a:bodyPr vertOverflow="clip" wrap="square" lIns="27432" tIns="27432" rIns="27432" bIns="0" anchor="t" upright="1"/>
        <a:lstStyle/>
        <a:p>
          <a:pPr algn="ctr" rtl="1">
            <a:defRPr sz="1000"/>
          </a:pPr>
          <a:r>
            <a:rPr lang="en-US" sz="1100" b="1" i="0" strike="noStrike">
              <a:solidFill>
                <a:srgbClr val="000000"/>
              </a:solidFill>
              <a:latin typeface="Book Antiqua"/>
            </a:rPr>
            <a:t>Close</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ARCHANA/Desktop/mjunction/32_First%20Envelope_R.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Name of Bidder"/>
      <sheetName val="Attach 3(JV)"/>
      <sheetName val="Attach-3 (QR)"/>
      <sheetName val="Attach 4"/>
      <sheetName val="Attach 4 (A)"/>
      <sheetName val="Attach 5"/>
      <sheetName val="Attach 6"/>
      <sheetName val="Attach 9"/>
      <sheetName val="Attach 10"/>
      <sheetName val="Attach 11"/>
      <sheetName val="Attach 12"/>
      <sheetName val="Attach 13"/>
      <sheetName val="Attach 14"/>
      <sheetName val="Attach 14 IP"/>
      <sheetName val="Attach 15"/>
      <sheetName val="Attach 16"/>
      <sheetName val="Attach 17"/>
      <sheetName val="Attach 18"/>
      <sheetName val="Attach 19"/>
      <sheetName val="Bid Form 1st Env."/>
      <sheetName val="N-W (Cr.)"/>
    </sheetNames>
    <sheetDataSet>
      <sheetData sheetId="0" refreshError="1"/>
      <sheetData sheetId="1" refreshError="1">
        <row r="6">
          <cell r="G6">
            <v>1</v>
          </cell>
        </row>
        <row r="8">
          <cell r="G8">
            <v>1</v>
          </cell>
        </row>
        <row r="10">
          <cell r="D10">
            <v>121</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19.bin"/><Relationship Id="rId3" Type="http://schemas.openxmlformats.org/officeDocument/2006/relationships/printerSettings" Target="../printerSettings/printerSettings14.bin"/><Relationship Id="rId7" Type="http://schemas.openxmlformats.org/officeDocument/2006/relationships/printerSettings" Target="../printerSettings/printerSettings18.bin"/><Relationship Id="rId12" Type="http://schemas.openxmlformats.org/officeDocument/2006/relationships/drawing" Target="../drawings/drawing1.xml"/><Relationship Id="rId2" Type="http://schemas.openxmlformats.org/officeDocument/2006/relationships/printerSettings" Target="../printerSettings/printerSettings13.bin"/><Relationship Id="rId1" Type="http://schemas.openxmlformats.org/officeDocument/2006/relationships/printerSettings" Target="../printerSettings/printerSettings12.bin"/><Relationship Id="rId6" Type="http://schemas.openxmlformats.org/officeDocument/2006/relationships/printerSettings" Target="../printerSettings/printerSettings17.bin"/><Relationship Id="rId11" Type="http://schemas.openxmlformats.org/officeDocument/2006/relationships/printerSettings" Target="../printerSettings/printerSettings22.bin"/><Relationship Id="rId5" Type="http://schemas.openxmlformats.org/officeDocument/2006/relationships/printerSettings" Target="../printerSettings/printerSettings16.bin"/><Relationship Id="rId10" Type="http://schemas.openxmlformats.org/officeDocument/2006/relationships/printerSettings" Target="../printerSettings/printerSettings21.bin"/><Relationship Id="rId4" Type="http://schemas.openxmlformats.org/officeDocument/2006/relationships/printerSettings" Target="../printerSettings/printerSettings15.bin"/><Relationship Id="rId9"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3" Type="http://schemas.openxmlformats.org/officeDocument/2006/relationships/vmlDrawing" Target="../drawings/vmlDrawing1.vml"/><Relationship Id="rId18" Type="http://schemas.openxmlformats.org/officeDocument/2006/relationships/ctrlProp" Target="../ctrlProps/ctrlProp5.xml"/><Relationship Id="rId26" Type="http://schemas.openxmlformats.org/officeDocument/2006/relationships/ctrlProp" Target="../ctrlProps/ctrlProp13.xml"/><Relationship Id="rId39" Type="http://schemas.openxmlformats.org/officeDocument/2006/relationships/ctrlProp" Target="../ctrlProps/ctrlProp26.xml"/><Relationship Id="rId21" Type="http://schemas.openxmlformats.org/officeDocument/2006/relationships/ctrlProp" Target="../ctrlProps/ctrlProp8.xml"/><Relationship Id="rId34" Type="http://schemas.openxmlformats.org/officeDocument/2006/relationships/ctrlProp" Target="../ctrlProps/ctrlProp21.xml"/><Relationship Id="rId42" Type="http://schemas.openxmlformats.org/officeDocument/2006/relationships/ctrlProp" Target="../ctrlProps/ctrlProp29.xml"/><Relationship Id="rId47" Type="http://schemas.openxmlformats.org/officeDocument/2006/relationships/ctrlProp" Target="../ctrlProps/ctrlProp34.xml"/><Relationship Id="rId7" Type="http://schemas.openxmlformats.org/officeDocument/2006/relationships/printerSettings" Target="../printerSettings/printerSettings29.bin"/><Relationship Id="rId2" Type="http://schemas.openxmlformats.org/officeDocument/2006/relationships/printerSettings" Target="../printerSettings/printerSettings24.bin"/><Relationship Id="rId16" Type="http://schemas.openxmlformats.org/officeDocument/2006/relationships/ctrlProp" Target="../ctrlProps/ctrlProp3.xml"/><Relationship Id="rId29" Type="http://schemas.openxmlformats.org/officeDocument/2006/relationships/ctrlProp" Target="../ctrlProps/ctrlProp16.xml"/><Relationship Id="rId11" Type="http://schemas.openxmlformats.org/officeDocument/2006/relationships/printerSettings" Target="../printerSettings/printerSettings33.bin"/><Relationship Id="rId24" Type="http://schemas.openxmlformats.org/officeDocument/2006/relationships/ctrlProp" Target="../ctrlProps/ctrlProp11.xml"/><Relationship Id="rId32" Type="http://schemas.openxmlformats.org/officeDocument/2006/relationships/ctrlProp" Target="../ctrlProps/ctrlProp19.xml"/><Relationship Id="rId37" Type="http://schemas.openxmlformats.org/officeDocument/2006/relationships/ctrlProp" Target="../ctrlProps/ctrlProp24.xml"/><Relationship Id="rId40" Type="http://schemas.openxmlformats.org/officeDocument/2006/relationships/ctrlProp" Target="../ctrlProps/ctrlProp27.xml"/><Relationship Id="rId45" Type="http://schemas.openxmlformats.org/officeDocument/2006/relationships/ctrlProp" Target="../ctrlProps/ctrlProp32.xml"/><Relationship Id="rId5" Type="http://schemas.openxmlformats.org/officeDocument/2006/relationships/printerSettings" Target="../printerSettings/printerSettings27.bin"/><Relationship Id="rId15" Type="http://schemas.openxmlformats.org/officeDocument/2006/relationships/ctrlProp" Target="../ctrlProps/ctrlProp2.xml"/><Relationship Id="rId23" Type="http://schemas.openxmlformats.org/officeDocument/2006/relationships/ctrlProp" Target="../ctrlProps/ctrlProp10.xml"/><Relationship Id="rId28" Type="http://schemas.openxmlformats.org/officeDocument/2006/relationships/ctrlProp" Target="../ctrlProps/ctrlProp15.xml"/><Relationship Id="rId36" Type="http://schemas.openxmlformats.org/officeDocument/2006/relationships/ctrlProp" Target="../ctrlProps/ctrlProp23.xml"/><Relationship Id="rId49" Type="http://schemas.openxmlformats.org/officeDocument/2006/relationships/ctrlProp" Target="../ctrlProps/ctrlProp36.xml"/><Relationship Id="rId10" Type="http://schemas.openxmlformats.org/officeDocument/2006/relationships/printerSettings" Target="../printerSettings/printerSettings32.bin"/><Relationship Id="rId19" Type="http://schemas.openxmlformats.org/officeDocument/2006/relationships/ctrlProp" Target="../ctrlProps/ctrlProp6.xml"/><Relationship Id="rId31" Type="http://schemas.openxmlformats.org/officeDocument/2006/relationships/ctrlProp" Target="../ctrlProps/ctrlProp18.xml"/><Relationship Id="rId44" Type="http://schemas.openxmlformats.org/officeDocument/2006/relationships/ctrlProp" Target="../ctrlProps/ctrlProp31.xml"/><Relationship Id="rId4" Type="http://schemas.openxmlformats.org/officeDocument/2006/relationships/printerSettings" Target="../printerSettings/printerSettings26.bin"/><Relationship Id="rId9" Type="http://schemas.openxmlformats.org/officeDocument/2006/relationships/printerSettings" Target="../printerSettings/printerSettings31.bin"/><Relationship Id="rId14" Type="http://schemas.openxmlformats.org/officeDocument/2006/relationships/ctrlProp" Target="../ctrlProps/ctrlProp1.xml"/><Relationship Id="rId22" Type="http://schemas.openxmlformats.org/officeDocument/2006/relationships/ctrlProp" Target="../ctrlProps/ctrlProp9.xml"/><Relationship Id="rId27" Type="http://schemas.openxmlformats.org/officeDocument/2006/relationships/ctrlProp" Target="../ctrlProps/ctrlProp14.xml"/><Relationship Id="rId30" Type="http://schemas.openxmlformats.org/officeDocument/2006/relationships/ctrlProp" Target="../ctrlProps/ctrlProp17.xml"/><Relationship Id="rId35" Type="http://schemas.openxmlformats.org/officeDocument/2006/relationships/ctrlProp" Target="../ctrlProps/ctrlProp22.xml"/><Relationship Id="rId43" Type="http://schemas.openxmlformats.org/officeDocument/2006/relationships/ctrlProp" Target="../ctrlProps/ctrlProp30.xml"/><Relationship Id="rId48" Type="http://schemas.openxmlformats.org/officeDocument/2006/relationships/ctrlProp" Target="../ctrlProps/ctrlProp35.xml"/><Relationship Id="rId8" Type="http://schemas.openxmlformats.org/officeDocument/2006/relationships/printerSettings" Target="../printerSettings/printerSettings30.bin"/><Relationship Id="rId3" Type="http://schemas.openxmlformats.org/officeDocument/2006/relationships/printerSettings" Target="../printerSettings/printerSettings25.bin"/><Relationship Id="rId12" Type="http://schemas.openxmlformats.org/officeDocument/2006/relationships/drawing" Target="../drawings/drawing2.xml"/><Relationship Id="rId17" Type="http://schemas.openxmlformats.org/officeDocument/2006/relationships/ctrlProp" Target="../ctrlProps/ctrlProp4.xml"/><Relationship Id="rId25" Type="http://schemas.openxmlformats.org/officeDocument/2006/relationships/ctrlProp" Target="../ctrlProps/ctrlProp12.xml"/><Relationship Id="rId33" Type="http://schemas.openxmlformats.org/officeDocument/2006/relationships/ctrlProp" Target="../ctrlProps/ctrlProp20.xml"/><Relationship Id="rId38" Type="http://schemas.openxmlformats.org/officeDocument/2006/relationships/ctrlProp" Target="../ctrlProps/ctrlProp25.xml"/><Relationship Id="rId46" Type="http://schemas.openxmlformats.org/officeDocument/2006/relationships/ctrlProp" Target="../ctrlProps/ctrlProp33.xml"/><Relationship Id="rId20" Type="http://schemas.openxmlformats.org/officeDocument/2006/relationships/ctrlProp" Target="../ctrlProps/ctrlProp7.xml"/><Relationship Id="rId41" Type="http://schemas.openxmlformats.org/officeDocument/2006/relationships/ctrlProp" Target="../ctrlProps/ctrlProp28.xml"/><Relationship Id="rId1" Type="http://schemas.openxmlformats.org/officeDocument/2006/relationships/printerSettings" Target="../printerSettings/printerSettings23.bin"/><Relationship Id="rId6" Type="http://schemas.openxmlformats.org/officeDocument/2006/relationships/printerSettings" Target="../printerSettings/printerSettings28.bin"/></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41.bin"/><Relationship Id="rId3" Type="http://schemas.openxmlformats.org/officeDocument/2006/relationships/printerSettings" Target="../printerSettings/printerSettings36.bin"/><Relationship Id="rId7" Type="http://schemas.openxmlformats.org/officeDocument/2006/relationships/printerSettings" Target="../printerSettings/printerSettings40.bin"/><Relationship Id="rId12" Type="http://schemas.openxmlformats.org/officeDocument/2006/relationships/drawing" Target="../drawings/drawing3.xml"/><Relationship Id="rId2" Type="http://schemas.openxmlformats.org/officeDocument/2006/relationships/printerSettings" Target="../printerSettings/printerSettings35.bin"/><Relationship Id="rId1" Type="http://schemas.openxmlformats.org/officeDocument/2006/relationships/printerSettings" Target="../printerSettings/printerSettings34.bin"/><Relationship Id="rId6" Type="http://schemas.openxmlformats.org/officeDocument/2006/relationships/printerSettings" Target="../printerSettings/printerSettings39.bin"/><Relationship Id="rId11" Type="http://schemas.openxmlformats.org/officeDocument/2006/relationships/printerSettings" Target="../printerSettings/printerSettings44.bin"/><Relationship Id="rId5" Type="http://schemas.openxmlformats.org/officeDocument/2006/relationships/printerSettings" Target="../printerSettings/printerSettings38.bin"/><Relationship Id="rId10" Type="http://schemas.openxmlformats.org/officeDocument/2006/relationships/printerSettings" Target="../printerSettings/printerSettings43.bin"/><Relationship Id="rId4" Type="http://schemas.openxmlformats.org/officeDocument/2006/relationships/printerSettings" Target="../printerSettings/printerSettings37.bin"/><Relationship Id="rId9" Type="http://schemas.openxmlformats.org/officeDocument/2006/relationships/printerSettings" Target="../printerSettings/printerSettings42.bin"/></Relationships>
</file>

<file path=xl/worksheets/_rels/sheet5.xml.rels><?xml version="1.0" encoding="UTF-8" standalone="yes"?>
<Relationships xmlns="http://schemas.openxmlformats.org/package/2006/relationships"><Relationship Id="rId8" Type="http://schemas.openxmlformats.org/officeDocument/2006/relationships/printerSettings" Target="../printerSettings/printerSettings52.bin"/><Relationship Id="rId3" Type="http://schemas.openxmlformats.org/officeDocument/2006/relationships/printerSettings" Target="../printerSettings/printerSettings47.bin"/><Relationship Id="rId7" Type="http://schemas.openxmlformats.org/officeDocument/2006/relationships/printerSettings" Target="../printerSettings/printerSettings51.bin"/><Relationship Id="rId2" Type="http://schemas.openxmlformats.org/officeDocument/2006/relationships/printerSettings" Target="../printerSettings/printerSettings46.bin"/><Relationship Id="rId1" Type="http://schemas.openxmlformats.org/officeDocument/2006/relationships/printerSettings" Target="../printerSettings/printerSettings45.bin"/><Relationship Id="rId6" Type="http://schemas.openxmlformats.org/officeDocument/2006/relationships/printerSettings" Target="../printerSettings/printerSettings50.bin"/><Relationship Id="rId5" Type="http://schemas.openxmlformats.org/officeDocument/2006/relationships/printerSettings" Target="../printerSettings/printerSettings49.bin"/><Relationship Id="rId4" Type="http://schemas.openxmlformats.org/officeDocument/2006/relationships/printerSettings" Target="../printerSettings/printerSettings48.bin"/><Relationship Id="rId9" Type="http://schemas.openxmlformats.org/officeDocument/2006/relationships/drawing" Target="../drawings/drawing4.xml"/></Relationships>
</file>

<file path=xl/worksheets/_rels/sheet8.xml.rels><?xml version="1.0" encoding="UTF-8" standalone="yes"?>
<Relationships xmlns="http://schemas.openxmlformats.org/package/2006/relationships"><Relationship Id="rId8" Type="http://schemas.openxmlformats.org/officeDocument/2006/relationships/printerSettings" Target="../printerSettings/printerSettings60.bin"/><Relationship Id="rId3" Type="http://schemas.openxmlformats.org/officeDocument/2006/relationships/printerSettings" Target="../printerSettings/printerSettings55.bin"/><Relationship Id="rId7" Type="http://schemas.openxmlformats.org/officeDocument/2006/relationships/printerSettings" Target="../printerSettings/printerSettings59.bin"/><Relationship Id="rId2" Type="http://schemas.openxmlformats.org/officeDocument/2006/relationships/printerSettings" Target="../printerSettings/printerSettings54.bin"/><Relationship Id="rId1" Type="http://schemas.openxmlformats.org/officeDocument/2006/relationships/printerSettings" Target="../printerSettings/printerSettings53.bin"/><Relationship Id="rId6" Type="http://schemas.openxmlformats.org/officeDocument/2006/relationships/printerSettings" Target="../printerSettings/printerSettings58.bin"/><Relationship Id="rId11" Type="http://schemas.openxmlformats.org/officeDocument/2006/relationships/drawing" Target="../drawings/drawing5.xml"/><Relationship Id="rId5" Type="http://schemas.openxmlformats.org/officeDocument/2006/relationships/printerSettings" Target="../printerSettings/printerSettings57.bin"/><Relationship Id="rId10" Type="http://schemas.openxmlformats.org/officeDocument/2006/relationships/printerSettings" Target="../printerSettings/printerSettings62.bin"/><Relationship Id="rId4" Type="http://schemas.openxmlformats.org/officeDocument/2006/relationships/printerSettings" Target="../printerSettings/printerSettings56.bin"/><Relationship Id="rId9" Type="http://schemas.openxmlformats.org/officeDocument/2006/relationships/printerSettings" Target="../printerSettings/printerSettings61.bin"/></Relationships>
</file>

<file path=xl/worksheets/_rels/sheet9.xml.rels><?xml version="1.0" encoding="UTF-8" standalone="yes"?>
<Relationships xmlns="http://schemas.openxmlformats.org/package/2006/relationships"><Relationship Id="rId8" Type="http://schemas.openxmlformats.org/officeDocument/2006/relationships/printerSettings" Target="../printerSettings/printerSettings70.bin"/><Relationship Id="rId3" Type="http://schemas.openxmlformats.org/officeDocument/2006/relationships/printerSettings" Target="../printerSettings/printerSettings65.bin"/><Relationship Id="rId7" Type="http://schemas.openxmlformats.org/officeDocument/2006/relationships/printerSettings" Target="../printerSettings/printerSettings69.bin"/><Relationship Id="rId2" Type="http://schemas.openxmlformats.org/officeDocument/2006/relationships/printerSettings" Target="../printerSettings/printerSettings64.bin"/><Relationship Id="rId1" Type="http://schemas.openxmlformats.org/officeDocument/2006/relationships/printerSettings" Target="../printerSettings/printerSettings63.bin"/><Relationship Id="rId6" Type="http://schemas.openxmlformats.org/officeDocument/2006/relationships/printerSettings" Target="../printerSettings/printerSettings68.bin"/><Relationship Id="rId5" Type="http://schemas.openxmlformats.org/officeDocument/2006/relationships/printerSettings" Target="../printerSettings/printerSettings67.bin"/><Relationship Id="rId10" Type="http://schemas.openxmlformats.org/officeDocument/2006/relationships/printerSettings" Target="../printerSettings/printerSettings72.bin"/><Relationship Id="rId4" Type="http://schemas.openxmlformats.org/officeDocument/2006/relationships/printerSettings" Target="../printerSettings/printerSettings66.bin"/><Relationship Id="rId9" Type="http://schemas.openxmlformats.org/officeDocument/2006/relationships/printerSettings" Target="../printerSettings/printerSettings7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K16"/>
  <sheetViews>
    <sheetView showRuler="0" workbookViewId="0">
      <selection activeCell="B11" sqref="B11"/>
    </sheetView>
  </sheetViews>
  <sheetFormatPr defaultRowHeight="15.75"/>
  <cols>
    <col min="1" max="1" width="27.5703125" style="36" customWidth="1"/>
    <col min="2" max="2" width="14.85546875" style="36" customWidth="1"/>
    <col min="3" max="3" width="13.140625" style="36" customWidth="1"/>
    <col min="4" max="6" width="9.140625" style="36"/>
    <col min="7" max="7" width="10.85546875" style="36" customWidth="1"/>
    <col min="8" max="8" width="9.140625" style="36" hidden="1" customWidth="1"/>
    <col min="9" max="16384" width="9.140625" style="11"/>
  </cols>
  <sheetData>
    <row r="1" spans="1:11" ht="70.5" customHeight="1">
      <c r="A1" s="60" t="s">
        <v>157</v>
      </c>
      <c r="B1" s="314" t="s">
        <v>353</v>
      </c>
      <c r="C1" s="315"/>
      <c r="D1" s="315"/>
      <c r="E1" s="315"/>
      <c r="F1" s="315"/>
      <c r="G1" s="315"/>
      <c r="H1" s="315"/>
    </row>
    <row r="2" spans="1:11" ht="30.75" customHeight="1">
      <c r="A2" s="60" t="s">
        <v>21</v>
      </c>
      <c r="B2" s="318"/>
      <c r="C2" s="318"/>
      <c r="D2" s="318"/>
      <c r="E2" s="318"/>
      <c r="F2" s="318"/>
      <c r="G2" s="318"/>
      <c r="H2" s="318"/>
    </row>
    <row r="3" spans="1:11" ht="30.75" customHeight="1">
      <c r="A3" s="60" t="s">
        <v>156</v>
      </c>
      <c r="B3" s="316" t="s">
        <v>352</v>
      </c>
      <c r="C3" s="317"/>
      <c r="D3" s="317"/>
      <c r="E3" s="317"/>
      <c r="F3" s="317"/>
      <c r="G3" s="317"/>
      <c r="H3" s="317"/>
    </row>
    <row r="4" spans="1:11" ht="16.5">
      <c r="A4" s="60" t="s">
        <v>175</v>
      </c>
      <c r="B4" s="319" t="s">
        <v>354</v>
      </c>
      <c r="C4" s="320"/>
      <c r="D4" s="320"/>
      <c r="E4" s="320"/>
      <c r="F4" s="320"/>
      <c r="G4" s="320"/>
      <c r="H4" s="320"/>
    </row>
    <row r="6" spans="1:11" ht="16.5">
      <c r="A6" s="124"/>
    </row>
    <row r="9" spans="1:11">
      <c r="G9" s="20"/>
    </row>
    <row r="16" spans="1:11">
      <c r="K16" s="248"/>
    </row>
  </sheetData>
  <sheetProtection selectLockedCells="1" selectUnlockedCells="1"/>
  <customSheetViews>
    <customSheetView guid="{827228A5-964E-465A-A946-EF2238A19E11}" state="hidden" showRuler="0">
      <selection activeCell="B2" sqref="B2"/>
      <pageMargins left="0.5" right="0.5" top="1" bottom="1" header="0.5" footer="0.5"/>
      <pageSetup orientation="portrait" r:id="rId1"/>
      <headerFooter alignWithMargins="0"/>
    </customSheetView>
    <customSheetView guid="{C75B92C6-DDA6-4B48-9868-112DE431C284}" showPageBreaks="1" state="hidden" showRuler="0">
      <selection activeCell="F4" sqref="F4"/>
      <pageMargins left="0.5" right="0.5" top="1" bottom="1" header="0.5" footer="0.5"/>
      <pageSetup orientation="portrait" r:id="rId2"/>
      <headerFooter alignWithMargins="0"/>
    </customSheetView>
    <customSheetView guid="{6A6F11F6-4979-4331-B451-38654332CB39}" state="hidden" showRuler="0">
      <selection activeCell="B1" sqref="B1:H1"/>
      <pageMargins left="0.5" right="0.5" top="1" bottom="1" header="0.5" footer="0.5"/>
      <pageSetup orientation="portrait" r:id="rId3"/>
      <headerFooter alignWithMargins="0"/>
    </customSheetView>
    <customSheetView guid="{237D8718-39ED-4FFE-B3B2-D1192F8D2E87}" showRuler="0">
      <selection activeCell="B13" sqref="B13"/>
      <pageMargins left="0.75" right="0.75" top="1" bottom="1" header="0.5" footer="0.5"/>
      <pageSetup orientation="portrait" r:id="rId4"/>
      <headerFooter alignWithMargins="0"/>
    </customSheetView>
    <customSheetView guid="{CD4CA1A8-824A-452F-BDBA-32A47C1B3013}" state="hidden" showRuler="0">
      <selection activeCell="J2" sqref="J2"/>
      <pageMargins left="0.75" right="0.75" top="1" bottom="1" header="0.5" footer="0.5"/>
      <pageSetup orientation="portrait" r:id="rId5"/>
      <headerFooter alignWithMargins="0"/>
    </customSheetView>
    <customSheetView guid="{ECEBABD0-566A-41C4-AA9A-38EA30EFEDA8}" state="hidden" showRuler="0">
      <pageMargins left="0.75" right="0.75" top="1" bottom="1" header="0.5" footer="0.5"/>
      <pageSetup orientation="portrait" r:id="rId6"/>
      <headerFooter alignWithMargins="0"/>
    </customSheetView>
    <customSheetView guid="{A3F641DF-CF1D-48E3-AFDC-E52726A449CB}" state="hidden" showRuler="0">
      <pageMargins left="0.75" right="0.75" top="1" bottom="1" header="0.5" footer="0.5"/>
      <pageSetup orientation="portrait" r:id="rId7"/>
      <headerFooter alignWithMargins="0"/>
    </customSheetView>
    <customSheetView guid="{8E7B022F-1113-4BA2-B2BA-8EDBE02A2557}" state="hidden" showRuler="0">
      <pageMargins left="0.75" right="0.75" top="1" bottom="1" header="0.5" footer="0.5"/>
      <pageSetup orientation="portrait" r:id="rId8"/>
      <headerFooter alignWithMargins="0"/>
    </customSheetView>
    <customSheetView guid="{2FDEDC7A-220A-4BDB-8FCD-0C556B60E1DF}" showRuler="0">
      <selection activeCell="B13" sqref="B13"/>
      <pageMargins left="0.75" right="0.75" top="1" bottom="1" header="0.5" footer="0.5"/>
      <pageSetup orientation="portrait" r:id="rId9"/>
      <headerFooter alignWithMargins="0"/>
    </customSheetView>
    <customSheetView guid="{F68380CD-DF58-4BFA-A4C7-4B5C98AD7B16}" state="hidden" showRuler="0">
      <selection activeCell="B13" sqref="B13"/>
      <pageMargins left="0.75" right="0.75" top="1" bottom="1" header="0.5" footer="0.5"/>
      <pageSetup orientation="portrait" r:id="rId10"/>
      <headerFooter alignWithMargins="0"/>
    </customSheetView>
  </customSheetViews>
  <mergeCells count="4">
    <mergeCell ref="B1:H1"/>
    <mergeCell ref="B3:H3"/>
    <mergeCell ref="B2:H2"/>
    <mergeCell ref="B4:H4"/>
  </mergeCells>
  <phoneticPr fontId="6" type="noConversion"/>
  <pageMargins left="0.5" right="0.5" top="1" bottom="1" header="0.5" footer="0.5"/>
  <pageSetup orientation="portrait" r:id="rId1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K20" sqref="K20"/>
    </sheetView>
  </sheetViews>
  <sheetFormatPr defaultRowHeight="13.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indexed="34"/>
  </sheetPr>
  <dimension ref="A1:AT40"/>
  <sheetViews>
    <sheetView showGridLines="0" topLeftCell="A19" workbookViewId="0">
      <selection activeCell="A3" sqref="A3:E3"/>
    </sheetView>
  </sheetViews>
  <sheetFormatPr defaultRowHeight="16.5"/>
  <cols>
    <col min="1" max="1" width="12.140625" style="15" customWidth="1"/>
    <col min="2" max="2" width="15.7109375" style="15" customWidth="1"/>
    <col min="3" max="3" width="11.42578125" style="15" customWidth="1"/>
    <col min="4" max="4" width="28.7109375" style="15" customWidth="1"/>
    <col min="5" max="5" width="40.85546875" style="15" customWidth="1"/>
    <col min="6" max="6" width="12.85546875" style="27" customWidth="1"/>
    <col min="7" max="25" width="9.7109375" style="27" customWidth="1"/>
    <col min="26" max="26" width="18" style="61" customWidth="1"/>
    <col min="27" max="27" width="9.140625" style="29"/>
    <col min="28" max="28" width="9.140625" style="10"/>
    <col min="29" max="16384" width="9.140625" style="11"/>
  </cols>
  <sheetData>
    <row r="1" spans="1:46">
      <c r="A1" s="7" t="str">
        <f>Basic!A3&amp;Basic!B3</f>
        <v>Specification No. :NRTCC/C&amp;M/19-20/OUTSOURCED SERVICES NR/1119</v>
      </c>
      <c r="B1" s="8"/>
      <c r="C1" s="8"/>
      <c r="D1" s="8"/>
      <c r="E1" s="9" t="str">
        <f>"Attachment-3(JV) " &amp; AT1</f>
        <v>Attachment-3(JV) 0</v>
      </c>
      <c r="F1" s="38"/>
      <c r="G1" s="38"/>
      <c r="H1" s="38"/>
      <c r="I1" s="38"/>
      <c r="J1" s="38"/>
      <c r="K1" s="38"/>
      <c r="L1" s="38"/>
      <c r="M1" s="38"/>
      <c r="N1" s="38"/>
      <c r="O1" s="38"/>
      <c r="P1" s="38"/>
      <c r="Q1" s="38"/>
      <c r="R1" s="38"/>
      <c r="S1" s="38"/>
      <c r="T1" s="38"/>
      <c r="U1" s="38"/>
      <c r="V1" s="38"/>
      <c r="W1" s="38"/>
      <c r="X1" s="38"/>
      <c r="Y1" s="38"/>
      <c r="Z1" s="63" t="e">
        <f>#REF!</f>
        <v>#REF!</v>
      </c>
      <c r="AT1" s="62">
        <f>Basic!B2</f>
        <v>0</v>
      </c>
    </row>
    <row r="2" spans="1:46">
      <c r="Z2" s="63" t="e">
        <f>#REF!</f>
        <v>#REF!</v>
      </c>
      <c r="AE2" s="248"/>
      <c r="AF2" s="248"/>
      <c r="AG2" s="248"/>
      <c r="AH2" s="248"/>
      <c r="AI2" s="248"/>
      <c r="AJ2" s="248"/>
      <c r="AK2" s="248"/>
      <c r="AL2" s="248"/>
      <c r="AM2" s="248"/>
      <c r="AN2" s="248"/>
      <c r="AO2" s="248"/>
      <c r="AP2" s="248"/>
    </row>
    <row r="3" spans="1:46" ht="48" customHeight="1">
      <c r="A3" s="322" t="str">
        <f>Basic!B1</f>
        <v>OUTSOURCING OF SERVICES FOR OPERATION &amp; L1 MAINTENANCE SUPPORT OF TELECOM NODES IN NR</v>
      </c>
      <c r="B3" s="322"/>
      <c r="C3" s="322"/>
      <c r="D3" s="322"/>
      <c r="E3" s="322"/>
      <c r="F3" s="39"/>
      <c r="G3" s="39"/>
      <c r="H3" s="39"/>
      <c r="I3" s="39"/>
      <c r="J3" s="39"/>
      <c r="K3" s="39"/>
      <c r="L3" s="39"/>
      <c r="M3" s="39"/>
      <c r="N3" s="39"/>
      <c r="O3" s="39"/>
      <c r="P3" s="39"/>
      <c r="Q3" s="39"/>
      <c r="R3" s="39"/>
      <c r="S3" s="39"/>
      <c r="T3" s="39"/>
      <c r="U3" s="39"/>
      <c r="V3" s="39"/>
      <c r="W3" s="39"/>
      <c r="X3" s="39"/>
      <c r="Y3" s="39"/>
      <c r="Z3" s="64"/>
      <c r="AA3" s="40"/>
      <c r="AB3" s="12"/>
      <c r="AE3" s="248"/>
      <c r="AF3" s="248"/>
      <c r="AG3" s="248"/>
      <c r="AH3" s="248"/>
      <c r="AI3" s="248"/>
      <c r="AJ3" s="248"/>
      <c r="AK3" s="248"/>
      <c r="AL3" s="248"/>
      <c r="AM3" s="248"/>
      <c r="AN3" s="248"/>
      <c r="AO3" s="248"/>
      <c r="AP3" s="248"/>
    </row>
    <row r="4" spans="1:46" ht="20.100000000000001" customHeight="1">
      <c r="A4" s="14"/>
      <c r="AB4" s="16"/>
      <c r="AC4" s="1"/>
      <c r="AE4" s="248"/>
      <c r="AF4" s="248"/>
      <c r="AG4" s="248"/>
      <c r="AH4" s="248"/>
      <c r="AI4" s="248"/>
      <c r="AJ4" s="248"/>
      <c r="AK4" s="248"/>
      <c r="AL4" s="248"/>
      <c r="AM4" s="248"/>
      <c r="AN4" s="248"/>
      <c r="AO4" s="248"/>
      <c r="AP4" s="248"/>
    </row>
    <row r="5" spans="1:46" ht="20.100000000000001" customHeight="1">
      <c r="A5" s="323" t="s">
        <v>159</v>
      </c>
      <c r="B5" s="323"/>
      <c r="C5" s="323"/>
      <c r="D5" s="323"/>
      <c r="E5" s="323"/>
      <c r="F5" s="41"/>
      <c r="G5" s="41"/>
      <c r="H5" s="41"/>
      <c r="I5" s="41"/>
      <c r="J5" s="41"/>
      <c r="K5" s="41"/>
      <c r="L5" s="41"/>
      <c r="M5" s="41"/>
      <c r="N5" s="41"/>
      <c r="O5" s="41"/>
      <c r="P5" s="41"/>
      <c r="Q5" s="41"/>
      <c r="R5" s="41"/>
      <c r="S5" s="41"/>
      <c r="T5" s="41"/>
      <c r="U5" s="41"/>
      <c r="V5" s="41"/>
      <c r="W5" s="41"/>
      <c r="X5" s="41"/>
      <c r="Y5" s="41"/>
      <c r="Z5" s="65"/>
      <c r="AB5" s="16"/>
      <c r="AC5" s="3"/>
      <c r="AE5" s="248"/>
      <c r="AF5" s="248"/>
      <c r="AG5" s="248"/>
      <c r="AH5" s="248"/>
      <c r="AI5" s="248"/>
      <c r="AJ5" s="248"/>
      <c r="AK5" s="248"/>
      <c r="AL5" s="248"/>
      <c r="AM5" s="248"/>
      <c r="AN5" s="248"/>
      <c r="AO5" s="248"/>
      <c r="AP5" s="248"/>
    </row>
    <row r="6" spans="1:46" ht="20.100000000000001" customHeight="1">
      <c r="A6" s="18"/>
      <c r="AB6" s="16"/>
      <c r="AC6" s="3"/>
      <c r="AE6" s="248"/>
      <c r="AF6" s="248"/>
      <c r="AG6" s="248"/>
      <c r="AH6" s="248"/>
      <c r="AI6" s="248"/>
      <c r="AJ6" s="248"/>
      <c r="AK6" s="248"/>
      <c r="AL6" s="248"/>
      <c r="AM6" s="248"/>
      <c r="AN6" s="248"/>
      <c r="AO6" s="248"/>
      <c r="AP6" s="248"/>
    </row>
    <row r="7" spans="1:46" ht="20.100000000000001" customHeight="1">
      <c r="A7" s="19" t="e">
        <f>"Bidder’s Name and Address (" &amp; MID(#REF!,9, 35) &amp; ") :"</f>
        <v>#REF!</v>
      </c>
      <c r="E7" s="5" t="s">
        <v>162</v>
      </c>
      <c r="F7" s="5"/>
      <c r="G7" s="5"/>
      <c r="H7" s="5"/>
      <c r="I7" s="5"/>
      <c r="J7" s="5"/>
      <c r="K7" s="5"/>
      <c r="L7" s="5"/>
      <c r="M7" s="5"/>
      <c r="N7" s="5"/>
      <c r="O7" s="5"/>
      <c r="P7" s="5"/>
      <c r="Q7" s="5"/>
      <c r="R7" s="5"/>
      <c r="S7" s="5"/>
      <c r="T7" s="5"/>
      <c r="U7" s="5"/>
      <c r="V7" s="5"/>
      <c r="W7" s="5"/>
      <c r="X7" s="5"/>
      <c r="Y7" s="5"/>
      <c r="AB7" s="16"/>
      <c r="AC7" s="3"/>
      <c r="AE7" s="248"/>
      <c r="AF7" s="248"/>
      <c r="AG7" s="248"/>
      <c r="AH7" s="248"/>
      <c r="AI7" s="248"/>
      <c r="AJ7" s="248"/>
      <c r="AK7" s="248"/>
      <c r="AL7" s="248"/>
      <c r="AM7" s="248"/>
      <c r="AN7" s="248"/>
      <c r="AO7" s="248"/>
      <c r="AP7" s="248"/>
    </row>
    <row r="8" spans="1:46" ht="36" customHeight="1">
      <c r="A8" s="321" t="e">
        <f>IF(#REF!= "JV (Joint Venture)", "JV of " &amp; Z8, "")</f>
        <v>#REF!</v>
      </c>
      <c r="B8" s="321"/>
      <c r="C8" s="321"/>
      <c r="D8" s="321"/>
      <c r="E8" s="2" t="s">
        <v>164</v>
      </c>
      <c r="F8" s="5"/>
      <c r="G8" s="5"/>
      <c r="I8" s="5"/>
      <c r="J8" s="5"/>
      <c r="K8" s="5"/>
      <c r="L8" s="5"/>
      <c r="M8" s="5"/>
      <c r="N8" s="5"/>
      <c r="O8" s="5"/>
      <c r="P8" s="5"/>
      <c r="Q8" s="5"/>
      <c r="R8" s="5"/>
      <c r="S8" s="5"/>
      <c r="T8" s="5"/>
      <c r="U8" s="5"/>
      <c r="V8" s="5"/>
      <c r="W8" s="5"/>
      <c r="X8" s="5"/>
      <c r="Y8" s="5"/>
      <c r="Z8" s="66" t="e">
        <f>IF(#REF!=1,#REF!&amp;" &amp; "&amp;#REF!,IF(#REF!="2 or More",#REF!&amp;" , "&amp;#REF!&amp;" &amp; "&amp;#REF!,""))</f>
        <v>#REF!</v>
      </c>
      <c r="AB8" s="16"/>
      <c r="AC8" s="3"/>
      <c r="AE8" s="248"/>
      <c r="AF8" s="248"/>
      <c r="AG8" s="248"/>
      <c r="AH8" s="248"/>
      <c r="AI8" s="248"/>
      <c r="AJ8" s="248"/>
      <c r="AK8" s="248"/>
      <c r="AL8" s="248"/>
      <c r="AM8" s="248"/>
      <c r="AN8" s="248"/>
      <c r="AO8" s="248"/>
      <c r="AP8" s="248"/>
    </row>
    <row r="9" spans="1:46" ht="20.100000000000001" customHeight="1">
      <c r="A9" s="4" t="s">
        <v>163</v>
      </c>
      <c r="B9" s="325" t="e">
        <f>IF(#REF!=0, "",#REF!)</f>
        <v>#REF!</v>
      </c>
      <c r="C9" s="325"/>
      <c r="D9" s="325"/>
      <c r="E9" s="2" t="s">
        <v>166</v>
      </c>
      <c r="F9" s="42"/>
      <c r="G9" s="42"/>
      <c r="H9" s="42"/>
      <c r="I9" s="42"/>
      <c r="J9" s="42"/>
      <c r="K9" s="42"/>
      <c r="L9" s="42"/>
      <c r="M9" s="42"/>
      <c r="N9" s="42"/>
      <c r="O9" s="42"/>
      <c r="P9" s="42"/>
      <c r="Q9" s="42"/>
      <c r="R9" s="42"/>
      <c r="S9" s="42"/>
      <c r="T9" s="42"/>
      <c r="U9" s="42"/>
      <c r="V9" s="42"/>
      <c r="W9" s="42"/>
      <c r="X9" s="42"/>
      <c r="Y9" s="42"/>
      <c r="AB9" s="16"/>
      <c r="AC9" s="3"/>
      <c r="AE9" s="248"/>
      <c r="AF9" s="248"/>
      <c r="AG9" s="248"/>
      <c r="AH9" s="248"/>
      <c r="AI9" s="248"/>
      <c r="AJ9" s="248"/>
      <c r="AK9" s="248"/>
      <c r="AL9" s="248"/>
      <c r="AM9" s="248"/>
      <c r="AN9" s="248"/>
      <c r="AO9" s="248"/>
      <c r="AP9" s="248"/>
    </row>
    <row r="10" spans="1:46" ht="20.100000000000001" customHeight="1">
      <c r="A10" s="4" t="s">
        <v>165</v>
      </c>
      <c r="B10" s="325" t="e">
        <f>IF(#REF!=0, "",#REF!)</f>
        <v>#REF!</v>
      </c>
      <c r="C10" s="325"/>
      <c r="D10" s="325"/>
      <c r="E10" s="2" t="s">
        <v>23</v>
      </c>
      <c r="F10" s="42"/>
      <c r="G10" s="42"/>
      <c r="H10" s="42"/>
      <c r="I10" s="42"/>
      <c r="J10" s="42"/>
      <c r="K10" s="42"/>
      <c r="L10" s="42"/>
      <c r="M10" s="42"/>
      <c r="N10" s="42"/>
      <c r="O10" s="42"/>
      <c r="P10" s="42"/>
      <c r="Q10" s="42"/>
      <c r="R10" s="42"/>
      <c r="S10" s="42"/>
      <c r="T10" s="42"/>
      <c r="U10" s="42"/>
      <c r="V10" s="42"/>
      <c r="W10" s="42"/>
      <c r="X10" s="42"/>
      <c r="Y10" s="42"/>
      <c r="AB10" s="16"/>
      <c r="AC10" s="3"/>
      <c r="AE10" s="248"/>
      <c r="AF10" s="248"/>
      <c r="AG10" s="248"/>
      <c r="AH10" s="248"/>
      <c r="AI10" s="248"/>
      <c r="AJ10" s="248"/>
      <c r="AK10" s="248"/>
      <c r="AL10" s="248"/>
      <c r="AM10" s="248"/>
      <c r="AN10" s="248"/>
      <c r="AO10" s="248"/>
      <c r="AP10" s="248"/>
    </row>
    <row r="11" spans="1:46" ht="20.100000000000001" customHeight="1">
      <c r="B11" s="325" t="e">
        <f>IF(#REF!=0, "",#REF!)</f>
        <v>#REF!</v>
      </c>
      <c r="C11" s="325"/>
      <c r="D11" s="325"/>
      <c r="E11" s="2" t="s">
        <v>167</v>
      </c>
      <c r="F11" s="42"/>
      <c r="G11" s="42"/>
      <c r="H11" s="42"/>
      <c r="I11" s="42"/>
      <c r="J11" s="42"/>
      <c r="K11" s="42"/>
      <c r="L11" s="42"/>
      <c r="M11" s="42"/>
      <c r="N11" s="42"/>
      <c r="O11" s="42"/>
      <c r="P11" s="42"/>
      <c r="Q11" s="42"/>
      <c r="R11" s="42"/>
      <c r="S11" s="42"/>
      <c r="T11" s="42"/>
      <c r="U11" s="42"/>
      <c r="V11" s="42"/>
      <c r="W11" s="42"/>
      <c r="X11" s="42"/>
      <c r="Y11" s="42"/>
      <c r="AE11" s="248"/>
      <c r="AF11" s="248"/>
      <c r="AG11" s="248"/>
      <c r="AH11" s="248"/>
      <c r="AI11" s="248"/>
      <c r="AJ11" s="248"/>
      <c r="AK11" s="248"/>
      <c r="AL11" s="248"/>
      <c r="AM11" s="248"/>
      <c r="AN11" s="248"/>
      <c r="AO11" s="248"/>
      <c r="AP11" s="248"/>
    </row>
    <row r="12" spans="1:46" ht="20.100000000000001" customHeight="1">
      <c r="A12" s="18"/>
      <c r="B12" s="325" t="e">
        <f>IF(#REF!=0, "",#REF!)</f>
        <v>#REF!</v>
      </c>
      <c r="C12" s="325"/>
      <c r="D12" s="325"/>
      <c r="E12" s="2"/>
      <c r="F12" s="42"/>
      <c r="G12" s="42"/>
      <c r="H12" s="42"/>
      <c r="I12" s="42"/>
      <c r="J12" s="42"/>
      <c r="K12" s="42"/>
      <c r="L12" s="42"/>
      <c r="M12" s="42"/>
      <c r="N12" s="42"/>
      <c r="O12" s="42"/>
      <c r="P12" s="42"/>
      <c r="Q12" s="42"/>
      <c r="R12" s="42"/>
      <c r="S12" s="42"/>
      <c r="T12" s="42"/>
      <c r="U12" s="42"/>
      <c r="V12" s="42"/>
      <c r="W12" s="42"/>
      <c r="X12" s="42"/>
      <c r="Y12" s="42"/>
      <c r="AE12" s="248"/>
      <c r="AF12" s="248"/>
      <c r="AG12" s="248"/>
      <c r="AH12" s="248"/>
      <c r="AI12" s="248"/>
      <c r="AJ12" s="248"/>
      <c r="AK12" s="248"/>
      <c r="AL12" s="248"/>
      <c r="AM12" s="248"/>
      <c r="AN12" s="248"/>
      <c r="AO12" s="248"/>
      <c r="AP12" s="248"/>
    </row>
    <row r="13" spans="1:46" ht="14.25" customHeight="1">
      <c r="A13" s="18"/>
      <c r="B13" s="54"/>
      <c r="C13" s="54"/>
      <c r="D13" s="54"/>
      <c r="E13" s="11"/>
      <c r="F13" s="42"/>
      <c r="G13" s="42"/>
      <c r="H13" s="42"/>
      <c r="I13" s="42"/>
      <c r="J13" s="42"/>
      <c r="K13" s="42"/>
      <c r="L13" s="42"/>
      <c r="M13" s="42"/>
      <c r="N13" s="42"/>
      <c r="O13" s="42"/>
      <c r="P13" s="42"/>
      <c r="Q13" s="42"/>
      <c r="R13" s="42"/>
      <c r="S13" s="42"/>
      <c r="T13" s="42"/>
      <c r="U13" s="42"/>
      <c r="V13" s="42"/>
      <c r="W13" s="42"/>
      <c r="X13" s="42"/>
      <c r="Y13" s="42"/>
      <c r="AE13" s="248"/>
      <c r="AF13" s="248"/>
      <c r="AG13" s="248"/>
      <c r="AH13" s="248"/>
      <c r="AI13" s="248"/>
      <c r="AJ13" s="248"/>
      <c r="AK13" s="248"/>
      <c r="AL13" s="248"/>
      <c r="AM13" s="248"/>
      <c r="AN13" s="248"/>
      <c r="AO13" s="248"/>
      <c r="AP13" s="248"/>
    </row>
    <row r="14" spans="1:46" ht="20.100000000000001" customHeight="1">
      <c r="A14" s="323" t="e">
        <f>IF(#REF!="Sole Bidder", "This Attachment is Not Applicable", "")</f>
        <v>#REF!</v>
      </c>
      <c r="B14" s="323"/>
      <c r="C14" s="323"/>
      <c r="D14" s="323"/>
      <c r="E14" s="323"/>
      <c r="F14" s="42"/>
      <c r="G14" s="42"/>
      <c r="H14" s="42"/>
      <c r="I14" s="42"/>
      <c r="J14" s="42"/>
      <c r="K14" s="42"/>
      <c r="L14" s="42"/>
      <c r="M14" s="42"/>
      <c r="N14" s="42"/>
      <c r="O14" s="42"/>
      <c r="P14" s="42"/>
      <c r="Q14" s="42"/>
      <c r="R14" s="42"/>
      <c r="S14" s="42"/>
      <c r="T14" s="42"/>
      <c r="U14" s="42"/>
      <c r="V14" s="42"/>
      <c r="W14" s="42"/>
      <c r="X14" s="42"/>
      <c r="Y14" s="42"/>
      <c r="AE14" s="248"/>
      <c r="AF14" s="248"/>
      <c r="AG14" s="248"/>
      <c r="AH14" s="248"/>
      <c r="AI14" s="248"/>
      <c r="AJ14" s="248"/>
      <c r="AK14" s="248"/>
      <c r="AL14" s="248"/>
      <c r="AM14" s="248"/>
      <c r="AN14" s="248"/>
      <c r="AO14" s="248"/>
      <c r="AP14" s="248"/>
    </row>
    <row r="15" spans="1:46" ht="20.100000000000001" customHeight="1">
      <c r="A15" s="19" t="s">
        <v>20</v>
      </c>
      <c r="B15" s="54"/>
      <c r="C15" s="54"/>
      <c r="D15" s="54"/>
      <c r="E15" s="2"/>
      <c r="F15" s="42"/>
      <c r="G15" s="42"/>
      <c r="H15" s="42"/>
      <c r="I15" s="42"/>
      <c r="J15" s="42"/>
      <c r="K15" s="42"/>
      <c r="L15" s="42"/>
      <c r="M15" s="42"/>
      <c r="N15" s="42"/>
      <c r="O15" s="42"/>
      <c r="P15" s="42"/>
      <c r="Q15" s="42"/>
      <c r="R15" s="42"/>
      <c r="S15" s="42"/>
      <c r="T15" s="42"/>
      <c r="U15" s="42"/>
      <c r="V15" s="42"/>
      <c r="W15" s="42"/>
      <c r="X15" s="42"/>
      <c r="Y15" s="42"/>
      <c r="AE15" s="248"/>
      <c r="AF15" s="248"/>
      <c r="AG15" s="248"/>
      <c r="AH15" s="248"/>
      <c r="AI15" s="248"/>
      <c r="AJ15" s="248"/>
      <c r="AK15" s="248"/>
      <c r="AL15" s="248"/>
      <c r="AM15" s="248"/>
      <c r="AN15" s="248"/>
      <c r="AO15" s="248"/>
      <c r="AP15" s="248"/>
    </row>
    <row r="16" spans="1:46" ht="20.100000000000001" customHeight="1">
      <c r="A16" s="19"/>
      <c r="B16" s="326" t="e">
        <f>IF(Z2=1,"Other Partner",IF(Z2="2 or More","Other Partner-1",""))</f>
        <v>#REF!</v>
      </c>
      <c r="C16" s="326"/>
      <c r="D16" s="326"/>
      <c r="E16" s="59" t="e">
        <f>IF(Z2="2 or More", "Other Partner-2", "")</f>
        <v>#REF!</v>
      </c>
      <c r="F16" s="42"/>
      <c r="G16" s="42"/>
      <c r="H16" s="42"/>
      <c r="I16" s="42"/>
      <c r="J16" s="42"/>
      <c r="K16" s="42"/>
      <c r="L16" s="42"/>
      <c r="M16" s="42"/>
      <c r="N16" s="42"/>
      <c r="O16" s="42"/>
      <c r="P16" s="42"/>
      <c r="Q16" s="42"/>
      <c r="R16" s="42"/>
      <c r="S16" s="42"/>
      <c r="T16" s="42"/>
      <c r="U16" s="42"/>
      <c r="V16" s="42"/>
      <c r="W16" s="42"/>
      <c r="X16" s="42"/>
      <c r="Y16" s="42"/>
      <c r="AE16" s="248"/>
      <c r="AF16" s="248"/>
      <c r="AG16" s="248"/>
      <c r="AH16" s="248"/>
      <c r="AI16" s="248"/>
      <c r="AJ16" s="248"/>
      <c r="AK16" s="248"/>
      <c r="AL16" s="248"/>
      <c r="AM16" s="248"/>
      <c r="AN16" s="248"/>
      <c r="AO16" s="248"/>
      <c r="AP16" s="248"/>
    </row>
    <row r="17" spans="1:42" ht="20.100000000000001" customHeight="1">
      <c r="A17" s="4" t="s">
        <v>163</v>
      </c>
      <c r="B17" s="325" t="e">
        <f xml:space="preserve"> IF(#REF!=0, "",#REF!)</f>
        <v>#REF!</v>
      </c>
      <c r="C17" s="325"/>
      <c r="D17" s="325"/>
      <c r="E17" s="6" t="e">
        <f>IF($Z$2="2 or More", IF(#REF!=0, "",#REF!), "")</f>
        <v>#REF!</v>
      </c>
      <c r="F17" s="42"/>
      <c r="G17" s="42"/>
      <c r="H17" s="42"/>
      <c r="I17" s="42"/>
      <c r="J17" s="42"/>
      <c r="K17" s="42"/>
      <c r="L17" s="42"/>
      <c r="M17" s="42"/>
      <c r="N17" s="42"/>
      <c r="O17" s="42"/>
      <c r="P17" s="42"/>
      <c r="Q17" s="42"/>
      <c r="R17" s="42"/>
      <c r="S17" s="42"/>
      <c r="T17" s="42"/>
      <c r="U17" s="42"/>
      <c r="V17" s="42"/>
      <c r="W17" s="42"/>
      <c r="X17" s="42"/>
      <c r="Y17" s="42"/>
      <c r="AE17" s="248"/>
      <c r="AF17" s="248"/>
      <c r="AG17" s="248"/>
      <c r="AH17" s="248"/>
      <c r="AI17" s="248"/>
      <c r="AJ17" s="248"/>
      <c r="AK17" s="248"/>
      <c r="AL17" s="248"/>
      <c r="AM17" s="248"/>
      <c r="AN17" s="248"/>
      <c r="AO17" s="248"/>
      <c r="AP17" s="248"/>
    </row>
    <row r="18" spans="1:42" ht="20.100000000000001" customHeight="1">
      <c r="A18" s="4" t="s">
        <v>165</v>
      </c>
      <c r="B18" s="325" t="e">
        <f xml:space="preserve"> IF(#REF!=0, "",#REF!)</f>
        <v>#REF!</v>
      </c>
      <c r="C18" s="325"/>
      <c r="D18" s="325"/>
      <c r="E18" s="6" t="e">
        <f>IF($Z$2="2 or More", IF(#REF!=0, "",#REF!), "")</f>
        <v>#REF!</v>
      </c>
      <c r="F18" s="42"/>
      <c r="G18" s="42"/>
      <c r="H18" s="42"/>
      <c r="I18" s="42"/>
      <c r="J18" s="42"/>
      <c r="K18" s="42"/>
      <c r="L18" s="42"/>
      <c r="M18" s="42"/>
      <c r="N18" s="42"/>
      <c r="O18" s="42"/>
      <c r="P18" s="42"/>
      <c r="Q18" s="42"/>
      <c r="R18" s="42"/>
      <c r="S18" s="42"/>
      <c r="T18" s="42"/>
      <c r="U18" s="42"/>
      <c r="V18" s="42"/>
      <c r="W18" s="42"/>
      <c r="X18" s="42"/>
      <c r="Y18" s="42"/>
      <c r="AE18" s="248"/>
      <c r="AF18" s="248"/>
      <c r="AG18" s="248"/>
      <c r="AH18" s="248"/>
      <c r="AI18" s="248"/>
      <c r="AJ18" s="248"/>
      <c r="AK18" s="248"/>
      <c r="AL18" s="248"/>
      <c r="AM18" s="248"/>
      <c r="AN18" s="248"/>
      <c r="AO18" s="248"/>
      <c r="AP18" s="248"/>
    </row>
    <row r="19" spans="1:42" ht="20.100000000000001" customHeight="1">
      <c r="A19" s="18"/>
      <c r="B19" s="325" t="e">
        <f xml:space="preserve"> IF(#REF!=0, "",#REF!)</f>
        <v>#REF!</v>
      </c>
      <c r="C19" s="325"/>
      <c r="D19" s="325"/>
      <c r="E19" s="6" t="e">
        <f>IF($Z$2=2, IF(#REF!=0, "",#REF!), "")</f>
        <v>#REF!</v>
      </c>
      <c r="AA19" s="42"/>
      <c r="AE19" s="248"/>
      <c r="AF19" s="248"/>
      <c r="AG19" s="248"/>
      <c r="AH19" s="248"/>
      <c r="AI19" s="248"/>
      <c r="AJ19" s="248"/>
      <c r="AK19" s="248"/>
      <c r="AL19" s="248"/>
      <c r="AM19" s="248"/>
      <c r="AN19" s="248"/>
      <c r="AO19" s="248"/>
      <c r="AP19" s="248"/>
    </row>
    <row r="20" spans="1:42" ht="20.100000000000001" customHeight="1">
      <c r="A20" s="18"/>
      <c r="B20" s="325" t="e">
        <f xml:space="preserve"> IF(#REF!=0, "",#REF!)</f>
        <v>#REF!</v>
      </c>
      <c r="C20" s="325"/>
      <c r="D20" s="325"/>
      <c r="E20" s="6" t="e">
        <f>IF($Z$2=2, IF(#REF!=0, "",#REF!), "")</f>
        <v>#REF!</v>
      </c>
      <c r="AA20" s="42"/>
      <c r="AE20" s="248"/>
      <c r="AF20" s="248"/>
      <c r="AG20" s="248"/>
      <c r="AH20" s="248"/>
      <c r="AI20" s="248"/>
      <c r="AJ20" s="248"/>
      <c r="AK20" s="248"/>
      <c r="AL20" s="248"/>
      <c r="AM20" s="248"/>
      <c r="AN20" s="248"/>
      <c r="AO20" s="248"/>
      <c r="AP20" s="248"/>
    </row>
    <row r="21" spans="1:42" ht="20.100000000000001" customHeight="1">
      <c r="A21" s="15" t="s">
        <v>160</v>
      </c>
      <c r="AE21" s="248"/>
      <c r="AF21" s="248"/>
      <c r="AG21" s="248"/>
      <c r="AH21" s="248"/>
      <c r="AI21" s="248"/>
      <c r="AJ21" s="248"/>
      <c r="AK21" s="248"/>
      <c r="AL21" s="248"/>
      <c r="AM21" s="248"/>
      <c r="AN21" s="248"/>
      <c r="AO21" s="248"/>
      <c r="AP21" s="248"/>
    </row>
    <row r="22" spans="1:42" ht="84" customHeight="1">
      <c r="A22" s="324" t="s">
        <v>161</v>
      </c>
      <c r="B22" s="324"/>
      <c r="C22" s="324"/>
      <c r="D22" s="324"/>
      <c r="E22" s="324"/>
      <c r="F22" s="43"/>
      <c r="G22" s="43"/>
      <c r="H22" s="43"/>
      <c r="I22" s="43"/>
      <c r="J22" s="43"/>
      <c r="K22" s="43"/>
      <c r="L22" s="43"/>
      <c r="M22" s="43"/>
      <c r="N22" s="43"/>
      <c r="O22" s="43"/>
      <c r="P22" s="43"/>
      <c r="Q22" s="43"/>
      <c r="R22" s="43"/>
      <c r="S22" s="43"/>
      <c r="T22" s="43"/>
      <c r="U22" s="43"/>
      <c r="V22" s="43"/>
      <c r="W22" s="43"/>
      <c r="X22" s="43"/>
      <c r="Y22" s="43"/>
      <c r="Z22" s="67"/>
      <c r="AA22" s="44"/>
      <c r="AB22" s="20"/>
      <c r="AE22" s="248"/>
      <c r="AF22" s="248"/>
      <c r="AG22" s="248"/>
      <c r="AH22" s="248"/>
      <c r="AI22" s="248"/>
      <c r="AJ22" s="248"/>
      <c r="AK22" s="248"/>
      <c r="AL22" s="248"/>
      <c r="AM22" s="248"/>
      <c r="AN22" s="248"/>
      <c r="AO22" s="248"/>
      <c r="AP22" s="248"/>
    </row>
    <row r="23" spans="1:42" ht="33" customHeight="1">
      <c r="D23" s="58" t="s">
        <v>13</v>
      </c>
    </row>
    <row r="24" spans="1:42" ht="33" customHeight="1">
      <c r="A24" s="22" t="s">
        <v>10</v>
      </c>
      <c r="B24" s="51" t="e">
        <f xml:space="preserve"> IF(#REF!=0, "",#REF!)</f>
        <v>#REF!</v>
      </c>
      <c r="C24" s="45"/>
      <c r="D24" s="58" t="s">
        <v>8</v>
      </c>
      <c r="E24" s="52" t="e">
        <f xml:space="preserve"> IF(#REF!=0, "",#REF!)</f>
        <v>#REF!</v>
      </c>
      <c r="F24" s="45"/>
      <c r="G24" s="45"/>
      <c r="H24" s="45"/>
      <c r="I24" s="45"/>
      <c r="J24" s="45"/>
      <c r="K24" s="45"/>
      <c r="L24" s="45"/>
      <c r="M24" s="45"/>
      <c r="N24" s="45"/>
      <c r="O24" s="45"/>
      <c r="P24" s="45"/>
      <c r="Q24" s="45"/>
      <c r="R24" s="45"/>
      <c r="S24" s="45"/>
      <c r="T24" s="45"/>
      <c r="U24" s="45"/>
      <c r="V24" s="45"/>
      <c r="W24" s="45"/>
      <c r="X24" s="45"/>
      <c r="Y24" s="45"/>
      <c r="AA24" s="29" t="e">
        <f>Basic!#REF!</f>
        <v>#REF!</v>
      </c>
    </row>
    <row r="25" spans="1:42" ht="33" customHeight="1">
      <c r="A25" s="22" t="s">
        <v>11</v>
      </c>
      <c r="B25" s="52" t="e">
        <f xml:space="preserve"> IF(#REF!=0, "",#REF!)</f>
        <v>#REF!</v>
      </c>
      <c r="C25" s="45"/>
      <c r="D25" s="58" t="s">
        <v>9</v>
      </c>
      <c r="E25" s="52" t="e">
        <f xml:space="preserve"> IF(#REF!=0, "",#REF!)</f>
        <v>#REF!</v>
      </c>
      <c r="F25" s="52"/>
      <c r="G25" s="52"/>
      <c r="H25" s="52"/>
      <c r="I25" s="52"/>
      <c r="J25" s="52"/>
      <c r="K25" s="52"/>
      <c r="L25" s="52"/>
      <c r="M25" s="52"/>
      <c r="N25" s="52"/>
      <c r="O25" s="52"/>
      <c r="P25" s="52"/>
      <c r="Q25" s="52"/>
      <c r="R25" s="52"/>
      <c r="S25" s="52"/>
      <c r="T25" s="52"/>
      <c r="U25" s="52"/>
      <c r="V25" s="52"/>
      <c r="W25" s="52"/>
      <c r="X25" s="52"/>
      <c r="Y25" s="52"/>
      <c r="AA25" s="29" t="str">
        <f>Basic!B4</f>
        <v xml:space="preserve">3 Years </v>
      </c>
    </row>
    <row r="26" spans="1:42" ht="33" customHeight="1">
      <c r="C26" s="45"/>
      <c r="D26" s="58" t="s">
        <v>14</v>
      </c>
      <c r="F26" s="52"/>
      <c r="G26" s="52"/>
      <c r="H26" s="52"/>
      <c r="I26" s="52"/>
      <c r="J26" s="52"/>
      <c r="K26" s="52"/>
      <c r="L26" s="52"/>
      <c r="M26" s="52"/>
      <c r="N26" s="52"/>
      <c r="O26" s="52"/>
      <c r="P26" s="52"/>
      <c r="Q26" s="52"/>
      <c r="R26" s="52"/>
      <c r="S26" s="52"/>
      <c r="T26" s="52"/>
      <c r="U26" s="52"/>
      <c r="V26" s="52"/>
      <c r="W26" s="52"/>
      <c r="X26" s="52"/>
      <c r="Y26" s="52"/>
    </row>
    <row r="27" spans="1:42" ht="33" customHeight="1">
      <c r="A27" s="19"/>
      <c r="C27" s="19"/>
      <c r="E27" s="19"/>
      <c r="F27" s="45"/>
      <c r="G27" s="45"/>
      <c r="H27" s="45"/>
      <c r="I27" s="45"/>
      <c r="J27" s="45"/>
      <c r="K27" s="45"/>
      <c r="L27" s="45"/>
      <c r="M27" s="45"/>
      <c r="N27" s="45"/>
      <c r="O27" s="45"/>
      <c r="P27" s="45"/>
      <c r="Q27" s="45"/>
      <c r="R27" s="45"/>
      <c r="S27" s="45"/>
      <c r="T27" s="45"/>
      <c r="U27" s="45"/>
      <c r="V27" s="45"/>
      <c r="W27" s="45"/>
      <c r="X27" s="45"/>
      <c r="Y27" s="45"/>
    </row>
    <row r="28" spans="1:42" ht="20.100000000000001" customHeight="1"/>
    <row r="29" spans="1:42" ht="20.100000000000001" customHeight="1">
      <c r="A29" s="24"/>
    </row>
    <row r="30" spans="1:42" ht="20.100000000000001" customHeight="1"/>
    <row r="31" spans="1:42" ht="20.100000000000001" customHeight="1"/>
    <row r="32" spans="1:42" ht="20.100000000000001" customHeight="1">
      <c r="A32" s="24"/>
    </row>
    <row r="33" spans="1:1" ht="20.100000000000001" customHeight="1"/>
    <row r="34" spans="1:1" ht="20.100000000000001" customHeight="1">
      <c r="A34" s="24"/>
    </row>
    <row r="35" spans="1:1" ht="20.100000000000001" customHeight="1"/>
    <row r="36" spans="1:1" ht="20.100000000000001" customHeight="1">
      <c r="A36" s="24"/>
    </row>
    <row r="37" spans="1:1" ht="20.100000000000001" customHeight="1"/>
    <row r="38" spans="1:1" ht="20.100000000000001" customHeight="1"/>
    <row r="39" spans="1:1" ht="20.100000000000001" customHeight="1"/>
    <row r="40" spans="1:1" ht="20.100000000000001" customHeight="1"/>
  </sheetData>
  <sheetProtection selectLockedCells="1" selectUnlockedCells="1"/>
  <customSheetViews>
    <customSheetView guid="{827228A5-964E-465A-A946-EF2238A19E11}" showGridLines="0" state="hidden" showRuler="0">
      <selection activeCell="E1" sqref="E1"/>
      <pageMargins left="0.75" right="0.63" top="0.57999999999999996" bottom="0.6" header="0.34" footer="0.35"/>
      <pageSetup orientation="portrait" r:id="rId1"/>
      <headerFooter alignWithMargins="0">
        <oddFooter>&amp;R&amp;"Book Antiqua,Bold"&amp;8 Page &amp;P of &amp;N</oddFooter>
      </headerFooter>
    </customSheetView>
    <customSheetView guid="{C75B92C6-DDA6-4B48-9868-112DE431C284}" showPageBreaks="1" showGridLines="0" printArea="1" state="hidden">
      <selection activeCell="E1" sqref="E1"/>
      <pageMargins left="0.75" right="0.63" top="0.57999999999999996" bottom="0.6" header="0.34" footer="0.35"/>
      <pageSetup orientation="portrait" r:id="rId2"/>
      <headerFooter alignWithMargins="0">
        <oddFooter>&amp;R&amp;"Book Antiqua,Bold"&amp;8 Page &amp;P of &amp;N</oddFooter>
      </headerFooter>
    </customSheetView>
    <customSheetView guid="{6A6F11F6-4979-4331-B451-38654332CB39}" showGridLines="0" state="hidden">
      <selection activeCell="E1" sqref="E1"/>
      <pageMargins left="0.75" right="0.63" top="0.57999999999999996" bottom="0.6" header="0.34" footer="0.35"/>
      <pageSetup orientation="portrait" r:id="rId3"/>
      <headerFooter alignWithMargins="0">
        <oddFooter>&amp;R&amp;"Book Antiqua,Bold"&amp;8 Page &amp;P of &amp;N</oddFooter>
      </headerFooter>
    </customSheetView>
    <customSheetView guid="{237D8718-39ED-4FFE-B3B2-D1192F8D2E87}" showGridLines="0" state="hidden">
      <selection activeCell="E1" sqref="E1"/>
      <pageMargins left="0.75" right="0.63" top="0.57999999999999996" bottom="0.6" header="0.34" footer="0.35"/>
      <pageSetup orientation="portrait" r:id="rId4"/>
      <headerFooter alignWithMargins="0">
        <oddFooter>&amp;R&amp;"Book Antiqua,Bold"&amp;8 Page &amp;P of &amp;N</oddFooter>
      </headerFooter>
    </customSheetView>
    <customSheetView guid="{CD4CA1A8-824A-452F-BDBA-32A47C1B3013}" showGridLines="0" state="hidden">
      <selection activeCell="E1" sqref="E1"/>
      <pageMargins left="0.75" right="0.63" top="0.57999999999999996" bottom="0.6" header="0.34" footer="0.35"/>
      <pageSetup orientation="portrait" r:id="rId5"/>
      <headerFooter alignWithMargins="0">
        <oddFooter>&amp;R&amp;"Book Antiqua,Bold"&amp;8 Page &amp;P of &amp;N</oddFooter>
      </headerFooter>
    </customSheetView>
    <customSheetView guid="{ECEBABD0-566A-41C4-AA9A-38EA30EFEDA8}" showPageBreaks="1" showGridLines="0" zeroValues="0" printArea="1" showRuler="0" topLeftCell="A7">
      <pageMargins left="0.75" right="0.63" top="0.55000000000000004" bottom="0.64" header="0.34" footer="0.38"/>
      <pageSetup orientation="portrait" r:id="rId6"/>
      <headerFooter alignWithMargins="0">
        <oddFooter>&amp;L&amp;8Tower Package-TW03, TL associated with Phase-I Generation Project in Orissa (Part-C)&amp;R&amp;"Book Antiqua,Bold"&amp;8Attachment-3(JV) TW03  / Page &amp;P of &amp;N</oddFooter>
      </headerFooter>
    </customSheetView>
    <customSheetView guid="{A3F641DF-CF1D-48E3-AFDC-E52726A449CB}" showPageBreaks="1" zeroValues="0" printArea="1" showRuler="0">
      <pageMargins left="0.75" right="0.75" top="0.55000000000000004" bottom="0.64" header="0.34" footer="0.38"/>
      <pageSetup orientation="portrait" r:id="rId7"/>
      <headerFooter alignWithMargins="0">
        <oddFooter>&amp;L&amp;8Tower Package-P238-TW04, TL associated with Phase-I Generation Project in Orissa (Part-C)&amp;R&amp;"Book Antiqua,Bold"&amp;8Attachment-3(JV) TW04  / Page &amp;P of &amp;N</oddFooter>
      </headerFooter>
    </customSheetView>
    <customSheetView guid="{8E7B022F-1113-4BA2-B2BA-8EDBE02A2557}" showPageBreaks="1" showGridLines="0" printArea="1" showRuler="0">
      <selection activeCell="A5" sqref="A5:F5"/>
      <pageMargins left="0.75" right="0.63" top="0.57999999999999996" bottom="0.6" header="0.34" footer="0.35"/>
      <pageSetup orientation="portrait" r:id="rId8"/>
      <headerFooter alignWithMargins="0">
        <oddFooter>&amp;L&amp;8Tower Package-TW05, TL associated with Phase-I Generation Project in Orissa (Part-C)&amp;R&amp;"Book Antiqua,Bold"&amp;8 Page &amp;P of &amp;N</oddFooter>
      </headerFooter>
    </customSheetView>
    <customSheetView guid="{2FDEDC7A-220A-4BDB-8FCD-0C556B60E1DF}" showGridLines="0" state="hidden">
      <selection activeCell="E1" sqref="E1"/>
      <pageMargins left="0.75" right="0.63" top="0.57999999999999996" bottom="0.6" header="0.34" footer="0.35"/>
      <pageSetup orientation="portrait" r:id="rId9"/>
      <headerFooter alignWithMargins="0">
        <oddFooter>&amp;R&amp;"Book Antiqua,Bold"&amp;8 Page &amp;P of &amp;N</oddFooter>
      </headerFooter>
    </customSheetView>
    <customSheetView guid="{F68380CD-DF58-4BFA-A4C7-4B5C98AD7B16}" showGridLines="0" state="hidden">
      <selection activeCell="E1" sqref="E1"/>
      <pageMargins left="0.75" right="0.63" top="0.57999999999999996" bottom="0.6" header="0.34" footer="0.35"/>
      <pageSetup orientation="portrait" r:id="rId10"/>
      <headerFooter alignWithMargins="0">
        <oddFooter>&amp;R&amp;"Book Antiqua,Bold"&amp;8 Page &amp;P of &amp;N</oddFooter>
      </headerFooter>
    </customSheetView>
  </customSheetViews>
  <mergeCells count="14">
    <mergeCell ref="A8:D8"/>
    <mergeCell ref="A3:E3"/>
    <mergeCell ref="A5:E5"/>
    <mergeCell ref="A22:E22"/>
    <mergeCell ref="B9:D9"/>
    <mergeCell ref="B10:D10"/>
    <mergeCell ref="B11:D11"/>
    <mergeCell ref="B12:D12"/>
    <mergeCell ref="B20:D20"/>
    <mergeCell ref="A14:E14"/>
    <mergeCell ref="B17:D17"/>
    <mergeCell ref="B18:D18"/>
    <mergeCell ref="B19:D19"/>
    <mergeCell ref="B16:D16"/>
  </mergeCells>
  <phoneticPr fontId="6" type="noConversion"/>
  <conditionalFormatting sqref="A15:A19 B15:E20">
    <cfRule type="expression" dxfId="36" priority="1" stopIfTrue="1">
      <formula>$Z$2=0</formula>
    </cfRule>
  </conditionalFormatting>
  <conditionalFormatting sqref="A22:E22">
    <cfRule type="expression" dxfId="35" priority="2" stopIfTrue="1">
      <formula>$Z$1="Sole Bidder"</formula>
    </cfRule>
  </conditionalFormatting>
  <pageMargins left="0.75" right="0.63" top="0.57999999999999996" bottom="0.6" header="0.34" footer="0.35"/>
  <pageSetup orientation="portrait" r:id="rId11"/>
  <headerFooter alignWithMargins="0">
    <oddFooter>&amp;R&amp;"Book Antiqua,Bold"&amp;8 Page &amp;P of &amp;N</oddFooter>
  </headerFooter>
  <drawing r:id="rId1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indexed="12"/>
    <pageSetUpPr fitToPage="1"/>
  </sheetPr>
  <dimension ref="A1:Y826"/>
  <sheetViews>
    <sheetView showGridLines="0" topLeftCell="A205" zoomScaleNormal="100" zoomScaleSheetLayoutView="100" workbookViewId="0">
      <selection activeCell="D53" sqref="D53:G53"/>
    </sheetView>
  </sheetViews>
  <sheetFormatPr defaultRowHeight="16.5"/>
  <cols>
    <col min="1" max="1" width="12.140625" style="15" customWidth="1"/>
    <col min="2" max="2" width="20.5703125" style="15" customWidth="1"/>
    <col min="3" max="3" width="11.42578125" style="15" customWidth="1"/>
    <col min="4" max="4" width="23.7109375" style="15" customWidth="1"/>
    <col min="5" max="5" width="9.85546875" style="15" customWidth="1"/>
    <col min="6" max="6" width="16.28515625" style="32" customWidth="1"/>
    <col min="7" max="7" width="32" style="32" customWidth="1"/>
    <col min="8" max="16384" width="9.140625" style="248"/>
  </cols>
  <sheetData>
    <row r="1" spans="1:7">
      <c r="A1" s="7" t="str">
        <f>'Attach 3(JV)'!A1</f>
        <v>Specification No. :NRTCC/C&amp;M/19-20/OUTSOURCED SERVICES NR/1119</v>
      </c>
      <c r="B1" s="8"/>
      <c r="C1" s="8"/>
      <c r="D1" s="8"/>
      <c r="F1" s="9" t="str">
        <f>"Attachment-3(QR) "</f>
        <v xml:space="preserve">Attachment-3(QR) </v>
      </c>
    </row>
    <row r="2" spans="1:7" ht="27.75" customHeight="1"/>
    <row r="3" spans="1:7" ht="53.25" customHeight="1">
      <c r="A3" s="327" t="str">
        <f>'Attach 3(JV)'!A3</f>
        <v>OUTSOURCING OF SERVICES FOR OPERATION &amp; L1 MAINTENANCE SUPPORT OF TELECOM NODES IN NR</v>
      </c>
      <c r="B3" s="327"/>
      <c r="C3" s="327"/>
      <c r="D3" s="327"/>
      <c r="E3" s="327"/>
      <c r="F3" s="327"/>
      <c r="G3" s="327"/>
    </row>
    <row r="4" spans="1:7" ht="20.100000000000001" customHeight="1">
      <c r="A4" s="14"/>
    </row>
    <row r="5" spans="1:7" ht="20.100000000000001" customHeight="1">
      <c r="A5" s="323" t="s">
        <v>168</v>
      </c>
      <c r="B5" s="323"/>
      <c r="C5" s="323"/>
      <c r="D5" s="323"/>
      <c r="E5" s="323"/>
      <c r="F5" s="323"/>
      <c r="G5" s="323"/>
    </row>
    <row r="6" spans="1:7" ht="20.100000000000001" customHeight="1">
      <c r="A6" s="18"/>
    </row>
    <row r="7" spans="1:7" ht="20.100000000000001" customHeight="1">
      <c r="A7" s="19" t="e">
        <f>'Attach 3(JV)'!A7</f>
        <v>#REF!</v>
      </c>
      <c r="E7" s="5" t="str">
        <f>'Attach 3(JV)'!E7</f>
        <v>To:</v>
      </c>
    </row>
    <row r="8" spans="1:7" ht="27.75" customHeight="1">
      <c r="A8" s="321" t="e">
        <f>'Attach 3(JV)'!A8</f>
        <v>#REF!</v>
      </c>
      <c r="B8" s="321"/>
      <c r="C8" s="321"/>
      <c r="D8" s="321"/>
      <c r="E8" s="24" t="s">
        <v>345</v>
      </c>
    </row>
    <row r="9" spans="1:7">
      <c r="A9" s="4" t="s">
        <v>163</v>
      </c>
      <c r="B9" s="505" t="e">
        <f>'Attach 3(JV)'!B9</f>
        <v>#REF!</v>
      </c>
      <c r="C9" s="505"/>
      <c r="D9" s="505"/>
      <c r="E9" s="24" t="s">
        <v>166</v>
      </c>
    </row>
    <row r="10" spans="1:7">
      <c r="A10" s="4" t="s">
        <v>165</v>
      </c>
      <c r="B10" s="505" t="e">
        <f>'Attach 3(JV)'!B10</f>
        <v>#REF!</v>
      </c>
      <c r="C10" s="505"/>
      <c r="D10" s="505"/>
      <c r="E10" s="24" t="s">
        <v>334</v>
      </c>
    </row>
    <row r="11" spans="1:7">
      <c r="B11" s="505" t="e">
        <f>'Attach 3(JV)'!B11</f>
        <v>#REF!</v>
      </c>
      <c r="C11" s="505"/>
      <c r="D11" s="505"/>
      <c r="E11" s="24" t="s">
        <v>335</v>
      </c>
    </row>
    <row r="12" spans="1:7">
      <c r="A12" s="18"/>
      <c r="B12" s="505" t="e">
        <f>'Attach 3(JV)'!B12</f>
        <v>#REF!</v>
      </c>
      <c r="C12" s="505"/>
      <c r="D12" s="505"/>
      <c r="E12" s="24"/>
    </row>
    <row r="13" spans="1:7" s="135" customFormat="1">
      <c r="A13" s="135" t="s">
        <v>160</v>
      </c>
    </row>
    <row r="14" spans="1:7" s="135" customFormat="1"/>
    <row r="15" spans="1:7" s="135" customFormat="1" ht="80.25" customHeight="1">
      <c r="A15" s="345" t="s">
        <v>176</v>
      </c>
      <c r="B15" s="345"/>
      <c r="C15" s="345"/>
      <c r="D15" s="345"/>
      <c r="E15" s="345"/>
      <c r="F15" s="345"/>
      <c r="G15" s="345"/>
    </row>
    <row r="16" spans="1:7" s="135" customFormat="1" ht="0.75" customHeight="1"/>
    <row r="17" spans="1:12" s="135" customFormat="1" ht="17.25" customHeight="1">
      <c r="A17" s="143"/>
      <c r="B17" s="337" t="s">
        <v>177</v>
      </c>
      <c r="C17" s="337"/>
      <c r="D17" s="337"/>
      <c r="E17" s="337"/>
      <c r="F17" s="337"/>
      <c r="G17" s="337"/>
    </row>
    <row r="18" spans="1:12" s="135" customFormat="1" ht="17.25" hidden="1" customHeight="1">
      <c r="A18" s="144"/>
      <c r="B18" s="337" t="s">
        <v>178</v>
      </c>
      <c r="C18" s="337"/>
      <c r="D18" s="337"/>
      <c r="E18" s="337"/>
      <c r="F18" s="337"/>
      <c r="G18" s="337"/>
    </row>
    <row r="19" spans="1:12" s="135" customFormat="1" hidden="1">
      <c r="A19" s="144" t="s">
        <v>15</v>
      </c>
      <c r="B19" s="504">
        <f>'[1]Name of Bidder'!D10</f>
        <v>121</v>
      </c>
      <c r="C19" s="504"/>
      <c r="D19" s="504"/>
      <c r="E19" s="504"/>
      <c r="F19" s="504"/>
      <c r="G19" s="504"/>
      <c r="L19" s="145">
        <f>'[1]Name of Bidder'!G6</f>
        <v>1</v>
      </c>
    </row>
    <row r="20" spans="1:12" s="135" customFormat="1" hidden="1">
      <c r="A20" s="144" t="s">
        <v>17</v>
      </c>
      <c r="B20" s="504" t="e">
        <f>'[1]Name of Bidder'!D15</f>
        <v>#REF!</v>
      </c>
      <c r="C20" s="504"/>
      <c r="D20" s="504"/>
      <c r="E20" s="504"/>
      <c r="F20" s="504"/>
      <c r="G20" s="504"/>
      <c r="L20" s="145">
        <f>'[1]Name of Bidder'!G8</f>
        <v>1</v>
      </c>
    </row>
    <row r="21" spans="1:12" s="135" customFormat="1" ht="17.25" hidden="1" customHeight="1">
      <c r="A21" s="144" t="s">
        <v>179</v>
      </c>
      <c r="B21" s="504" t="e">
        <f>'[1]Name of Bidder'!D20</f>
        <v>#REF!</v>
      </c>
      <c r="C21" s="504"/>
      <c r="D21" s="504"/>
      <c r="E21" s="504"/>
      <c r="F21" s="504"/>
      <c r="G21" s="504"/>
      <c r="H21" s="34"/>
    </row>
    <row r="22" spans="1:12" s="135" customFormat="1" ht="15.75" customHeight="1"/>
    <row r="23" spans="1:12" s="135" customFormat="1" ht="81" customHeight="1">
      <c r="A23" s="345" t="s">
        <v>180</v>
      </c>
      <c r="B23" s="345"/>
      <c r="C23" s="345"/>
      <c r="D23" s="345"/>
      <c r="E23" s="345"/>
      <c r="F23" s="345"/>
      <c r="G23" s="345"/>
    </row>
    <row r="24" spans="1:12" s="135" customFormat="1" ht="15.75" hidden="1" customHeight="1"/>
    <row r="25" spans="1:12" s="135" customFormat="1" ht="15.75" hidden="1" customHeight="1"/>
    <row r="26" spans="1:12" s="135" customFormat="1" ht="25.5" hidden="1" customHeight="1">
      <c r="A26" s="337" t="s">
        <v>181</v>
      </c>
      <c r="B26" s="337"/>
      <c r="C26" s="337"/>
      <c r="D26" s="337"/>
      <c r="E26" s="337"/>
      <c r="F26" s="337"/>
      <c r="G26" s="337"/>
    </row>
    <row r="27" spans="1:12" s="135" customFormat="1" ht="8.25" hidden="1" customHeight="1">
      <c r="A27" s="146"/>
      <c r="B27" s="146"/>
      <c r="C27" s="146"/>
      <c r="D27" s="146"/>
      <c r="E27" s="146"/>
      <c r="F27" s="146"/>
      <c r="G27" s="146"/>
    </row>
    <row r="28" spans="1:12" s="135" customFormat="1" ht="26.25" customHeight="1">
      <c r="A28" s="345" t="s">
        <v>182</v>
      </c>
      <c r="B28" s="345"/>
      <c r="C28" s="345"/>
      <c r="D28" s="345"/>
      <c r="E28" s="345"/>
      <c r="F28" s="345"/>
      <c r="G28" s="345"/>
      <c r="H28" s="34"/>
    </row>
    <row r="29" spans="1:12" s="135" customFormat="1" ht="26.25" customHeight="1">
      <c r="A29" s="147" t="s">
        <v>2</v>
      </c>
      <c r="B29" s="492" t="s">
        <v>183</v>
      </c>
      <c r="C29" s="492"/>
      <c r="D29" s="492"/>
      <c r="E29" s="492"/>
      <c r="F29" s="492"/>
      <c r="G29" s="492"/>
      <c r="H29" s="34"/>
    </row>
    <row r="30" spans="1:12" s="135" customFormat="1" ht="26.25" customHeight="1">
      <c r="A30" s="148" t="s">
        <v>184</v>
      </c>
      <c r="B30" s="500" t="s">
        <v>185</v>
      </c>
      <c r="C30" s="500"/>
      <c r="D30" s="500"/>
      <c r="E30" s="500"/>
      <c r="F30" s="500"/>
      <c r="G30" s="500"/>
    </row>
    <row r="31" spans="1:12" s="135" customFormat="1" ht="26.25" customHeight="1">
      <c r="A31" s="148" t="s">
        <v>186</v>
      </c>
      <c r="B31" s="500" t="s">
        <v>187</v>
      </c>
      <c r="C31" s="500"/>
      <c r="D31" s="500"/>
      <c r="E31" s="500"/>
      <c r="F31" s="500"/>
      <c r="G31" s="500"/>
    </row>
    <row r="32" spans="1:12" s="135" customFormat="1" ht="41.25" customHeight="1">
      <c r="A32" s="148" t="s">
        <v>188</v>
      </c>
      <c r="B32" s="500" t="s">
        <v>189</v>
      </c>
      <c r="C32" s="500"/>
      <c r="D32" s="500"/>
      <c r="E32" s="500"/>
      <c r="F32" s="500"/>
      <c r="G32" s="500"/>
    </row>
    <row r="33" spans="1:8" s="135" customFormat="1" ht="9.75" customHeight="1">
      <c r="A33" s="148"/>
      <c r="B33" s="34"/>
      <c r="C33" s="34"/>
      <c r="D33" s="34"/>
      <c r="E33" s="34"/>
      <c r="F33" s="34"/>
      <c r="G33" s="34"/>
      <c r="H33" s="34"/>
    </row>
    <row r="34" spans="1:8" s="135" customFormat="1" ht="25.5" customHeight="1">
      <c r="A34" s="147" t="s">
        <v>3</v>
      </c>
      <c r="B34" s="501" t="s">
        <v>190</v>
      </c>
      <c r="C34" s="501"/>
      <c r="D34" s="501"/>
      <c r="E34" s="501"/>
      <c r="F34" s="501"/>
      <c r="G34" s="501"/>
      <c r="H34" s="34"/>
    </row>
    <row r="35" spans="1:8" s="135" customFormat="1" ht="24.75" customHeight="1">
      <c r="A35" s="148" t="s">
        <v>184</v>
      </c>
      <c r="B35" s="492" t="s">
        <v>191</v>
      </c>
      <c r="C35" s="492"/>
      <c r="D35" s="492"/>
      <c r="E35" s="492"/>
      <c r="F35" s="492"/>
      <c r="G35" s="492"/>
      <c r="H35" s="34"/>
    </row>
    <row r="36" spans="1:8" s="135" customFormat="1" ht="24.75" hidden="1" customHeight="1">
      <c r="A36" s="148" t="s">
        <v>186</v>
      </c>
      <c r="B36" s="492" t="s">
        <v>192</v>
      </c>
      <c r="C36" s="492"/>
      <c r="D36" s="492"/>
      <c r="E36" s="492"/>
      <c r="F36" s="492"/>
      <c r="G36" s="492"/>
      <c r="H36" s="34"/>
    </row>
    <row r="37" spans="1:8" s="135" customFormat="1" ht="12" customHeight="1">
      <c r="A37" s="34"/>
      <c r="B37" s="34"/>
      <c r="C37" s="34"/>
      <c r="D37" s="34"/>
      <c r="E37" s="34"/>
      <c r="F37" s="34"/>
      <c r="G37" s="34"/>
      <c r="H37" s="34"/>
    </row>
    <row r="38" spans="1:8" s="152" customFormat="1" ht="24.75" customHeight="1">
      <c r="A38" s="150" t="s">
        <v>193</v>
      </c>
      <c r="B38" s="502" t="s">
        <v>194</v>
      </c>
      <c r="C38" s="502"/>
      <c r="D38" s="502"/>
      <c r="E38" s="502"/>
      <c r="F38" s="502"/>
      <c r="G38" s="502"/>
      <c r="H38" s="151"/>
    </row>
    <row r="39" spans="1:8" s="135" customFormat="1" ht="22.5" customHeight="1">
      <c r="A39" s="34"/>
      <c r="B39" s="503" t="s">
        <v>195</v>
      </c>
      <c r="C39" s="503"/>
      <c r="D39" s="503"/>
      <c r="E39" s="503"/>
      <c r="F39" s="503"/>
      <c r="G39" s="503"/>
      <c r="H39" s="34"/>
    </row>
    <row r="40" spans="1:8" s="135" customFormat="1" ht="43.5" hidden="1" customHeight="1">
      <c r="A40" s="34"/>
      <c r="B40" s="345"/>
      <c r="C40" s="345"/>
      <c r="D40" s="345"/>
      <c r="E40" s="345"/>
      <c r="F40" s="345"/>
      <c r="G40" s="345"/>
      <c r="H40" s="34"/>
    </row>
    <row r="41" spans="1:8" s="135" customFormat="1"/>
    <row r="42" spans="1:8" s="135" customFormat="1" ht="19.5" customHeight="1">
      <c r="A42" s="499" t="s">
        <v>196</v>
      </c>
      <c r="B42" s="499" t="s">
        <v>197</v>
      </c>
      <c r="C42" s="499"/>
      <c r="D42" s="499" t="str">
        <f>IF(L19=1, "Sole Bidder", IF(L19=2, "Sole Bidder", IF(AND(L19=3, L20=1), "For Lead Partner", IF(AND(L19=3, L20="2 or more"), "For Lead Partner", ""))))</f>
        <v>Sole Bidder</v>
      </c>
      <c r="E42" s="499"/>
      <c r="F42" s="499"/>
      <c r="G42" s="499"/>
      <c r="H42" s="34"/>
    </row>
    <row r="43" spans="1:8" s="135" customFormat="1" ht="20.25" customHeight="1">
      <c r="A43" s="499"/>
      <c r="B43" s="499"/>
      <c r="C43" s="499"/>
      <c r="D43" s="499"/>
      <c r="E43" s="499"/>
      <c r="F43" s="499"/>
      <c r="G43" s="499"/>
      <c r="H43" s="34"/>
    </row>
    <row r="44" spans="1:8" s="135" customFormat="1" ht="30.75" customHeight="1">
      <c r="A44" s="153">
        <v>1</v>
      </c>
      <c r="B44" s="489" t="s">
        <v>198</v>
      </c>
      <c r="C44" s="489"/>
      <c r="D44" s="387" t="e">
        <f>B9</f>
        <v>#REF!</v>
      </c>
      <c r="E44" s="387"/>
      <c r="F44" s="387"/>
      <c r="G44" s="387"/>
      <c r="H44" s="34"/>
    </row>
    <row r="45" spans="1:8" s="135" customFormat="1" ht="15.75" customHeight="1">
      <c r="A45" s="498">
        <v>2</v>
      </c>
      <c r="B45" s="489" t="s">
        <v>199</v>
      </c>
      <c r="C45" s="489"/>
      <c r="D45" s="387" t="e">
        <f>B10</f>
        <v>#REF!</v>
      </c>
      <c r="E45" s="387"/>
      <c r="F45" s="387"/>
      <c r="G45" s="387"/>
      <c r="H45" s="34"/>
    </row>
    <row r="46" spans="1:8" s="135" customFormat="1" ht="15.75" customHeight="1">
      <c r="A46" s="498"/>
      <c r="B46" s="489"/>
      <c r="C46" s="489"/>
      <c r="D46" s="387" t="e">
        <f>B11</f>
        <v>#REF!</v>
      </c>
      <c r="E46" s="387"/>
      <c r="F46" s="387"/>
      <c r="G46" s="387"/>
      <c r="H46" s="34"/>
    </row>
    <row r="47" spans="1:8" s="135" customFormat="1" ht="15.75" customHeight="1">
      <c r="A47" s="498"/>
      <c r="B47" s="489"/>
      <c r="C47" s="489"/>
      <c r="D47" s="387" t="e">
        <f>B12</f>
        <v>#REF!</v>
      </c>
      <c r="E47" s="387"/>
      <c r="F47" s="387"/>
      <c r="G47" s="387"/>
      <c r="H47" s="34"/>
    </row>
    <row r="48" spans="1:8" s="135" customFormat="1" ht="18.75" customHeight="1">
      <c r="A48" s="153">
        <v>3</v>
      </c>
      <c r="B48" s="489" t="s">
        <v>200</v>
      </c>
      <c r="C48" s="489"/>
      <c r="D48" s="488"/>
      <c r="E48" s="488"/>
      <c r="F48" s="488"/>
      <c r="G48" s="488"/>
      <c r="H48" s="34"/>
    </row>
    <row r="49" spans="1:10" s="135" customFormat="1" ht="20.25" customHeight="1">
      <c r="A49" s="153">
        <v>4</v>
      </c>
      <c r="B49" s="489" t="s">
        <v>201</v>
      </c>
      <c r="C49" s="489"/>
      <c r="D49" s="488"/>
      <c r="E49" s="488"/>
      <c r="F49" s="488"/>
      <c r="G49" s="488"/>
      <c r="H49" s="34"/>
    </row>
    <row r="50" spans="1:10" s="135" customFormat="1" ht="19.5" customHeight="1">
      <c r="A50" s="154">
        <v>5</v>
      </c>
      <c r="B50" s="489" t="s">
        <v>202</v>
      </c>
      <c r="C50" s="489"/>
      <c r="D50" s="488"/>
      <c r="E50" s="488"/>
      <c r="F50" s="488"/>
      <c r="G50" s="488"/>
    </row>
    <row r="51" spans="1:10" s="135" customFormat="1" ht="51.75" customHeight="1">
      <c r="A51" s="153">
        <v>6</v>
      </c>
      <c r="B51" s="489" t="s">
        <v>203</v>
      </c>
      <c r="C51" s="489"/>
      <c r="D51" s="488"/>
      <c r="E51" s="488"/>
      <c r="F51" s="488"/>
      <c r="G51" s="488"/>
      <c r="H51" s="34"/>
    </row>
    <row r="52" spans="1:10" s="135" customFormat="1" ht="49.5" customHeight="1">
      <c r="A52" s="153">
        <v>7</v>
      </c>
      <c r="B52" s="489" t="s">
        <v>204</v>
      </c>
      <c r="C52" s="489"/>
      <c r="D52" s="488"/>
      <c r="E52" s="488"/>
      <c r="F52" s="488"/>
      <c r="G52" s="488"/>
      <c r="H52" s="34"/>
    </row>
    <row r="53" spans="1:10" s="135" customFormat="1" ht="18" customHeight="1">
      <c r="A53" s="153">
        <v>8</v>
      </c>
      <c r="B53" s="489" t="s">
        <v>205</v>
      </c>
      <c r="C53" s="489"/>
      <c r="D53" s="488"/>
      <c r="E53" s="488"/>
      <c r="F53" s="488"/>
      <c r="G53" s="488"/>
      <c r="H53" s="34"/>
    </row>
    <row r="54" spans="1:10" s="135" customFormat="1" ht="18" customHeight="1">
      <c r="A54" s="155"/>
      <c r="B54" s="156" t="s">
        <v>206</v>
      </c>
      <c r="C54" s="157"/>
      <c r="D54" s="488"/>
      <c r="E54" s="488"/>
      <c r="F54" s="488"/>
      <c r="G54" s="488"/>
      <c r="H54" s="34"/>
    </row>
    <row r="55" spans="1:10" s="135" customFormat="1" ht="18" customHeight="1">
      <c r="A55" s="155"/>
      <c r="B55" s="156" t="s">
        <v>207</v>
      </c>
      <c r="C55" s="157"/>
      <c r="D55" s="488"/>
      <c r="E55" s="488"/>
      <c r="F55" s="488"/>
      <c r="G55" s="488"/>
      <c r="H55" s="34"/>
    </row>
    <row r="56" spans="1:10" s="135" customFormat="1" ht="18" customHeight="1">
      <c r="A56" s="158"/>
      <c r="B56" s="156" t="s">
        <v>208</v>
      </c>
      <c r="C56" s="159"/>
      <c r="D56" s="488"/>
      <c r="E56" s="488"/>
      <c r="F56" s="488"/>
      <c r="G56" s="488"/>
    </row>
    <row r="57" spans="1:10" s="135" customFormat="1">
      <c r="A57" s="34"/>
      <c r="B57" s="34"/>
      <c r="C57" s="34"/>
      <c r="D57" s="34"/>
      <c r="E57" s="34"/>
      <c r="F57" s="34"/>
      <c r="G57" s="34"/>
      <c r="H57" s="34"/>
    </row>
    <row r="58" spans="1:10" s="135" customFormat="1" ht="24" customHeight="1">
      <c r="A58" s="284">
        <v>2</v>
      </c>
      <c r="B58" s="480" t="s">
        <v>320</v>
      </c>
      <c r="C58" s="480"/>
      <c r="D58" s="480"/>
      <c r="E58" s="480"/>
      <c r="F58" s="480"/>
      <c r="G58" s="480"/>
      <c r="H58" s="34"/>
    </row>
    <row r="59" spans="1:10" s="135" customFormat="1">
      <c r="A59" s="34"/>
      <c r="B59" s="34"/>
      <c r="C59" s="34"/>
      <c r="D59" s="34"/>
      <c r="E59" s="34"/>
      <c r="F59" s="34"/>
      <c r="G59" s="34"/>
      <c r="H59" s="34"/>
    </row>
    <row r="60" spans="1:10" s="135" customFormat="1" ht="10.5" hidden="1" customHeight="1">
      <c r="A60" s="34"/>
      <c r="B60" s="34"/>
      <c r="C60" s="34"/>
      <c r="D60" s="34"/>
      <c r="E60" s="34"/>
      <c r="F60" s="34"/>
      <c r="G60" s="34"/>
      <c r="H60" s="34"/>
    </row>
    <row r="61" spans="1:10" s="135" customFormat="1" hidden="1">
      <c r="A61" s="160"/>
      <c r="B61" s="481"/>
      <c r="C61" s="481"/>
      <c r="D61" s="481"/>
      <c r="E61" s="481"/>
      <c r="F61" s="481"/>
      <c r="G61" s="481"/>
    </row>
    <row r="62" spans="1:10" s="135" customFormat="1" ht="9.75" customHeight="1">
      <c r="B62" s="482"/>
      <c r="C62" s="482"/>
      <c r="D62" s="482"/>
      <c r="E62" s="482"/>
      <c r="F62" s="482"/>
      <c r="G62" s="482"/>
      <c r="H62" s="34"/>
    </row>
    <row r="63" spans="1:10" s="135" customFormat="1" ht="208.5" customHeight="1">
      <c r="A63" s="31">
        <v>2.1</v>
      </c>
      <c r="B63" s="484" t="s">
        <v>347</v>
      </c>
      <c r="C63" s="484"/>
      <c r="D63" s="484"/>
      <c r="E63" s="484"/>
      <c r="F63" s="484"/>
      <c r="G63" s="484"/>
      <c r="H63" s="484"/>
      <c r="I63" s="484"/>
      <c r="J63" s="34"/>
    </row>
    <row r="64" spans="1:10" s="135" customFormat="1" ht="71.25" customHeight="1">
      <c r="A64" s="163"/>
      <c r="B64" s="485" t="s">
        <v>333</v>
      </c>
      <c r="C64" s="485"/>
      <c r="D64" s="485"/>
      <c r="E64" s="485"/>
      <c r="F64" s="485"/>
      <c r="G64" s="485"/>
      <c r="H64" s="485"/>
      <c r="I64" s="485"/>
      <c r="J64" s="34"/>
    </row>
    <row r="65" spans="1:15" s="135" customFormat="1">
      <c r="A65" s="163"/>
      <c r="B65" s="164"/>
      <c r="C65" s="164"/>
      <c r="D65" s="164"/>
      <c r="E65" s="164"/>
      <c r="F65" s="164"/>
      <c r="G65" s="164"/>
      <c r="H65" s="164"/>
      <c r="I65" s="164"/>
      <c r="J65" s="34"/>
    </row>
    <row r="66" spans="1:15" s="135" customFormat="1" ht="91.5" customHeight="1">
      <c r="A66" s="163">
        <v>2.2000000000000002</v>
      </c>
      <c r="B66" s="486" t="s">
        <v>348</v>
      </c>
      <c r="C66" s="486"/>
      <c r="D66" s="486"/>
      <c r="E66" s="486"/>
      <c r="F66" s="486"/>
      <c r="G66" s="486"/>
      <c r="H66" s="486"/>
      <c r="I66" s="486"/>
      <c r="J66" s="34"/>
    </row>
    <row r="67" spans="1:15" s="135" customFormat="1" ht="16.149999999999999" customHeight="1">
      <c r="A67" s="165"/>
      <c r="B67" s="487"/>
      <c r="C67" s="487"/>
      <c r="D67" s="487"/>
      <c r="E67" s="487"/>
      <c r="F67" s="487"/>
      <c r="G67" s="487"/>
      <c r="H67" s="487"/>
      <c r="I67" s="487"/>
      <c r="J67" s="34"/>
    </row>
    <row r="68" spans="1:15" s="135" customFormat="1" ht="78.75" customHeight="1">
      <c r="A68" s="163"/>
      <c r="B68" s="486" t="s">
        <v>321</v>
      </c>
      <c r="C68" s="486"/>
      <c r="D68" s="486"/>
      <c r="E68" s="486"/>
      <c r="F68" s="486"/>
      <c r="G68" s="486"/>
      <c r="H68" s="486"/>
      <c r="I68" s="486"/>
      <c r="J68" s="34"/>
    </row>
    <row r="69" spans="1:15" s="135" customFormat="1" hidden="1">
      <c r="A69" s="163"/>
      <c r="B69" s="490"/>
      <c r="C69" s="490"/>
      <c r="D69" s="490"/>
      <c r="E69" s="490"/>
      <c r="F69" s="490"/>
      <c r="G69" s="490"/>
      <c r="H69" s="490"/>
      <c r="I69" s="490"/>
      <c r="J69" s="34"/>
    </row>
    <row r="70" spans="1:15" s="135" customFormat="1" ht="17.25" hidden="1" customHeight="1">
      <c r="A70" s="163"/>
      <c r="B70" s="490"/>
      <c r="C70" s="490"/>
      <c r="D70" s="490"/>
      <c r="E70" s="490"/>
      <c r="F70" s="490"/>
      <c r="G70" s="490"/>
      <c r="H70" s="490"/>
      <c r="I70" s="490"/>
      <c r="J70" s="34"/>
    </row>
    <row r="71" spans="1:15" s="135" customFormat="1" hidden="1">
      <c r="A71" s="163"/>
      <c r="B71" s="490"/>
      <c r="C71" s="490"/>
      <c r="D71" s="490"/>
      <c r="E71" s="490"/>
      <c r="F71" s="490"/>
      <c r="G71" s="490"/>
      <c r="H71" s="490"/>
      <c r="I71" s="490"/>
      <c r="J71" s="34"/>
    </row>
    <row r="72" spans="1:15" s="135" customFormat="1" hidden="1">
      <c r="A72" s="163"/>
      <c r="B72" s="490"/>
      <c r="C72" s="490"/>
      <c r="D72" s="490"/>
      <c r="E72" s="490"/>
      <c r="F72" s="490"/>
      <c r="G72" s="490"/>
      <c r="H72" s="490"/>
      <c r="I72" s="490"/>
      <c r="J72" s="34"/>
    </row>
    <row r="73" spans="1:15" s="135" customFormat="1" hidden="1">
      <c r="A73" s="163"/>
      <c r="B73" s="490"/>
      <c r="C73" s="490"/>
      <c r="D73" s="490"/>
      <c r="E73" s="490"/>
      <c r="F73" s="490"/>
      <c r="G73" s="490"/>
      <c r="H73" s="490"/>
      <c r="I73" s="490"/>
      <c r="J73" s="34"/>
    </row>
    <row r="74" spans="1:15" s="135" customFormat="1" hidden="1">
      <c r="A74" s="34"/>
      <c r="B74" s="491"/>
      <c r="C74" s="491"/>
      <c r="D74" s="491"/>
      <c r="E74" s="491"/>
      <c r="F74" s="491"/>
      <c r="G74" s="491"/>
      <c r="H74" s="491"/>
      <c r="I74" s="491"/>
      <c r="J74" s="34"/>
    </row>
    <row r="75" spans="1:15" s="135" customFormat="1" hidden="1">
      <c r="A75" s="34"/>
      <c r="B75" s="34"/>
      <c r="C75" s="34"/>
      <c r="D75" s="34"/>
      <c r="E75" s="34"/>
      <c r="F75" s="34"/>
      <c r="G75" s="34"/>
      <c r="H75" s="34"/>
      <c r="I75" s="34"/>
      <c r="J75" s="34"/>
    </row>
    <row r="76" spans="1:15" s="135" customFormat="1" hidden="1">
      <c r="A76" s="166"/>
      <c r="B76" s="492"/>
      <c r="C76" s="492"/>
      <c r="D76" s="492"/>
      <c r="E76" s="492"/>
      <c r="F76" s="492"/>
      <c r="G76" s="492"/>
      <c r="H76" s="492"/>
      <c r="I76" s="492"/>
      <c r="J76" s="34"/>
    </row>
    <row r="77" spans="1:15" s="135" customFormat="1">
      <c r="B77" s="492"/>
      <c r="C77" s="492"/>
      <c r="D77" s="492"/>
      <c r="E77" s="492"/>
      <c r="F77" s="492"/>
      <c r="G77" s="492"/>
      <c r="H77" s="492"/>
      <c r="I77" s="492"/>
    </row>
    <row r="78" spans="1:15" s="135" customFormat="1" ht="24" customHeight="1">
      <c r="B78" s="417" t="s">
        <v>322</v>
      </c>
      <c r="C78" s="417"/>
      <c r="D78" s="417"/>
      <c r="E78" s="417"/>
      <c r="F78" s="141"/>
      <c r="G78" s="141"/>
      <c r="H78" s="141"/>
      <c r="I78" s="141"/>
    </row>
    <row r="79" spans="1:15" s="135" customFormat="1" ht="40.15" customHeight="1">
      <c r="A79" s="34"/>
      <c r="B79" s="411" t="s">
        <v>323</v>
      </c>
      <c r="C79" s="411"/>
      <c r="D79" s="411"/>
      <c r="E79" s="411"/>
      <c r="F79" s="411"/>
      <c r="G79" s="411"/>
      <c r="H79" s="411"/>
      <c r="I79" s="411"/>
      <c r="J79" s="34"/>
      <c r="M79" s="293"/>
      <c r="N79" s="293"/>
      <c r="O79" s="293"/>
    </row>
    <row r="80" spans="1:15" s="135" customFormat="1" ht="15.75" customHeight="1">
      <c r="A80" s="34"/>
      <c r="B80" s="15"/>
      <c r="C80" s="167"/>
      <c r="D80" s="167"/>
      <c r="E80" s="167"/>
      <c r="F80" s="167"/>
      <c r="G80" s="167"/>
      <c r="H80" s="167"/>
      <c r="I80" s="167"/>
      <c r="J80" s="34"/>
      <c r="M80" s="293"/>
      <c r="N80" s="293"/>
      <c r="O80" s="293"/>
    </row>
    <row r="81" spans="1:25" s="135" customFormat="1" ht="38.25" customHeight="1">
      <c r="A81" s="272">
        <v>1</v>
      </c>
      <c r="B81" s="404" t="s">
        <v>209</v>
      </c>
      <c r="C81" s="405"/>
      <c r="D81" s="405"/>
      <c r="E81" s="405"/>
      <c r="F81" s="493"/>
      <c r="G81" s="494"/>
      <c r="H81" s="495"/>
      <c r="I81" s="495"/>
      <c r="J81" s="171"/>
      <c r="K81" s="171"/>
      <c r="L81" s="171"/>
      <c r="M81" s="291"/>
      <c r="N81" s="295">
        <f>'[1]Name of Bidder'!D10</f>
        <v>121</v>
      </c>
      <c r="O81" s="291"/>
      <c r="P81" s="171"/>
      <c r="Q81" s="171"/>
      <c r="R81" s="171"/>
      <c r="S81" s="171"/>
      <c r="T81" s="171"/>
      <c r="U81" s="171"/>
      <c r="V81" s="171"/>
      <c r="W81" s="171"/>
      <c r="X81" s="171"/>
      <c r="Y81" s="171"/>
    </row>
    <row r="82" spans="1:25" s="135" customFormat="1" ht="22.5" customHeight="1">
      <c r="A82" s="168"/>
      <c r="B82" s="496" t="s">
        <v>210</v>
      </c>
      <c r="C82" s="497"/>
      <c r="D82" s="497"/>
      <c r="E82" s="497"/>
      <c r="F82" s="506"/>
      <c r="G82" s="507"/>
      <c r="H82" s="508"/>
      <c r="I82" s="508"/>
      <c r="J82" s="171"/>
      <c r="K82" s="171"/>
      <c r="L82" s="171"/>
      <c r="M82" s="291"/>
      <c r="N82" s="296" t="e">
        <f>'[1]Name of Bidder'!D15</f>
        <v>#REF!</v>
      </c>
      <c r="O82" s="291"/>
      <c r="P82" s="171"/>
      <c r="Q82" s="171"/>
      <c r="R82" s="171"/>
      <c r="S82" s="171"/>
      <c r="T82" s="171"/>
      <c r="U82" s="171"/>
      <c r="V82" s="171"/>
      <c r="W82" s="171"/>
      <c r="X82" s="171"/>
      <c r="Y82" s="171"/>
    </row>
    <row r="83" spans="1:25" s="135" customFormat="1" ht="52.9" hidden="1" customHeight="1">
      <c r="A83" s="168"/>
      <c r="B83" s="409"/>
      <c r="C83" s="410"/>
      <c r="D83" s="410"/>
      <c r="E83" s="410"/>
      <c r="F83" s="509"/>
      <c r="G83" s="408"/>
      <c r="H83" s="495"/>
      <c r="I83" s="495"/>
      <c r="J83" s="171"/>
      <c r="K83" s="171"/>
      <c r="L83" s="171"/>
      <c r="M83" s="291"/>
      <c r="N83" s="296"/>
      <c r="O83" s="291"/>
      <c r="P83" s="171"/>
      <c r="Q83" s="171"/>
      <c r="R83" s="171"/>
      <c r="S83" s="171"/>
      <c r="T83" s="171"/>
      <c r="U83" s="171"/>
      <c r="V83" s="171"/>
      <c r="W83" s="171"/>
      <c r="X83" s="171"/>
      <c r="Y83" s="171"/>
    </row>
    <row r="84" spans="1:25" s="135" customFormat="1" ht="61.9" hidden="1" customHeight="1">
      <c r="A84" s="168"/>
      <c r="B84" s="510"/>
      <c r="C84" s="511"/>
      <c r="D84" s="511"/>
      <c r="E84" s="511"/>
      <c r="F84" s="512"/>
      <c r="G84" s="513"/>
      <c r="H84" s="298"/>
      <c r="I84" s="298"/>
      <c r="J84" s="171"/>
      <c r="K84" s="171"/>
      <c r="L84" s="171"/>
      <c r="M84" s="291"/>
      <c r="N84" s="296"/>
      <c r="O84" s="291"/>
      <c r="P84" s="171"/>
      <c r="Q84" s="171"/>
      <c r="R84" s="171"/>
      <c r="S84" s="171"/>
      <c r="T84" s="171"/>
      <c r="U84" s="171"/>
      <c r="V84" s="171"/>
      <c r="W84" s="171"/>
      <c r="X84" s="171"/>
      <c r="Y84" s="171"/>
    </row>
    <row r="85" spans="1:25" s="135" customFormat="1" ht="44.25" customHeight="1">
      <c r="A85" s="272">
        <v>2</v>
      </c>
      <c r="B85" s="395" t="s">
        <v>211</v>
      </c>
      <c r="C85" s="396"/>
      <c r="D85" s="396"/>
      <c r="E85" s="396"/>
      <c r="F85" s="514"/>
      <c r="G85" s="398"/>
      <c r="H85" s="515"/>
      <c r="I85" s="515"/>
      <c r="J85" s="174"/>
      <c r="K85" s="174"/>
      <c r="L85" s="174"/>
      <c r="M85" s="292"/>
      <c r="N85" s="293"/>
      <c r="O85" s="292"/>
      <c r="P85" s="174"/>
      <c r="Q85" s="174"/>
      <c r="R85" s="174"/>
      <c r="S85" s="174"/>
      <c r="T85" s="174"/>
      <c r="U85" s="174"/>
      <c r="V85" s="174"/>
      <c r="W85" s="174"/>
      <c r="X85" s="174"/>
      <c r="Y85" s="174"/>
    </row>
    <row r="86" spans="1:25" s="135" customFormat="1" ht="14.25" customHeight="1">
      <c r="A86" s="168"/>
      <c r="B86" s="175"/>
      <c r="C86" s="175"/>
      <c r="D86" s="175"/>
      <c r="E86" s="175"/>
      <c r="F86" s="279"/>
      <c r="G86" s="280"/>
      <c r="H86" s="176"/>
      <c r="I86" s="176"/>
      <c r="J86" s="174"/>
      <c r="K86" s="174"/>
      <c r="L86" s="174"/>
      <c r="M86" s="174"/>
      <c r="N86" s="174"/>
      <c r="O86" s="174"/>
      <c r="P86" s="174"/>
      <c r="Q86" s="174"/>
      <c r="R86" s="174"/>
      <c r="S86" s="174"/>
      <c r="T86" s="174"/>
      <c r="U86" s="174"/>
      <c r="V86" s="174"/>
      <c r="W86" s="174"/>
      <c r="X86" s="174"/>
      <c r="Y86" s="174"/>
    </row>
    <row r="87" spans="1:25" s="135" customFormat="1" ht="36.75" customHeight="1">
      <c r="A87" s="272">
        <v>3</v>
      </c>
      <c r="B87" s="395" t="s">
        <v>212</v>
      </c>
      <c r="C87" s="396"/>
      <c r="D87" s="396"/>
      <c r="E87" s="396"/>
      <c r="F87" s="514"/>
      <c r="G87" s="398"/>
      <c r="H87" s="515"/>
      <c r="I87" s="515"/>
      <c r="J87" s="174"/>
      <c r="K87" s="174"/>
      <c r="L87" s="174"/>
      <c r="M87" s="174"/>
      <c r="N87" s="174"/>
      <c r="O87" s="174"/>
      <c r="P87" s="174"/>
      <c r="Q87" s="174"/>
      <c r="R87" s="174"/>
      <c r="S87" s="174"/>
      <c r="T87" s="174"/>
      <c r="U87" s="174"/>
      <c r="V87" s="174"/>
      <c r="W87" s="174"/>
      <c r="X87" s="174"/>
      <c r="Y87" s="174"/>
    </row>
    <row r="88" spans="1:25" s="135" customFormat="1" ht="14.25" customHeight="1">
      <c r="A88" s="168"/>
      <c r="B88" s="177"/>
      <c r="C88" s="177"/>
      <c r="D88" s="177"/>
      <c r="E88" s="177"/>
      <c r="F88" s="279"/>
      <c r="G88" s="280"/>
      <c r="H88" s="176"/>
      <c r="I88" s="176"/>
      <c r="J88" s="174"/>
      <c r="K88" s="174"/>
      <c r="L88" s="174"/>
      <c r="M88" s="174"/>
      <c r="N88" s="174"/>
      <c r="O88" s="174"/>
      <c r="P88" s="174"/>
      <c r="Q88" s="174"/>
      <c r="R88" s="174"/>
      <c r="S88" s="174"/>
      <c r="T88" s="174"/>
      <c r="U88" s="174"/>
      <c r="V88" s="174"/>
      <c r="W88" s="174"/>
      <c r="X88" s="174"/>
      <c r="Y88" s="174"/>
    </row>
    <row r="89" spans="1:25" s="135" customFormat="1" ht="23.25" customHeight="1">
      <c r="A89" s="275">
        <v>4</v>
      </c>
      <c r="B89" s="399" t="s">
        <v>339</v>
      </c>
      <c r="C89" s="400"/>
      <c r="D89" s="400"/>
      <c r="E89" s="400"/>
      <c r="F89" s="516"/>
      <c r="G89" s="402"/>
      <c r="H89" s="517"/>
      <c r="I89" s="517"/>
      <c r="J89" s="174"/>
      <c r="K89" s="174"/>
      <c r="L89" s="174"/>
      <c r="M89" s="174"/>
      <c r="N89" s="174"/>
      <c r="O89" s="174"/>
      <c r="P89" s="174"/>
      <c r="Q89" s="174"/>
      <c r="R89" s="174"/>
      <c r="S89" s="174"/>
      <c r="T89" s="174"/>
      <c r="U89" s="174"/>
      <c r="V89" s="174"/>
      <c r="W89" s="174"/>
      <c r="X89" s="174"/>
      <c r="Y89" s="174"/>
    </row>
    <row r="90" spans="1:25" s="135" customFormat="1" ht="21" customHeight="1">
      <c r="A90" s="278"/>
      <c r="B90" s="378"/>
      <c r="C90" s="379"/>
      <c r="D90" s="379"/>
      <c r="E90" s="379"/>
      <c r="F90" s="468"/>
      <c r="G90" s="392"/>
      <c r="H90" s="517"/>
      <c r="I90" s="517"/>
      <c r="J90" s="174"/>
      <c r="K90" s="174"/>
      <c r="L90" s="174"/>
      <c r="M90" s="174"/>
      <c r="N90" s="174"/>
      <c r="O90" s="174"/>
      <c r="P90" s="174"/>
      <c r="Q90" s="174"/>
      <c r="R90" s="174"/>
      <c r="S90" s="174"/>
      <c r="T90" s="174"/>
      <c r="U90" s="174"/>
      <c r="V90" s="174"/>
      <c r="W90" s="174"/>
      <c r="X90" s="174"/>
      <c r="Y90" s="174"/>
    </row>
    <row r="91" spans="1:25" s="135" customFormat="1" ht="20.25" customHeight="1">
      <c r="A91" s="278"/>
      <c r="B91" s="378"/>
      <c r="C91" s="379"/>
      <c r="D91" s="379"/>
      <c r="E91" s="379"/>
      <c r="F91" s="468"/>
      <c r="G91" s="392"/>
      <c r="H91" s="517"/>
      <c r="I91" s="517"/>
      <c r="J91" s="174"/>
      <c r="K91" s="174"/>
      <c r="L91" s="174"/>
      <c r="M91" s="174"/>
      <c r="N91" s="174"/>
      <c r="O91" s="174"/>
      <c r="P91" s="174"/>
      <c r="Q91" s="174"/>
      <c r="R91" s="174"/>
      <c r="S91" s="174"/>
      <c r="T91" s="174"/>
      <c r="U91" s="174"/>
      <c r="V91" s="174"/>
      <c r="W91" s="174"/>
      <c r="X91" s="174"/>
      <c r="Y91" s="174"/>
    </row>
    <row r="92" spans="1:25" s="135" customFormat="1" ht="21" customHeight="1">
      <c r="A92" s="278"/>
      <c r="B92" s="378"/>
      <c r="C92" s="379"/>
      <c r="D92" s="379"/>
      <c r="E92" s="379"/>
      <c r="F92" s="468"/>
      <c r="G92" s="392"/>
      <c r="H92" s="517"/>
      <c r="I92" s="517"/>
      <c r="J92" s="174"/>
      <c r="K92" s="174"/>
      <c r="L92" s="174"/>
      <c r="M92" s="174"/>
      <c r="N92" s="174"/>
      <c r="O92" s="174"/>
      <c r="P92" s="174"/>
      <c r="Q92" s="174"/>
      <c r="R92" s="174"/>
      <c r="S92" s="174"/>
      <c r="T92" s="174"/>
      <c r="U92" s="174"/>
      <c r="V92" s="174"/>
      <c r="W92" s="174"/>
      <c r="X92" s="174"/>
      <c r="Y92" s="174"/>
    </row>
    <row r="93" spans="1:25" s="135" customFormat="1" ht="24.95" customHeight="1">
      <c r="A93" s="276"/>
      <c r="B93" s="179"/>
      <c r="C93" s="180"/>
      <c r="D93" s="180"/>
      <c r="E93" s="181" t="s">
        <v>213</v>
      </c>
      <c r="F93" s="518"/>
      <c r="G93" s="394"/>
      <c r="H93" s="515"/>
      <c r="I93" s="515"/>
      <c r="J93" s="174"/>
      <c r="K93" s="174"/>
      <c r="L93" s="174"/>
      <c r="M93" s="174"/>
      <c r="N93" s="174"/>
      <c r="O93" s="174"/>
      <c r="P93" s="174"/>
      <c r="Q93" s="174"/>
      <c r="R93" s="174"/>
      <c r="S93" s="174"/>
      <c r="T93" s="174"/>
      <c r="U93" s="174"/>
      <c r="V93" s="174"/>
      <c r="W93" s="174"/>
      <c r="X93" s="174"/>
      <c r="Y93" s="174"/>
    </row>
    <row r="94" spans="1:25" s="135" customFormat="1" ht="24.95" customHeight="1">
      <c r="A94" s="276"/>
      <c r="B94" s="179"/>
      <c r="C94" s="180"/>
      <c r="D94" s="180"/>
      <c r="E94" s="181" t="s">
        <v>16</v>
      </c>
      <c r="F94" s="518"/>
      <c r="G94" s="394"/>
      <c r="H94" s="515"/>
      <c r="I94" s="515"/>
      <c r="J94" s="174"/>
      <c r="K94" s="174"/>
      <c r="L94" s="174"/>
      <c r="M94" s="174"/>
      <c r="N94" s="174"/>
      <c r="O94" s="174"/>
      <c r="P94" s="174"/>
      <c r="Q94" s="174"/>
      <c r="R94" s="174"/>
      <c r="S94" s="174"/>
      <c r="T94" s="174"/>
      <c r="U94" s="174"/>
      <c r="V94" s="174"/>
      <c r="W94" s="174"/>
      <c r="X94" s="174"/>
      <c r="Y94" s="174"/>
    </row>
    <row r="95" spans="1:25" s="135" customFormat="1" ht="24.95" customHeight="1">
      <c r="A95" s="277"/>
      <c r="B95" s="182"/>
      <c r="C95" s="183"/>
      <c r="D95" s="183"/>
      <c r="E95" s="184" t="s">
        <v>214</v>
      </c>
      <c r="F95" s="519"/>
      <c r="G95" s="389"/>
      <c r="H95" s="515"/>
      <c r="I95" s="515"/>
      <c r="J95" s="174"/>
      <c r="K95" s="174"/>
      <c r="L95" s="174"/>
      <c r="M95" s="174"/>
      <c r="N95" s="174"/>
      <c r="O95" s="174"/>
      <c r="P95" s="174"/>
      <c r="Q95" s="174"/>
      <c r="R95" s="174"/>
      <c r="S95" s="174"/>
      <c r="T95" s="174"/>
      <c r="U95" s="174"/>
      <c r="V95" s="174"/>
      <c r="W95" s="174"/>
      <c r="X95" s="174"/>
      <c r="Y95" s="174"/>
    </row>
    <row r="96" spans="1:25" s="135" customFormat="1" ht="20.25" customHeight="1">
      <c r="A96" s="178"/>
      <c r="B96" s="185"/>
      <c r="C96" s="186"/>
      <c r="D96" s="186"/>
      <c r="E96" s="187"/>
      <c r="F96" s="249"/>
      <c r="G96" s="192"/>
      <c r="H96" s="53"/>
      <c r="I96" s="53"/>
      <c r="J96" s="174"/>
      <c r="K96" s="174"/>
      <c r="L96" s="174"/>
      <c r="M96" s="174"/>
      <c r="N96" s="174"/>
      <c r="O96" s="174"/>
      <c r="P96" s="174"/>
      <c r="Q96" s="174"/>
      <c r="R96" s="174"/>
      <c r="S96" s="174"/>
      <c r="T96" s="174"/>
      <c r="U96" s="174"/>
      <c r="V96" s="174"/>
      <c r="W96" s="174"/>
      <c r="X96" s="174"/>
      <c r="Y96" s="174"/>
    </row>
    <row r="97" spans="1:25" s="135" customFormat="1" ht="72" customHeight="1">
      <c r="A97" s="272">
        <v>5</v>
      </c>
      <c r="B97" s="390" t="s">
        <v>215</v>
      </c>
      <c r="C97" s="390"/>
      <c r="D97" s="390"/>
      <c r="E97" s="351"/>
      <c r="F97" s="362"/>
      <c r="G97" s="363"/>
      <c r="H97" s="520"/>
      <c r="I97" s="520"/>
      <c r="J97" s="174"/>
      <c r="K97" s="174"/>
      <c r="L97" s="174"/>
      <c r="M97" s="174"/>
      <c r="N97" s="174"/>
      <c r="O97" s="174"/>
      <c r="P97" s="174"/>
      <c r="Q97" s="174"/>
      <c r="R97" s="174"/>
      <c r="S97" s="174"/>
      <c r="T97" s="174"/>
      <c r="U97" s="174"/>
      <c r="V97" s="174"/>
      <c r="W97" s="174"/>
      <c r="X97" s="174"/>
      <c r="Y97" s="174"/>
    </row>
    <row r="98" spans="1:25" s="135" customFormat="1" ht="32.25" customHeight="1">
      <c r="A98" s="272">
        <v>6</v>
      </c>
      <c r="B98" s="390" t="s">
        <v>216</v>
      </c>
      <c r="C98" s="390"/>
      <c r="D98" s="390"/>
      <c r="E98" s="351"/>
      <c r="F98" s="362"/>
      <c r="G98" s="363"/>
      <c r="H98" s="300"/>
      <c r="I98" s="300"/>
      <c r="J98" s="174"/>
      <c r="K98" s="174"/>
      <c r="L98" s="174"/>
      <c r="M98" s="174"/>
      <c r="N98" s="174"/>
      <c r="O98" s="174"/>
      <c r="P98" s="174"/>
      <c r="Q98" s="174"/>
      <c r="R98" s="174"/>
      <c r="S98" s="174"/>
      <c r="T98" s="174"/>
      <c r="U98" s="174"/>
      <c r="V98" s="174"/>
      <c r="W98" s="174"/>
      <c r="X98" s="174"/>
      <c r="Y98" s="174"/>
    </row>
    <row r="99" spans="1:25" s="135" customFormat="1" ht="61.9" hidden="1" customHeight="1">
      <c r="A99" s="168"/>
      <c r="B99" s="521"/>
      <c r="C99" s="521"/>
      <c r="D99" s="521"/>
      <c r="E99" s="364"/>
      <c r="F99" s="362"/>
      <c r="G99" s="363"/>
      <c r="H99" s="520"/>
      <c r="I99" s="520"/>
      <c r="J99" s="174"/>
      <c r="K99" s="174"/>
      <c r="L99" s="174"/>
      <c r="M99" s="174"/>
      <c r="N99" s="174"/>
      <c r="O99" s="174"/>
      <c r="P99" s="174"/>
      <c r="Q99" s="174"/>
      <c r="R99" s="174"/>
      <c r="S99" s="174"/>
      <c r="T99" s="174"/>
      <c r="U99" s="174"/>
      <c r="V99" s="174"/>
      <c r="W99" s="174"/>
      <c r="X99" s="174"/>
      <c r="Y99" s="174"/>
    </row>
    <row r="100" spans="1:25" s="135" customFormat="1" ht="21.75" hidden="1" customHeight="1">
      <c r="A100" s="168"/>
      <c r="B100" s="191"/>
      <c r="C100" s="186"/>
      <c r="D100" s="186"/>
      <c r="E100" s="187"/>
      <c r="F100" s="362"/>
      <c r="G100" s="363"/>
      <c r="H100" s="53"/>
      <c r="I100" s="53"/>
      <c r="J100" s="174"/>
      <c r="K100" s="174"/>
      <c r="L100" s="174"/>
      <c r="M100" s="174"/>
      <c r="N100" s="174"/>
      <c r="O100" s="174"/>
      <c r="P100" s="174"/>
      <c r="Q100" s="174"/>
      <c r="R100" s="174"/>
      <c r="S100" s="174"/>
      <c r="T100" s="174"/>
      <c r="U100" s="174"/>
      <c r="V100" s="174"/>
      <c r="W100" s="174"/>
      <c r="X100" s="174"/>
      <c r="Y100" s="174"/>
    </row>
    <row r="101" spans="1:25" s="135" customFormat="1" ht="21.75" hidden="1" customHeight="1">
      <c r="A101" s="168"/>
      <c r="B101" s="191"/>
      <c r="C101" s="186"/>
      <c r="D101" s="186"/>
      <c r="E101" s="187"/>
      <c r="F101" s="362"/>
      <c r="G101" s="363"/>
      <c r="H101" s="53"/>
      <c r="I101" s="53"/>
      <c r="J101" s="174"/>
      <c r="K101" s="174"/>
      <c r="L101" s="174"/>
      <c r="M101" s="174"/>
      <c r="N101" s="174"/>
      <c r="O101" s="174"/>
      <c r="P101" s="174"/>
      <c r="Q101" s="174"/>
      <c r="R101" s="174"/>
      <c r="S101" s="174"/>
      <c r="T101" s="174"/>
      <c r="U101" s="174"/>
      <c r="V101" s="174"/>
      <c r="W101" s="174"/>
      <c r="X101" s="174"/>
      <c r="Y101" s="174"/>
    </row>
    <row r="102" spans="1:25" s="135" customFormat="1" ht="21.75" hidden="1" customHeight="1">
      <c r="A102" s="168"/>
      <c r="B102" s="369"/>
      <c r="C102" s="370"/>
      <c r="D102" s="370"/>
      <c r="E102" s="370"/>
      <c r="F102" s="362"/>
      <c r="G102" s="363"/>
      <c r="H102" s="522"/>
      <c r="I102" s="522"/>
      <c r="J102" s="174"/>
      <c r="K102" s="174"/>
      <c r="L102" s="174"/>
      <c r="M102" s="174"/>
      <c r="N102" s="174"/>
      <c r="O102" s="174"/>
      <c r="P102" s="174"/>
      <c r="Q102" s="174"/>
      <c r="R102" s="174"/>
      <c r="S102" s="174"/>
      <c r="T102" s="174"/>
      <c r="U102" s="174"/>
      <c r="V102" s="174"/>
      <c r="W102" s="174"/>
      <c r="X102" s="174"/>
      <c r="Y102" s="174"/>
    </row>
    <row r="103" spans="1:25" s="135" customFormat="1" ht="21.75" hidden="1" customHeight="1">
      <c r="A103" s="168"/>
      <c r="B103" s="193"/>
      <c r="C103" s="194"/>
      <c r="D103" s="194"/>
      <c r="E103" s="194"/>
      <c r="F103" s="362"/>
      <c r="G103" s="363"/>
      <c r="H103" s="520"/>
      <c r="I103" s="520"/>
      <c r="J103" s="174"/>
      <c r="K103" s="174"/>
      <c r="L103" s="174"/>
      <c r="M103" s="174"/>
      <c r="N103" s="174"/>
      <c r="O103" s="174"/>
      <c r="P103" s="174"/>
      <c r="Q103" s="174"/>
      <c r="R103" s="174"/>
      <c r="S103" s="174"/>
      <c r="T103" s="174"/>
      <c r="U103" s="174"/>
      <c r="V103" s="174"/>
      <c r="W103" s="174"/>
      <c r="X103" s="174"/>
      <c r="Y103" s="174"/>
    </row>
    <row r="104" spans="1:25" s="135" customFormat="1" ht="21.75" hidden="1" customHeight="1">
      <c r="A104" s="168"/>
      <c r="B104" s="191"/>
      <c r="C104" s="186"/>
      <c r="D104" s="186"/>
      <c r="E104" s="187"/>
      <c r="F104" s="362"/>
      <c r="G104" s="363"/>
      <c r="H104" s="53"/>
      <c r="I104" s="53"/>
      <c r="J104" s="174"/>
      <c r="K104" s="174"/>
      <c r="L104" s="174"/>
      <c r="M104" s="174"/>
      <c r="N104" s="174"/>
      <c r="O104" s="174"/>
      <c r="P104" s="174"/>
      <c r="Q104" s="174"/>
      <c r="R104" s="174"/>
      <c r="S104" s="174"/>
      <c r="T104" s="174"/>
      <c r="U104" s="174"/>
      <c r="V104" s="174"/>
      <c r="W104" s="174"/>
      <c r="X104" s="174"/>
      <c r="Y104" s="174"/>
    </row>
    <row r="105" spans="1:25" s="135" customFormat="1" ht="21.75" hidden="1" customHeight="1">
      <c r="A105" s="168"/>
      <c r="B105" s="369" t="s">
        <v>217</v>
      </c>
      <c r="C105" s="370"/>
      <c r="D105" s="370"/>
      <c r="E105" s="370"/>
      <c r="F105" s="362"/>
      <c r="G105" s="363"/>
      <c r="H105" s="520"/>
      <c r="I105" s="520"/>
      <c r="J105" s="174"/>
      <c r="K105" s="174"/>
      <c r="L105" s="174"/>
      <c r="M105" s="174"/>
      <c r="N105" s="174"/>
      <c r="O105" s="174"/>
      <c r="P105" s="174"/>
      <c r="Q105" s="174"/>
      <c r="R105" s="174"/>
      <c r="S105" s="174"/>
      <c r="T105" s="174"/>
      <c r="U105" s="174"/>
      <c r="V105" s="174"/>
      <c r="W105" s="174"/>
      <c r="X105" s="174"/>
      <c r="Y105" s="174"/>
    </row>
    <row r="106" spans="1:25" s="135" customFormat="1" ht="21.75" hidden="1" customHeight="1">
      <c r="A106" s="168"/>
      <c r="B106" s="191"/>
      <c r="C106" s="186"/>
      <c r="D106" s="186"/>
      <c r="E106" s="187"/>
      <c r="F106" s="362"/>
      <c r="G106" s="363"/>
      <c r="H106" s="53"/>
      <c r="I106" s="53"/>
      <c r="J106" s="174"/>
      <c r="K106" s="174"/>
      <c r="L106" s="174"/>
      <c r="M106" s="174"/>
      <c r="N106" s="174"/>
      <c r="O106" s="174"/>
      <c r="P106" s="174"/>
      <c r="Q106" s="174"/>
      <c r="R106" s="174"/>
      <c r="S106" s="174"/>
      <c r="T106" s="174"/>
      <c r="U106" s="174"/>
      <c r="V106" s="174"/>
      <c r="W106" s="174"/>
      <c r="X106" s="174"/>
      <c r="Y106" s="174"/>
    </row>
    <row r="107" spans="1:25" s="135" customFormat="1" ht="21.75" hidden="1" customHeight="1">
      <c r="A107" s="168"/>
      <c r="B107" s="378" t="s">
        <v>218</v>
      </c>
      <c r="C107" s="379"/>
      <c r="D107" s="379"/>
      <c r="E107" s="379"/>
      <c r="F107" s="362"/>
      <c r="G107" s="363"/>
      <c r="H107" s="520"/>
      <c r="I107" s="520"/>
      <c r="J107" s="174"/>
      <c r="K107" s="174"/>
      <c r="L107" s="174"/>
      <c r="M107" s="174"/>
      <c r="N107" s="174"/>
      <c r="O107" s="174"/>
      <c r="P107" s="174"/>
      <c r="Q107" s="174"/>
      <c r="R107" s="174"/>
      <c r="S107" s="174"/>
      <c r="T107" s="174"/>
      <c r="U107" s="174"/>
      <c r="V107" s="174"/>
      <c r="W107" s="174"/>
      <c r="X107" s="174"/>
      <c r="Y107" s="174"/>
    </row>
    <row r="108" spans="1:25" s="135" customFormat="1" ht="21.75" hidden="1" customHeight="1">
      <c r="A108" s="168"/>
      <c r="B108" s="375" t="s">
        <v>219</v>
      </c>
      <c r="C108" s="376"/>
      <c r="D108" s="376"/>
      <c r="E108" s="376"/>
      <c r="F108" s="362"/>
      <c r="G108" s="363"/>
      <c r="H108" s="520"/>
      <c r="I108" s="520"/>
      <c r="J108" s="174"/>
      <c r="K108" s="174"/>
      <c r="L108" s="174"/>
      <c r="M108" s="174"/>
      <c r="N108" s="174"/>
      <c r="O108" s="174"/>
      <c r="P108" s="174"/>
      <c r="Q108" s="174"/>
      <c r="R108" s="174"/>
      <c r="S108" s="174"/>
      <c r="T108" s="174"/>
      <c r="U108" s="174"/>
      <c r="V108" s="174"/>
      <c r="W108" s="174"/>
      <c r="X108" s="174"/>
      <c r="Y108" s="174"/>
    </row>
    <row r="109" spans="1:25" s="135" customFormat="1" ht="21" hidden="1" customHeight="1">
      <c r="A109" s="168"/>
      <c r="B109" s="375" t="s">
        <v>220</v>
      </c>
      <c r="C109" s="376"/>
      <c r="D109" s="376"/>
      <c r="E109" s="376"/>
      <c r="F109" s="362"/>
      <c r="G109" s="363"/>
      <c r="H109" s="520"/>
      <c r="I109" s="520"/>
      <c r="J109" s="174"/>
      <c r="K109" s="174"/>
      <c r="L109" s="174"/>
      <c r="M109" s="174"/>
      <c r="N109" s="174"/>
      <c r="O109" s="174"/>
      <c r="P109" s="174"/>
      <c r="Q109" s="174"/>
      <c r="R109" s="174"/>
      <c r="S109" s="174"/>
      <c r="T109" s="174"/>
      <c r="U109" s="174"/>
      <c r="V109" s="174"/>
      <c r="W109" s="174"/>
      <c r="X109" s="174"/>
      <c r="Y109" s="174"/>
    </row>
    <row r="110" spans="1:25" s="135" customFormat="1" ht="21.75" hidden="1" customHeight="1">
      <c r="A110" s="168"/>
      <c r="B110" s="375" t="s">
        <v>221</v>
      </c>
      <c r="C110" s="376"/>
      <c r="D110" s="376"/>
      <c r="E110" s="376"/>
      <c r="F110" s="362"/>
      <c r="G110" s="363"/>
      <c r="H110" s="520"/>
      <c r="I110" s="520"/>
      <c r="J110" s="174"/>
      <c r="K110" s="174"/>
      <c r="L110" s="174"/>
      <c r="M110" s="174"/>
      <c r="N110" s="174"/>
      <c r="O110" s="174"/>
      <c r="P110" s="174"/>
      <c r="Q110" s="174"/>
      <c r="R110" s="174"/>
      <c r="S110" s="174"/>
      <c r="T110" s="174"/>
      <c r="U110" s="174"/>
      <c r="V110" s="174"/>
      <c r="W110" s="174"/>
      <c r="X110" s="174"/>
      <c r="Y110" s="174"/>
    </row>
    <row r="111" spans="1:25" s="135" customFormat="1" ht="21.75" hidden="1" customHeight="1">
      <c r="A111" s="168"/>
      <c r="B111" s="195"/>
      <c r="C111" s="196"/>
      <c r="D111" s="196"/>
      <c r="E111" s="196"/>
      <c r="F111" s="362"/>
      <c r="G111" s="363"/>
      <c r="H111" s="53"/>
      <c r="I111" s="53"/>
      <c r="J111" s="174"/>
      <c r="K111" s="174"/>
      <c r="L111" s="174"/>
      <c r="M111" s="174"/>
      <c r="N111" s="174"/>
      <c r="O111" s="174"/>
      <c r="P111" s="174"/>
      <c r="Q111" s="174"/>
      <c r="R111" s="174"/>
      <c r="S111" s="174"/>
      <c r="T111" s="174"/>
      <c r="U111" s="174"/>
      <c r="V111" s="174"/>
      <c r="W111" s="174"/>
      <c r="X111" s="174"/>
      <c r="Y111" s="174"/>
    </row>
    <row r="112" spans="1:25" s="135" customFormat="1" ht="21.75" hidden="1" customHeight="1">
      <c r="A112" s="168"/>
      <c r="B112" s="378" t="s">
        <v>222</v>
      </c>
      <c r="C112" s="379"/>
      <c r="D112" s="379"/>
      <c r="E112" s="379"/>
      <c r="F112" s="362"/>
      <c r="G112" s="363"/>
      <c r="H112" s="53"/>
      <c r="I112" s="53"/>
      <c r="J112" s="174"/>
      <c r="K112" s="174"/>
      <c r="L112" s="174"/>
      <c r="M112" s="174"/>
      <c r="N112" s="174"/>
      <c r="O112" s="174"/>
      <c r="P112" s="174"/>
      <c r="Q112" s="174"/>
      <c r="R112" s="174"/>
      <c r="S112" s="174"/>
      <c r="T112" s="174"/>
      <c r="U112" s="174"/>
      <c r="V112" s="174"/>
      <c r="W112" s="174"/>
      <c r="X112" s="174"/>
      <c r="Y112" s="174"/>
    </row>
    <row r="113" spans="1:25" s="135" customFormat="1" ht="21.75" hidden="1" customHeight="1">
      <c r="A113" s="168"/>
      <c r="B113" s="378" t="s">
        <v>223</v>
      </c>
      <c r="C113" s="379"/>
      <c r="D113" s="379"/>
      <c r="E113" s="379"/>
      <c r="F113" s="362"/>
      <c r="G113" s="363"/>
      <c r="H113" s="520"/>
      <c r="I113" s="520"/>
      <c r="J113" s="174"/>
      <c r="K113" s="174"/>
      <c r="L113" s="174"/>
      <c r="M113" s="174"/>
      <c r="N113" s="174"/>
      <c r="O113" s="174"/>
      <c r="P113" s="174"/>
      <c r="Q113" s="174"/>
      <c r="R113" s="174"/>
      <c r="S113" s="174"/>
      <c r="T113" s="174"/>
      <c r="U113" s="174"/>
      <c r="V113" s="174"/>
      <c r="W113" s="174"/>
      <c r="X113" s="174"/>
      <c r="Y113" s="174"/>
    </row>
    <row r="114" spans="1:25" s="135" customFormat="1" ht="21.75" hidden="1" customHeight="1">
      <c r="A114" s="168"/>
      <c r="B114" s="378" t="s">
        <v>224</v>
      </c>
      <c r="C114" s="379"/>
      <c r="D114" s="379"/>
      <c r="E114" s="379"/>
      <c r="F114" s="362" t="s">
        <v>219</v>
      </c>
      <c r="G114" s="363" t="s">
        <v>220</v>
      </c>
      <c r="H114" s="33" t="s">
        <v>219</v>
      </c>
      <c r="I114" s="33" t="s">
        <v>220</v>
      </c>
      <c r="J114" s="174"/>
      <c r="K114" s="174"/>
      <c r="L114" s="174"/>
      <c r="M114" s="174"/>
      <c r="N114" s="174"/>
      <c r="O114" s="174"/>
      <c r="P114" s="174"/>
      <c r="Q114" s="174"/>
      <c r="R114" s="174"/>
      <c r="S114" s="174"/>
      <c r="T114" s="174"/>
      <c r="U114" s="174"/>
      <c r="V114" s="174"/>
      <c r="W114" s="174"/>
      <c r="X114" s="174"/>
      <c r="Y114" s="174"/>
    </row>
    <row r="115" spans="1:25" s="135" customFormat="1" ht="21.75" hidden="1" customHeight="1">
      <c r="A115" s="168"/>
      <c r="B115" s="384"/>
      <c r="C115" s="385"/>
      <c r="D115" s="385"/>
      <c r="E115" s="385"/>
      <c r="F115" s="362"/>
      <c r="G115" s="363"/>
      <c r="H115" s="299"/>
      <c r="I115" s="299"/>
      <c r="J115" s="174"/>
      <c r="K115" s="174"/>
      <c r="L115" s="174"/>
      <c r="M115" s="174"/>
      <c r="N115" s="174"/>
      <c r="O115" s="174"/>
      <c r="P115" s="174"/>
      <c r="Q115" s="174"/>
      <c r="R115" s="174"/>
      <c r="S115" s="174"/>
      <c r="T115" s="174"/>
      <c r="U115" s="174"/>
      <c r="V115" s="174"/>
      <c r="W115" s="174"/>
      <c r="X115" s="174"/>
      <c r="Y115" s="174"/>
    </row>
    <row r="116" spans="1:25" s="135" customFormat="1" ht="21.75" hidden="1" customHeight="1">
      <c r="A116" s="168"/>
      <c r="B116" s="375" t="s">
        <v>221</v>
      </c>
      <c r="C116" s="376"/>
      <c r="D116" s="376"/>
      <c r="E116" s="376"/>
      <c r="F116" s="362"/>
      <c r="G116" s="363"/>
      <c r="H116" s="299"/>
      <c r="I116" s="299"/>
      <c r="J116" s="174"/>
      <c r="K116" s="174"/>
      <c r="L116" s="174"/>
      <c r="M116" s="174"/>
      <c r="N116" s="174"/>
      <c r="O116" s="174"/>
      <c r="P116" s="174"/>
      <c r="Q116" s="174"/>
      <c r="R116" s="174"/>
      <c r="S116" s="174"/>
      <c r="T116" s="174"/>
      <c r="U116" s="174"/>
      <c r="V116" s="174"/>
      <c r="W116" s="174"/>
      <c r="X116" s="174"/>
      <c r="Y116" s="174"/>
    </row>
    <row r="117" spans="1:25" s="135" customFormat="1" ht="35.450000000000003" hidden="1" customHeight="1">
      <c r="A117" s="168"/>
      <c r="B117" s="378" t="s">
        <v>225</v>
      </c>
      <c r="C117" s="379"/>
      <c r="D117" s="379"/>
      <c r="E117" s="379"/>
      <c r="F117" s="362"/>
      <c r="G117" s="363"/>
      <c r="H117" s="520"/>
      <c r="I117" s="520"/>
      <c r="J117" s="174"/>
      <c r="K117" s="174"/>
      <c r="L117" s="174"/>
      <c r="M117" s="174"/>
      <c r="N117" s="174"/>
      <c r="O117" s="174"/>
      <c r="P117" s="174"/>
      <c r="Q117" s="174"/>
      <c r="R117" s="174"/>
      <c r="S117" s="174"/>
      <c r="T117" s="174"/>
      <c r="U117" s="174"/>
      <c r="V117" s="174"/>
      <c r="W117" s="174"/>
      <c r="X117" s="174"/>
      <c r="Y117" s="174"/>
    </row>
    <row r="118" spans="1:25" s="135" customFormat="1" ht="21.75" hidden="1" customHeight="1">
      <c r="A118" s="168"/>
      <c r="B118" s="195"/>
      <c r="C118" s="196"/>
      <c r="D118" s="196"/>
      <c r="E118" s="196"/>
      <c r="F118" s="362"/>
      <c r="G118" s="363"/>
      <c r="H118" s="196"/>
      <c r="I118" s="196"/>
      <c r="J118" s="174"/>
      <c r="K118" s="174"/>
      <c r="L118" s="174"/>
      <c r="M118" s="174"/>
      <c r="N118" s="174"/>
      <c r="O118" s="174"/>
      <c r="P118" s="174"/>
      <c r="Q118" s="174"/>
      <c r="R118" s="174"/>
      <c r="S118" s="174"/>
      <c r="T118" s="174"/>
      <c r="U118" s="174"/>
      <c r="V118" s="174"/>
      <c r="W118" s="174"/>
      <c r="X118" s="174"/>
      <c r="Y118" s="174"/>
    </row>
    <row r="119" spans="1:25" s="135" customFormat="1" ht="10.15" hidden="1" customHeight="1">
      <c r="A119" s="168"/>
      <c r="B119" s="191"/>
      <c r="C119" s="186"/>
      <c r="D119" s="186"/>
      <c r="E119" s="187"/>
      <c r="F119" s="362"/>
      <c r="G119" s="363"/>
      <c r="H119" s="53"/>
      <c r="I119" s="53"/>
      <c r="J119" s="174"/>
      <c r="K119" s="174"/>
      <c r="L119" s="174"/>
      <c r="M119" s="174"/>
      <c r="N119" s="174"/>
      <c r="O119" s="174"/>
      <c r="P119" s="174"/>
      <c r="Q119" s="174"/>
      <c r="R119" s="174"/>
      <c r="S119" s="174"/>
      <c r="T119" s="174"/>
      <c r="U119" s="174"/>
      <c r="V119" s="174"/>
      <c r="W119" s="174"/>
      <c r="X119" s="174"/>
      <c r="Y119" s="174"/>
    </row>
    <row r="120" spans="1:25" s="135" customFormat="1" ht="38.25" customHeight="1">
      <c r="A120" s="275">
        <v>7</v>
      </c>
      <c r="B120" s="523" t="s">
        <v>226</v>
      </c>
      <c r="C120" s="350"/>
      <c r="D120" s="350"/>
      <c r="E120" s="350"/>
      <c r="F120" s="362"/>
      <c r="G120" s="363"/>
      <c r="H120" s="524"/>
      <c r="I120" s="524"/>
      <c r="J120" s="174"/>
      <c r="K120" s="174"/>
      <c r="L120" s="174"/>
      <c r="M120" s="174"/>
      <c r="N120" s="174"/>
      <c r="O120" s="174"/>
      <c r="P120" s="174"/>
      <c r="Q120" s="174"/>
      <c r="R120" s="174"/>
      <c r="S120" s="174"/>
      <c r="T120" s="174"/>
      <c r="U120" s="174"/>
      <c r="V120" s="174"/>
      <c r="W120" s="174"/>
      <c r="X120" s="174"/>
      <c r="Y120" s="174"/>
    </row>
    <row r="121" spans="1:25" s="135" customFormat="1" ht="24.95" customHeight="1">
      <c r="A121" s="276"/>
      <c r="B121" s="369" t="s">
        <v>227</v>
      </c>
      <c r="C121" s="370"/>
      <c r="D121" s="370"/>
      <c r="E121" s="370"/>
      <c r="F121" s="197"/>
      <c r="G121" s="199"/>
      <c r="H121" s="53"/>
      <c r="I121" s="53"/>
      <c r="J121" s="174"/>
      <c r="K121" s="174"/>
      <c r="L121" s="174"/>
      <c r="M121" s="174"/>
      <c r="N121" s="174"/>
      <c r="O121" s="174"/>
      <c r="P121" s="174"/>
      <c r="Q121" s="174"/>
      <c r="R121" s="174"/>
      <c r="S121" s="174"/>
      <c r="T121" s="174"/>
      <c r="U121" s="174"/>
      <c r="V121" s="174"/>
      <c r="W121" s="174"/>
      <c r="X121" s="174"/>
      <c r="Y121" s="174"/>
    </row>
    <row r="122" spans="1:25" s="135" customFormat="1" ht="31.5" customHeight="1">
      <c r="A122" s="276"/>
      <c r="B122" s="369"/>
      <c r="C122" s="370"/>
      <c r="D122" s="370"/>
      <c r="E122" s="370"/>
      <c r="F122" s="200"/>
      <c r="G122" s="202"/>
      <c r="H122" s="53"/>
      <c r="I122" s="53"/>
      <c r="J122" s="174"/>
      <c r="K122" s="174"/>
      <c r="L122" s="174"/>
      <c r="M122" s="174"/>
      <c r="N122" s="174"/>
      <c r="O122" s="174"/>
      <c r="P122" s="174"/>
      <c r="Q122" s="174"/>
      <c r="R122" s="174"/>
      <c r="S122" s="174"/>
      <c r="T122" s="174"/>
      <c r="U122" s="174"/>
      <c r="V122" s="174"/>
      <c r="W122" s="174"/>
      <c r="X122" s="174"/>
      <c r="Y122" s="174"/>
    </row>
    <row r="123" spans="1:25" s="135" customFormat="1" ht="15.75" customHeight="1">
      <c r="A123" s="277"/>
      <c r="B123" s="211"/>
      <c r="C123" s="212"/>
      <c r="D123" s="212"/>
      <c r="E123" s="212"/>
      <c r="F123" s="367"/>
      <c r="G123" s="525"/>
      <c r="H123" s="526"/>
      <c r="I123" s="526"/>
      <c r="J123" s="174"/>
      <c r="K123" s="174"/>
      <c r="L123" s="174"/>
      <c r="M123" s="174"/>
      <c r="N123" s="174"/>
      <c r="O123" s="174"/>
      <c r="P123" s="174"/>
      <c r="Q123" s="174"/>
      <c r="R123" s="174"/>
      <c r="S123" s="174"/>
      <c r="T123" s="174"/>
      <c r="U123" s="174"/>
      <c r="V123" s="174"/>
      <c r="W123" s="174"/>
      <c r="X123" s="174"/>
      <c r="Y123" s="174"/>
    </row>
    <row r="124" spans="1:25" s="135" customFormat="1" ht="21" customHeight="1">
      <c r="A124" s="272">
        <v>8</v>
      </c>
      <c r="B124" s="351" t="s">
        <v>324</v>
      </c>
      <c r="C124" s="352"/>
      <c r="D124" s="352"/>
      <c r="E124" s="352"/>
      <c r="F124" s="362"/>
      <c r="G124" s="363"/>
      <c r="H124" s="520"/>
      <c r="I124" s="520"/>
      <c r="J124" s="174"/>
      <c r="K124" s="174"/>
      <c r="L124" s="174"/>
      <c r="M124" s="174"/>
      <c r="N124" s="174"/>
      <c r="O124" s="174"/>
      <c r="P124" s="174"/>
      <c r="Q124" s="174"/>
      <c r="R124" s="174"/>
      <c r="S124" s="174"/>
      <c r="T124" s="174"/>
      <c r="U124" s="174"/>
      <c r="V124" s="174"/>
      <c r="W124" s="174"/>
      <c r="X124" s="174"/>
      <c r="Y124" s="174"/>
    </row>
    <row r="125" spans="1:25" s="135" customFormat="1" ht="18.75" hidden="1" customHeight="1">
      <c r="A125" s="168"/>
      <c r="B125" s="364"/>
      <c r="C125" s="365"/>
      <c r="D125" s="365"/>
      <c r="E125" s="365"/>
      <c r="F125" s="367"/>
      <c r="G125" s="525"/>
      <c r="H125" s="526"/>
      <c r="I125" s="526"/>
      <c r="J125" s="174"/>
      <c r="K125" s="174"/>
      <c r="L125" s="174"/>
      <c r="M125" s="174"/>
      <c r="N125" s="174"/>
      <c r="O125" s="174"/>
      <c r="P125" s="174"/>
      <c r="Q125" s="174"/>
      <c r="R125" s="174"/>
      <c r="S125" s="174"/>
      <c r="T125" s="174"/>
      <c r="U125" s="174"/>
      <c r="V125" s="174"/>
      <c r="W125" s="174"/>
      <c r="X125" s="174"/>
      <c r="Y125" s="174"/>
    </row>
    <row r="126" spans="1:25" s="135" customFormat="1" ht="18.75" customHeight="1">
      <c r="A126" s="178"/>
      <c r="B126" s="194"/>
      <c r="C126" s="194"/>
      <c r="D126" s="194"/>
      <c r="E126" s="194"/>
      <c r="F126" s="252"/>
      <c r="G126" s="281"/>
      <c r="H126" s="208"/>
      <c r="I126" s="208"/>
      <c r="J126" s="174"/>
      <c r="K126" s="174"/>
      <c r="L126" s="174"/>
      <c r="M126" s="174"/>
      <c r="N126" s="174"/>
      <c r="O126" s="174"/>
      <c r="P126" s="174"/>
      <c r="Q126" s="174"/>
      <c r="R126" s="174"/>
      <c r="S126" s="174"/>
      <c r="T126" s="174"/>
      <c r="U126" s="174"/>
      <c r="V126" s="174"/>
      <c r="W126" s="174"/>
      <c r="X126" s="174"/>
      <c r="Y126" s="174"/>
    </row>
    <row r="127" spans="1:25" s="135" customFormat="1" ht="36.75" customHeight="1">
      <c r="A127" s="272">
        <v>9</v>
      </c>
      <c r="B127" s="351" t="s">
        <v>230</v>
      </c>
      <c r="C127" s="352"/>
      <c r="D127" s="352"/>
      <c r="E127" s="352"/>
      <c r="F127" s="273"/>
      <c r="G127" s="274"/>
      <c r="H127" s="301"/>
      <c r="I127" s="302"/>
      <c r="J127" s="174"/>
      <c r="K127" s="174"/>
      <c r="L127" s="174"/>
      <c r="M127" s="174"/>
      <c r="N127" s="174"/>
      <c r="O127" s="174"/>
      <c r="P127" s="174"/>
      <c r="Q127" s="174"/>
      <c r="R127" s="174"/>
      <c r="S127" s="174"/>
      <c r="T127" s="174"/>
      <c r="U127" s="174"/>
      <c r="V127" s="174"/>
      <c r="W127" s="174"/>
      <c r="X127" s="174"/>
      <c r="Y127" s="174"/>
    </row>
    <row r="128" spans="1:25" s="135" customFormat="1" ht="19.5" customHeight="1">
      <c r="A128" s="178"/>
      <c r="B128" s="479" t="s">
        <v>231</v>
      </c>
      <c r="C128" s="479"/>
      <c r="D128" s="479"/>
      <c r="E128" s="479"/>
      <c r="F128" s="479"/>
      <c r="G128" s="479"/>
      <c r="H128" s="361"/>
      <c r="I128" s="361"/>
      <c r="J128" s="174"/>
      <c r="K128" s="174"/>
      <c r="L128" s="174"/>
      <c r="M128" s="174"/>
      <c r="N128" s="174"/>
      <c r="O128" s="174"/>
      <c r="P128" s="174"/>
      <c r="Q128" s="174"/>
      <c r="R128" s="174"/>
      <c r="S128" s="174"/>
      <c r="T128" s="174"/>
      <c r="U128" s="174"/>
      <c r="V128" s="174"/>
      <c r="W128" s="174"/>
      <c r="X128" s="174"/>
      <c r="Y128" s="174"/>
    </row>
    <row r="129" spans="1:25" s="135" customFormat="1" ht="24" customHeight="1">
      <c r="A129" s="209"/>
      <c r="B129" s="417"/>
      <c r="C129" s="417"/>
      <c r="D129" s="141"/>
      <c r="E129" s="141"/>
      <c r="F129" s="141"/>
      <c r="G129" s="141"/>
      <c r="H129" s="141"/>
      <c r="I129" s="141"/>
    </row>
    <row r="130" spans="1:25" s="135" customFormat="1" ht="16.149999999999999" hidden="1" customHeight="1">
      <c r="A130" s="210"/>
      <c r="B130" s="411"/>
      <c r="C130" s="411"/>
      <c r="D130" s="411"/>
      <c r="E130" s="411"/>
      <c r="F130" s="411"/>
      <c r="G130" s="411"/>
      <c r="H130" s="411"/>
      <c r="I130" s="411"/>
      <c r="J130" s="34"/>
    </row>
    <row r="131" spans="1:25" s="135" customFormat="1" ht="15.75" hidden="1" customHeight="1">
      <c r="A131" s="210"/>
      <c r="B131" s="15"/>
      <c r="C131" s="167"/>
      <c r="D131" s="167"/>
      <c r="E131" s="167"/>
      <c r="F131" s="167"/>
      <c r="G131" s="167"/>
      <c r="H131" s="167"/>
      <c r="I131" s="167"/>
      <c r="J131" s="34"/>
    </row>
    <row r="132" spans="1:25" s="135" customFormat="1" ht="38.25" hidden="1" customHeight="1">
      <c r="A132" s="168"/>
      <c r="B132" s="409"/>
      <c r="C132" s="410"/>
      <c r="D132" s="410"/>
      <c r="E132" s="410"/>
      <c r="F132" s="407"/>
      <c r="G132" s="408"/>
      <c r="H132" s="527"/>
      <c r="I132" s="528"/>
      <c r="J132" s="171"/>
      <c r="K132" s="171"/>
      <c r="L132" s="171"/>
      <c r="M132" s="171"/>
      <c r="N132" s="172"/>
      <c r="O132" s="171"/>
      <c r="P132" s="171"/>
      <c r="Q132" s="171"/>
      <c r="R132" s="171"/>
      <c r="S132" s="171"/>
      <c r="T132" s="171"/>
      <c r="U132" s="171"/>
      <c r="V132" s="171"/>
      <c r="W132" s="171"/>
      <c r="X132" s="171"/>
      <c r="Y132" s="171"/>
    </row>
    <row r="133" spans="1:25" s="135" customFormat="1" ht="22.5" hidden="1" customHeight="1">
      <c r="A133" s="168"/>
      <c r="B133" s="529"/>
      <c r="C133" s="530"/>
      <c r="D133" s="530"/>
      <c r="E133" s="530"/>
      <c r="F133" s="414"/>
      <c r="G133" s="415"/>
      <c r="H133" s="414"/>
      <c r="I133" s="415"/>
      <c r="J133" s="171"/>
      <c r="K133" s="171"/>
      <c r="L133" s="171"/>
      <c r="M133" s="171"/>
      <c r="N133" s="173"/>
      <c r="O133" s="171"/>
      <c r="P133" s="171"/>
      <c r="Q133" s="171"/>
      <c r="R133" s="171"/>
      <c r="S133" s="171"/>
      <c r="T133" s="171"/>
      <c r="U133" s="171"/>
      <c r="V133" s="171"/>
      <c r="W133" s="171"/>
      <c r="X133" s="171"/>
      <c r="Y133" s="171"/>
    </row>
    <row r="134" spans="1:25" s="135" customFormat="1" ht="22.15" hidden="1" customHeight="1">
      <c r="A134" s="168"/>
      <c r="B134" s="409"/>
      <c r="C134" s="410"/>
      <c r="D134" s="410"/>
      <c r="E134" s="410"/>
      <c r="F134" s="407"/>
      <c r="G134" s="408"/>
      <c r="H134" s="407"/>
      <c r="I134" s="408"/>
      <c r="J134" s="171"/>
      <c r="K134" s="171"/>
      <c r="L134" s="171"/>
      <c r="M134" s="171"/>
      <c r="N134" s="173"/>
      <c r="O134" s="171"/>
      <c r="P134" s="171"/>
      <c r="Q134" s="171"/>
      <c r="R134" s="171"/>
      <c r="S134" s="171"/>
      <c r="T134" s="171"/>
      <c r="U134" s="171"/>
      <c r="V134" s="171"/>
      <c r="W134" s="171"/>
      <c r="X134" s="171"/>
      <c r="Y134" s="171"/>
    </row>
    <row r="135" spans="1:25" s="135" customFormat="1" ht="61.15" hidden="1" customHeight="1">
      <c r="A135" s="168"/>
      <c r="B135" s="409"/>
      <c r="C135" s="410"/>
      <c r="D135" s="410"/>
      <c r="E135" s="410"/>
      <c r="F135" s="407"/>
      <c r="G135" s="408"/>
      <c r="H135" s="407"/>
      <c r="I135" s="408"/>
      <c r="J135" s="171"/>
      <c r="K135" s="171"/>
      <c r="L135" s="171"/>
      <c r="M135" s="171"/>
      <c r="N135" s="173"/>
      <c r="O135" s="171"/>
      <c r="P135" s="171"/>
      <c r="Q135" s="171"/>
      <c r="R135" s="171"/>
      <c r="S135" s="171"/>
      <c r="T135" s="171"/>
      <c r="U135" s="171"/>
      <c r="V135" s="171"/>
      <c r="W135" s="171"/>
      <c r="X135" s="171"/>
      <c r="Y135" s="171"/>
    </row>
    <row r="136" spans="1:25" s="135" customFormat="1" ht="44.25" hidden="1" customHeight="1">
      <c r="A136" s="168"/>
      <c r="B136" s="395"/>
      <c r="C136" s="396"/>
      <c r="D136" s="396"/>
      <c r="E136" s="403"/>
      <c r="F136" s="397"/>
      <c r="G136" s="398"/>
      <c r="H136" s="397"/>
      <c r="I136" s="398"/>
      <c r="J136" s="174"/>
      <c r="K136" s="174"/>
      <c r="L136" s="174"/>
      <c r="M136" s="174"/>
      <c r="N136" s="173"/>
      <c r="O136" s="174"/>
      <c r="P136" s="174"/>
      <c r="Q136" s="174"/>
      <c r="R136" s="174"/>
      <c r="S136" s="174"/>
      <c r="T136" s="174"/>
      <c r="U136" s="174"/>
      <c r="V136" s="174"/>
      <c r="W136" s="174"/>
      <c r="X136" s="174"/>
      <c r="Y136" s="174"/>
    </row>
    <row r="137" spans="1:25" s="135" customFormat="1" ht="14.25" hidden="1" customHeight="1">
      <c r="A137" s="168"/>
      <c r="B137" s="175"/>
      <c r="C137" s="175"/>
      <c r="D137" s="175"/>
      <c r="E137" s="175"/>
      <c r="F137" s="176"/>
      <c r="G137" s="176"/>
      <c r="H137" s="176"/>
      <c r="I137" s="176"/>
      <c r="J137" s="174"/>
      <c r="K137" s="174"/>
      <c r="L137" s="174"/>
      <c r="M137" s="174"/>
      <c r="N137" s="174"/>
      <c r="O137" s="174"/>
      <c r="P137" s="174"/>
      <c r="Q137" s="174"/>
      <c r="R137" s="174"/>
      <c r="S137" s="174"/>
      <c r="T137" s="174"/>
      <c r="U137" s="174"/>
      <c r="V137" s="174"/>
      <c r="W137" s="174"/>
      <c r="X137" s="174"/>
      <c r="Y137" s="174"/>
    </row>
    <row r="138" spans="1:25" s="135" customFormat="1" ht="36.75" hidden="1" customHeight="1">
      <c r="A138" s="168"/>
      <c r="B138" s="395"/>
      <c r="C138" s="396"/>
      <c r="D138" s="396"/>
      <c r="E138" s="396"/>
      <c r="F138" s="397"/>
      <c r="G138" s="398"/>
      <c r="H138" s="397"/>
      <c r="I138" s="398"/>
      <c r="J138" s="174"/>
      <c r="K138" s="174"/>
      <c r="L138" s="174"/>
      <c r="M138" s="174"/>
      <c r="N138" s="174"/>
      <c r="O138" s="174"/>
      <c r="P138" s="174"/>
      <c r="Q138" s="174"/>
      <c r="R138" s="174"/>
      <c r="S138" s="174"/>
      <c r="T138" s="174"/>
      <c r="U138" s="174"/>
      <c r="V138" s="174"/>
      <c r="W138" s="174"/>
      <c r="X138" s="174"/>
      <c r="Y138" s="174"/>
    </row>
    <row r="139" spans="1:25" s="135" customFormat="1" ht="14.25" hidden="1" customHeight="1">
      <c r="A139" s="168"/>
      <c r="B139" s="177"/>
      <c r="C139" s="177"/>
      <c r="D139" s="177"/>
      <c r="E139" s="177"/>
      <c r="F139" s="176"/>
      <c r="G139" s="176"/>
      <c r="H139" s="176"/>
      <c r="I139" s="176"/>
      <c r="J139" s="174"/>
      <c r="K139" s="174"/>
      <c r="L139" s="174"/>
      <c r="M139" s="174"/>
      <c r="N139" s="174"/>
      <c r="O139" s="174"/>
      <c r="P139" s="174"/>
      <c r="Q139" s="174"/>
      <c r="R139" s="174"/>
      <c r="S139" s="174"/>
      <c r="T139" s="174"/>
      <c r="U139" s="174"/>
      <c r="V139" s="174"/>
      <c r="W139" s="174"/>
      <c r="X139" s="174"/>
      <c r="Y139" s="174"/>
    </row>
    <row r="140" spans="1:25" s="135" customFormat="1" ht="23.25" hidden="1" customHeight="1">
      <c r="A140" s="168"/>
      <c r="B140" s="399"/>
      <c r="C140" s="400"/>
      <c r="D140" s="400"/>
      <c r="E140" s="400"/>
      <c r="F140" s="401"/>
      <c r="G140" s="402"/>
      <c r="H140" s="401"/>
      <c r="I140" s="402"/>
      <c r="J140" s="174"/>
      <c r="K140" s="174"/>
      <c r="L140" s="174"/>
      <c r="M140" s="174"/>
      <c r="N140" s="174"/>
      <c r="O140" s="174"/>
      <c r="P140" s="174"/>
      <c r="Q140" s="174"/>
      <c r="R140" s="174"/>
      <c r="S140" s="174"/>
      <c r="T140" s="174"/>
      <c r="U140" s="174"/>
      <c r="V140" s="174"/>
      <c r="W140" s="174"/>
      <c r="X140" s="174"/>
      <c r="Y140" s="174"/>
    </row>
    <row r="141" spans="1:25" s="135" customFormat="1" ht="21" hidden="1" customHeight="1">
      <c r="A141" s="168"/>
      <c r="B141" s="378"/>
      <c r="C141" s="379"/>
      <c r="D141" s="379"/>
      <c r="E141" s="379"/>
      <c r="F141" s="391"/>
      <c r="G141" s="392"/>
      <c r="H141" s="391"/>
      <c r="I141" s="392"/>
      <c r="J141" s="174"/>
      <c r="K141" s="174"/>
      <c r="L141" s="174"/>
      <c r="M141" s="174"/>
      <c r="N141" s="174"/>
      <c r="O141" s="174"/>
      <c r="P141" s="174"/>
      <c r="Q141" s="174"/>
      <c r="R141" s="174"/>
      <c r="S141" s="174"/>
      <c r="T141" s="174"/>
      <c r="U141" s="174"/>
      <c r="V141" s="174"/>
      <c r="W141" s="174"/>
      <c r="X141" s="174"/>
      <c r="Y141" s="174"/>
    </row>
    <row r="142" spans="1:25" s="135" customFormat="1" ht="20.25" hidden="1" customHeight="1">
      <c r="A142" s="168"/>
      <c r="B142" s="378"/>
      <c r="C142" s="379"/>
      <c r="D142" s="379"/>
      <c r="E142" s="379"/>
      <c r="F142" s="391"/>
      <c r="G142" s="392"/>
      <c r="H142" s="391"/>
      <c r="I142" s="392"/>
      <c r="J142" s="174"/>
      <c r="K142" s="174"/>
      <c r="L142" s="174"/>
      <c r="M142" s="174"/>
      <c r="N142" s="174"/>
      <c r="O142" s="174"/>
      <c r="P142" s="174"/>
      <c r="Q142" s="174"/>
      <c r="R142" s="174"/>
      <c r="S142" s="174"/>
      <c r="T142" s="174"/>
      <c r="U142" s="174"/>
      <c r="V142" s="174"/>
      <c r="W142" s="174"/>
      <c r="X142" s="174"/>
      <c r="Y142" s="174"/>
    </row>
    <row r="143" spans="1:25" s="135" customFormat="1" ht="21" hidden="1" customHeight="1">
      <c r="A143" s="168"/>
      <c r="B143" s="378"/>
      <c r="C143" s="379"/>
      <c r="D143" s="379"/>
      <c r="E143" s="379"/>
      <c r="F143" s="391"/>
      <c r="G143" s="392"/>
      <c r="H143" s="391"/>
      <c r="I143" s="392"/>
      <c r="J143" s="174"/>
      <c r="K143" s="174"/>
      <c r="L143" s="174"/>
      <c r="M143" s="174"/>
      <c r="N143" s="174"/>
      <c r="O143" s="174"/>
      <c r="P143" s="174"/>
      <c r="Q143" s="174"/>
      <c r="R143" s="174"/>
      <c r="S143" s="174"/>
      <c r="T143" s="174"/>
      <c r="U143" s="174"/>
      <c r="V143" s="174"/>
      <c r="W143" s="174"/>
      <c r="X143" s="174"/>
      <c r="Y143" s="174"/>
    </row>
    <row r="144" spans="1:25" s="135" customFormat="1" ht="24.95" hidden="1" customHeight="1">
      <c r="A144" s="168"/>
      <c r="B144" s="179"/>
      <c r="C144" s="180"/>
      <c r="D144" s="180"/>
      <c r="E144" s="181"/>
      <c r="F144" s="393"/>
      <c r="G144" s="394"/>
      <c r="H144" s="393"/>
      <c r="I144" s="394"/>
      <c r="J144" s="174"/>
      <c r="K144" s="174"/>
      <c r="L144" s="174"/>
      <c r="M144" s="174"/>
      <c r="N144" s="174"/>
      <c r="O144" s="174"/>
      <c r="P144" s="174"/>
      <c r="Q144" s="174"/>
      <c r="R144" s="174"/>
      <c r="S144" s="174"/>
      <c r="T144" s="174"/>
      <c r="U144" s="174"/>
      <c r="V144" s="174"/>
      <c r="W144" s="174"/>
      <c r="X144" s="174"/>
      <c r="Y144" s="174"/>
    </row>
    <row r="145" spans="1:25" s="135" customFormat="1" ht="24.95" hidden="1" customHeight="1">
      <c r="A145" s="168"/>
      <c r="B145" s="179"/>
      <c r="C145" s="180"/>
      <c r="D145" s="180"/>
      <c r="E145" s="181"/>
      <c r="F145" s="393"/>
      <c r="G145" s="394"/>
      <c r="H145" s="393"/>
      <c r="I145" s="394"/>
      <c r="J145" s="174"/>
      <c r="K145" s="174"/>
      <c r="L145" s="174"/>
      <c r="M145" s="174"/>
      <c r="N145" s="174"/>
      <c r="O145" s="174"/>
      <c r="P145" s="174"/>
      <c r="Q145" s="174"/>
      <c r="R145" s="174"/>
      <c r="S145" s="174"/>
      <c r="T145" s="174"/>
      <c r="U145" s="174"/>
      <c r="V145" s="174"/>
      <c r="W145" s="174"/>
      <c r="X145" s="174"/>
      <c r="Y145" s="174"/>
    </row>
    <row r="146" spans="1:25" s="135" customFormat="1" ht="24.95" hidden="1" customHeight="1">
      <c r="A146" s="168"/>
      <c r="B146" s="182"/>
      <c r="C146" s="183"/>
      <c r="D146" s="183"/>
      <c r="E146" s="184"/>
      <c r="F146" s="388"/>
      <c r="G146" s="389"/>
      <c r="H146" s="388"/>
      <c r="I146" s="389"/>
      <c r="J146" s="174"/>
      <c r="K146" s="174"/>
      <c r="L146" s="174"/>
      <c r="M146" s="174"/>
      <c r="N146" s="174"/>
      <c r="O146" s="174"/>
      <c r="P146" s="174"/>
      <c r="Q146" s="174"/>
      <c r="R146" s="174"/>
      <c r="S146" s="174"/>
      <c r="T146" s="174"/>
      <c r="U146" s="174"/>
      <c r="V146" s="174"/>
      <c r="W146" s="174"/>
      <c r="X146" s="174"/>
      <c r="Y146" s="174"/>
    </row>
    <row r="147" spans="1:25" s="135" customFormat="1" ht="20.25" hidden="1" customHeight="1">
      <c r="A147" s="168"/>
      <c r="B147" s="185"/>
      <c r="C147" s="186"/>
      <c r="D147" s="186"/>
      <c r="E147" s="187"/>
      <c r="F147" s="53"/>
      <c r="G147" s="53"/>
      <c r="H147" s="53"/>
      <c r="I147" s="53"/>
      <c r="J147" s="174"/>
      <c r="K147" s="174"/>
      <c r="L147" s="174"/>
      <c r="M147" s="174"/>
      <c r="N147" s="174"/>
      <c r="O147" s="174"/>
      <c r="P147" s="174"/>
      <c r="Q147" s="174"/>
      <c r="R147" s="174"/>
      <c r="S147" s="174"/>
      <c r="T147" s="174"/>
      <c r="U147" s="174"/>
      <c r="V147" s="174"/>
      <c r="W147" s="174"/>
      <c r="X147" s="174"/>
      <c r="Y147" s="174"/>
    </row>
    <row r="148" spans="1:25" s="135" customFormat="1" ht="72" hidden="1" customHeight="1">
      <c r="A148" s="168"/>
      <c r="B148" s="390"/>
      <c r="C148" s="390"/>
      <c r="D148" s="390"/>
      <c r="E148" s="390"/>
      <c r="F148" s="383"/>
      <c r="G148" s="363"/>
      <c r="H148" s="362"/>
      <c r="I148" s="363"/>
      <c r="J148" s="174"/>
      <c r="K148" s="174"/>
      <c r="L148" s="174"/>
      <c r="M148" s="174"/>
      <c r="N148" s="174"/>
      <c r="O148" s="174"/>
      <c r="P148" s="174"/>
      <c r="Q148" s="174"/>
      <c r="R148" s="174"/>
      <c r="S148" s="174"/>
      <c r="T148" s="174"/>
      <c r="U148" s="174"/>
      <c r="V148" s="174"/>
      <c r="W148" s="174"/>
      <c r="X148" s="174"/>
      <c r="Y148" s="174"/>
    </row>
    <row r="149" spans="1:25" s="135" customFormat="1" ht="32.25" hidden="1" customHeight="1">
      <c r="A149" s="168"/>
      <c r="B149" s="390"/>
      <c r="C149" s="390"/>
      <c r="D149" s="390"/>
      <c r="E149" s="390"/>
      <c r="F149" s="180"/>
      <c r="G149" s="180"/>
      <c r="H149" s="180"/>
      <c r="I149" s="190"/>
      <c r="J149" s="174"/>
      <c r="K149" s="174"/>
      <c r="L149" s="174"/>
      <c r="M149" s="174"/>
      <c r="N149" s="174"/>
      <c r="O149" s="174"/>
      <c r="P149" s="174"/>
      <c r="Q149" s="174"/>
      <c r="R149" s="174"/>
      <c r="S149" s="174"/>
      <c r="T149" s="174"/>
      <c r="U149" s="174"/>
      <c r="V149" s="174"/>
      <c r="W149" s="174"/>
      <c r="X149" s="174"/>
      <c r="Y149" s="174"/>
    </row>
    <row r="150" spans="1:25" s="135" customFormat="1" ht="40.9" hidden="1" customHeight="1">
      <c r="A150" s="168"/>
      <c r="B150" s="390"/>
      <c r="C150" s="390"/>
      <c r="D150" s="390"/>
      <c r="E150" s="390"/>
      <c r="F150" s="383"/>
      <c r="G150" s="363"/>
      <c r="H150" s="362"/>
      <c r="I150" s="363"/>
      <c r="J150" s="174"/>
      <c r="K150" s="174"/>
      <c r="L150" s="174"/>
      <c r="M150" s="174"/>
      <c r="N150" s="174"/>
      <c r="O150" s="174"/>
      <c r="P150" s="174"/>
      <c r="Q150" s="174"/>
      <c r="R150" s="174"/>
      <c r="S150" s="174"/>
      <c r="T150" s="174"/>
      <c r="U150" s="174"/>
      <c r="V150" s="174"/>
      <c r="W150" s="174"/>
      <c r="X150" s="174"/>
      <c r="Y150" s="174"/>
    </row>
    <row r="151" spans="1:25" s="135" customFormat="1" ht="21.75" hidden="1" customHeight="1">
      <c r="A151" s="168"/>
      <c r="B151" s="191"/>
      <c r="C151" s="186"/>
      <c r="D151" s="186"/>
      <c r="E151" s="187"/>
      <c r="F151" s="53"/>
      <c r="G151" s="53"/>
      <c r="H151" s="53"/>
      <c r="I151" s="192"/>
      <c r="J151" s="174"/>
      <c r="K151" s="174"/>
      <c r="L151" s="174"/>
      <c r="M151" s="174"/>
      <c r="N151" s="174"/>
      <c r="O151" s="174"/>
      <c r="P151" s="174"/>
      <c r="Q151" s="174"/>
      <c r="R151" s="174"/>
      <c r="S151" s="174"/>
      <c r="T151" s="174"/>
      <c r="U151" s="174"/>
      <c r="V151" s="174"/>
      <c r="W151" s="174"/>
      <c r="X151" s="174"/>
      <c r="Y151" s="174"/>
    </row>
    <row r="152" spans="1:25" s="135" customFormat="1" ht="21.75" hidden="1" customHeight="1">
      <c r="A152" s="168"/>
      <c r="B152" s="191"/>
      <c r="C152" s="186"/>
      <c r="D152" s="186"/>
      <c r="E152" s="187"/>
      <c r="F152" s="53"/>
      <c r="G152" s="53"/>
      <c r="H152" s="53"/>
      <c r="I152" s="192"/>
      <c r="J152" s="174"/>
      <c r="K152" s="174"/>
      <c r="L152" s="174"/>
      <c r="M152" s="174"/>
      <c r="N152" s="174"/>
      <c r="O152" s="174"/>
      <c r="P152" s="174"/>
      <c r="Q152" s="174"/>
      <c r="R152" s="174"/>
      <c r="S152" s="174"/>
      <c r="T152" s="174"/>
      <c r="U152" s="174"/>
      <c r="V152" s="174"/>
      <c r="W152" s="174"/>
      <c r="X152" s="174"/>
      <c r="Y152" s="174"/>
    </row>
    <row r="153" spans="1:25" s="135" customFormat="1" ht="21.75" hidden="1" customHeight="1">
      <c r="A153" s="168"/>
      <c r="B153" s="369"/>
      <c r="C153" s="370"/>
      <c r="D153" s="370"/>
      <c r="E153" s="370"/>
      <c r="F153" s="387"/>
      <c r="G153" s="387"/>
      <c r="H153" s="387"/>
      <c r="I153" s="387"/>
      <c r="J153" s="174"/>
      <c r="K153" s="174"/>
      <c r="L153" s="174"/>
      <c r="M153" s="174"/>
      <c r="N153" s="174"/>
      <c r="O153" s="174"/>
      <c r="P153" s="174"/>
      <c r="Q153" s="174"/>
      <c r="R153" s="174"/>
      <c r="S153" s="174"/>
      <c r="T153" s="174"/>
      <c r="U153" s="174"/>
      <c r="V153" s="174"/>
      <c r="W153" s="174"/>
      <c r="X153" s="174"/>
      <c r="Y153" s="174"/>
    </row>
    <row r="154" spans="1:25" s="135" customFormat="1" ht="21.75" hidden="1" customHeight="1">
      <c r="A154" s="168"/>
      <c r="B154" s="193"/>
      <c r="C154" s="194"/>
      <c r="D154" s="194"/>
      <c r="E154" s="194"/>
      <c r="F154" s="362"/>
      <c r="G154" s="363"/>
      <c r="H154" s="362"/>
      <c r="I154" s="363"/>
      <c r="J154" s="174"/>
      <c r="K154" s="174"/>
      <c r="L154" s="174"/>
      <c r="M154" s="174"/>
      <c r="N154" s="174"/>
      <c r="O154" s="174"/>
      <c r="P154" s="174"/>
      <c r="Q154" s="174"/>
      <c r="R154" s="174"/>
      <c r="S154" s="174"/>
      <c r="T154" s="174"/>
      <c r="U154" s="174"/>
      <c r="V154" s="174"/>
      <c r="W154" s="174"/>
      <c r="X154" s="174"/>
      <c r="Y154" s="174"/>
    </row>
    <row r="155" spans="1:25" s="135" customFormat="1" ht="21.75" hidden="1" customHeight="1">
      <c r="A155" s="168"/>
      <c r="B155" s="191"/>
      <c r="C155" s="186"/>
      <c r="D155" s="186"/>
      <c r="E155" s="187"/>
      <c r="F155" s="53"/>
      <c r="G155" s="53"/>
      <c r="H155" s="53"/>
      <c r="I155" s="192"/>
      <c r="J155" s="174"/>
      <c r="K155" s="174"/>
      <c r="L155" s="174"/>
      <c r="M155" s="174"/>
      <c r="N155" s="174"/>
      <c r="O155" s="174"/>
      <c r="P155" s="174"/>
      <c r="Q155" s="174"/>
      <c r="R155" s="174"/>
      <c r="S155" s="174"/>
      <c r="T155" s="174"/>
      <c r="U155" s="174"/>
      <c r="V155" s="174"/>
      <c r="W155" s="174"/>
      <c r="X155" s="174"/>
      <c r="Y155" s="174"/>
    </row>
    <row r="156" spans="1:25" s="135" customFormat="1" ht="21.75" hidden="1" customHeight="1">
      <c r="A156" s="168"/>
      <c r="B156" s="369"/>
      <c r="C156" s="370"/>
      <c r="D156" s="370"/>
      <c r="E156" s="370"/>
      <c r="F156" s="362"/>
      <c r="G156" s="363"/>
      <c r="H156" s="362"/>
      <c r="I156" s="363"/>
      <c r="J156" s="174"/>
      <c r="K156" s="174"/>
      <c r="L156" s="174"/>
      <c r="M156" s="174"/>
      <c r="N156" s="174"/>
      <c r="O156" s="174"/>
      <c r="P156" s="174"/>
      <c r="Q156" s="174"/>
      <c r="R156" s="174"/>
      <c r="S156" s="174"/>
      <c r="T156" s="174"/>
      <c r="U156" s="174"/>
      <c r="V156" s="174"/>
      <c r="W156" s="174"/>
      <c r="X156" s="174"/>
      <c r="Y156" s="174"/>
    </row>
    <row r="157" spans="1:25" s="135" customFormat="1" ht="21.75" hidden="1" customHeight="1">
      <c r="A157" s="168"/>
      <c r="B157" s="191"/>
      <c r="C157" s="186"/>
      <c r="D157" s="186"/>
      <c r="E157" s="187"/>
      <c r="F157" s="53"/>
      <c r="G157" s="53"/>
      <c r="H157" s="53"/>
      <c r="I157" s="192"/>
      <c r="J157" s="174"/>
      <c r="K157" s="174"/>
      <c r="L157" s="174"/>
      <c r="M157" s="174"/>
      <c r="N157" s="174"/>
      <c r="O157" s="174"/>
      <c r="P157" s="174"/>
      <c r="Q157" s="174"/>
      <c r="R157" s="174"/>
      <c r="S157" s="174"/>
      <c r="T157" s="174"/>
      <c r="U157" s="174"/>
      <c r="V157" s="174"/>
      <c r="W157" s="174"/>
      <c r="X157" s="174"/>
      <c r="Y157" s="174"/>
    </row>
    <row r="158" spans="1:25" s="135" customFormat="1" ht="21.75" hidden="1" customHeight="1">
      <c r="A158" s="168"/>
      <c r="B158" s="378"/>
      <c r="C158" s="379"/>
      <c r="D158" s="379"/>
      <c r="E158" s="379"/>
      <c r="F158" s="362"/>
      <c r="G158" s="363"/>
      <c r="H158" s="362"/>
      <c r="I158" s="363"/>
      <c r="J158" s="174"/>
      <c r="K158" s="174"/>
      <c r="L158" s="174"/>
      <c r="M158" s="174"/>
      <c r="N158" s="174"/>
      <c r="O158" s="174"/>
      <c r="P158" s="174"/>
      <c r="Q158" s="174"/>
      <c r="R158" s="174"/>
      <c r="S158" s="174"/>
      <c r="T158" s="174"/>
      <c r="U158" s="174"/>
      <c r="V158" s="174"/>
      <c r="W158" s="174"/>
      <c r="X158" s="174"/>
      <c r="Y158" s="174"/>
    </row>
    <row r="159" spans="1:25" s="135" customFormat="1" ht="21.75" hidden="1" customHeight="1">
      <c r="A159" s="168"/>
      <c r="B159" s="375"/>
      <c r="C159" s="376"/>
      <c r="D159" s="376"/>
      <c r="E159" s="377"/>
      <c r="F159" s="362"/>
      <c r="G159" s="363"/>
      <c r="H159" s="362"/>
      <c r="I159" s="363"/>
      <c r="J159" s="174"/>
      <c r="K159" s="174"/>
      <c r="L159" s="174"/>
      <c r="M159" s="174"/>
      <c r="N159" s="174"/>
      <c r="O159" s="174"/>
      <c r="P159" s="174"/>
      <c r="Q159" s="174"/>
      <c r="R159" s="174"/>
      <c r="S159" s="174"/>
      <c r="T159" s="174"/>
      <c r="U159" s="174"/>
      <c r="V159" s="174"/>
      <c r="W159" s="174"/>
      <c r="X159" s="174"/>
      <c r="Y159" s="174"/>
    </row>
    <row r="160" spans="1:25" s="135" customFormat="1" ht="21" hidden="1" customHeight="1">
      <c r="A160" s="168"/>
      <c r="B160" s="375"/>
      <c r="C160" s="376"/>
      <c r="D160" s="376"/>
      <c r="E160" s="377"/>
      <c r="F160" s="362"/>
      <c r="G160" s="363"/>
      <c r="H160" s="362"/>
      <c r="I160" s="363"/>
      <c r="J160" s="174"/>
      <c r="K160" s="174"/>
      <c r="L160" s="174"/>
      <c r="M160" s="174"/>
      <c r="N160" s="174"/>
      <c r="O160" s="174"/>
      <c r="P160" s="174"/>
      <c r="Q160" s="174"/>
      <c r="R160" s="174"/>
      <c r="S160" s="174"/>
      <c r="T160" s="174"/>
      <c r="U160" s="174"/>
      <c r="V160" s="174"/>
      <c r="W160" s="174"/>
      <c r="X160" s="174"/>
      <c r="Y160" s="174"/>
    </row>
    <row r="161" spans="1:25" s="135" customFormat="1" ht="21.75" hidden="1" customHeight="1">
      <c r="A161" s="168"/>
      <c r="B161" s="375"/>
      <c r="C161" s="376"/>
      <c r="D161" s="376"/>
      <c r="E161" s="377"/>
      <c r="F161" s="362"/>
      <c r="G161" s="363"/>
      <c r="H161" s="362"/>
      <c r="I161" s="363"/>
      <c r="J161" s="174"/>
      <c r="K161" s="174"/>
      <c r="L161" s="174"/>
      <c r="M161" s="174"/>
      <c r="N161" s="174"/>
      <c r="O161" s="174"/>
      <c r="P161" s="174"/>
      <c r="Q161" s="174"/>
      <c r="R161" s="174"/>
      <c r="S161" s="174"/>
      <c r="T161" s="174"/>
      <c r="U161" s="174"/>
      <c r="V161" s="174"/>
      <c r="W161" s="174"/>
      <c r="X161" s="174"/>
      <c r="Y161" s="174"/>
    </row>
    <row r="162" spans="1:25" s="135" customFormat="1" ht="21.75" hidden="1" customHeight="1">
      <c r="A162" s="168"/>
      <c r="B162" s="195"/>
      <c r="C162" s="196"/>
      <c r="D162" s="196"/>
      <c r="E162" s="196"/>
      <c r="F162" s="53"/>
      <c r="G162" s="53"/>
      <c r="H162" s="53"/>
      <c r="I162" s="53"/>
      <c r="J162" s="174"/>
      <c r="K162" s="174"/>
      <c r="L162" s="174"/>
      <c r="M162" s="174"/>
      <c r="N162" s="174"/>
      <c r="O162" s="174"/>
      <c r="P162" s="174"/>
      <c r="Q162" s="174"/>
      <c r="R162" s="174"/>
      <c r="S162" s="174"/>
      <c r="T162" s="174"/>
      <c r="U162" s="174"/>
      <c r="V162" s="174"/>
      <c r="W162" s="174"/>
      <c r="X162" s="174"/>
      <c r="Y162" s="174"/>
    </row>
    <row r="163" spans="1:25" s="135" customFormat="1" ht="21.75" hidden="1" customHeight="1">
      <c r="A163" s="168"/>
      <c r="B163" s="378"/>
      <c r="C163" s="379"/>
      <c r="D163" s="379"/>
      <c r="E163" s="379"/>
      <c r="F163" s="53"/>
      <c r="G163" s="53"/>
      <c r="H163" s="53"/>
      <c r="I163" s="53"/>
      <c r="J163" s="174"/>
      <c r="K163" s="174"/>
      <c r="L163" s="174"/>
      <c r="M163" s="174"/>
      <c r="N163" s="174"/>
      <c r="O163" s="174"/>
      <c r="P163" s="174"/>
      <c r="Q163" s="174"/>
      <c r="R163" s="174"/>
      <c r="S163" s="174"/>
      <c r="T163" s="174"/>
      <c r="U163" s="174"/>
      <c r="V163" s="174"/>
      <c r="W163" s="174"/>
      <c r="X163" s="174"/>
      <c r="Y163" s="174"/>
    </row>
    <row r="164" spans="1:25" s="135" customFormat="1" ht="21.75" hidden="1" customHeight="1">
      <c r="A164" s="168"/>
      <c r="B164" s="378"/>
      <c r="C164" s="379"/>
      <c r="D164" s="379"/>
      <c r="E164" s="379"/>
      <c r="F164" s="362"/>
      <c r="G164" s="363"/>
      <c r="H164" s="362"/>
      <c r="I164" s="363"/>
      <c r="J164" s="174"/>
      <c r="K164" s="174"/>
      <c r="L164" s="174"/>
      <c r="M164" s="174"/>
      <c r="N164" s="174"/>
      <c r="O164" s="174"/>
      <c r="P164" s="174"/>
      <c r="Q164" s="174"/>
      <c r="R164" s="174"/>
      <c r="S164" s="174"/>
      <c r="T164" s="174"/>
      <c r="U164" s="174"/>
      <c r="V164" s="174"/>
      <c r="W164" s="174"/>
      <c r="X164" s="174"/>
      <c r="Y164" s="174"/>
    </row>
    <row r="165" spans="1:25" s="135" customFormat="1" ht="21.75" hidden="1" customHeight="1">
      <c r="A165" s="168"/>
      <c r="B165" s="378"/>
      <c r="C165" s="379"/>
      <c r="D165" s="379"/>
      <c r="E165" s="379"/>
      <c r="F165" s="33"/>
      <c r="G165" s="33"/>
      <c r="H165" s="33"/>
      <c r="I165" s="33"/>
      <c r="J165" s="174"/>
      <c r="K165" s="174"/>
      <c r="L165" s="174"/>
      <c r="M165" s="174"/>
      <c r="N165" s="174"/>
      <c r="O165" s="174"/>
      <c r="P165" s="174"/>
      <c r="Q165" s="174"/>
      <c r="R165" s="174"/>
      <c r="S165" s="174"/>
      <c r="T165" s="174"/>
      <c r="U165" s="174"/>
      <c r="V165" s="174"/>
      <c r="W165" s="174"/>
      <c r="X165" s="174"/>
      <c r="Y165" s="174"/>
    </row>
    <row r="166" spans="1:25" s="135" customFormat="1" ht="21.75" hidden="1" customHeight="1">
      <c r="A166" s="168"/>
      <c r="B166" s="384"/>
      <c r="C166" s="385"/>
      <c r="D166" s="385"/>
      <c r="E166" s="386"/>
      <c r="F166" s="189"/>
      <c r="G166" s="188"/>
      <c r="H166" s="189"/>
      <c r="I166" s="188"/>
      <c r="J166" s="174"/>
      <c r="K166" s="174"/>
      <c r="L166" s="174"/>
      <c r="M166" s="174"/>
      <c r="N166" s="174"/>
      <c r="O166" s="174"/>
      <c r="P166" s="174"/>
      <c r="Q166" s="174"/>
      <c r="R166" s="174"/>
      <c r="S166" s="174"/>
      <c r="T166" s="174"/>
      <c r="U166" s="174"/>
      <c r="V166" s="174"/>
      <c r="W166" s="174"/>
      <c r="X166" s="174"/>
      <c r="Y166" s="174"/>
    </row>
    <row r="167" spans="1:25" s="135" customFormat="1" ht="21.75" hidden="1" customHeight="1">
      <c r="A167" s="168"/>
      <c r="B167" s="375"/>
      <c r="C167" s="376"/>
      <c r="D167" s="376"/>
      <c r="E167" s="377"/>
      <c r="F167" s="189"/>
      <c r="G167" s="188"/>
      <c r="H167" s="189"/>
      <c r="I167" s="188"/>
      <c r="J167" s="174"/>
      <c r="K167" s="174"/>
      <c r="L167" s="174"/>
      <c r="M167" s="174"/>
      <c r="N167" s="174"/>
      <c r="O167" s="174"/>
      <c r="P167" s="174"/>
      <c r="Q167" s="174"/>
      <c r="R167" s="174"/>
      <c r="S167" s="174"/>
      <c r="T167" s="174"/>
      <c r="U167" s="174"/>
      <c r="V167" s="174"/>
      <c r="W167" s="174"/>
      <c r="X167" s="174"/>
      <c r="Y167" s="174"/>
    </row>
    <row r="168" spans="1:25" s="135" customFormat="1" ht="35.450000000000003" hidden="1" customHeight="1">
      <c r="A168" s="168"/>
      <c r="B168" s="378"/>
      <c r="C168" s="379"/>
      <c r="D168" s="379"/>
      <c r="E168" s="379"/>
      <c r="F168" s="362"/>
      <c r="G168" s="363"/>
      <c r="H168" s="362"/>
      <c r="I168" s="363"/>
      <c r="J168" s="174"/>
      <c r="K168" s="174"/>
      <c r="L168" s="174"/>
      <c r="M168" s="174"/>
      <c r="N168" s="174"/>
      <c r="O168" s="174"/>
      <c r="P168" s="174"/>
      <c r="Q168" s="174"/>
      <c r="R168" s="174"/>
      <c r="S168" s="174"/>
      <c r="T168" s="174"/>
      <c r="U168" s="174"/>
      <c r="V168" s="174"/>
      <c r="W168" s="174"/>
      <c r="X168" s="174"/>
      <c r="Y168" s="174"/>
    </row>
    <row r="169" spans="1:25" s="135" customFormat="1" ht="21.75" hidden="1" customHeight="1">
      <c r="A169" s="168"/>
      <c r="B169" s="195"/>
      <c r="C169" s="196"/>
      <c r="D169" s="196"/>
      <c r="E169" s="196"/>
      <c r="F169" s="196"/>
      <c r="G169" s="196"/>
      <c r="H169" s="196"/>
      <c r="I169" s="196"/>
      <c r="J169" s="174"/>
      <c r="K169" s="174"/>
      <c r="L169" s="174"/>
      <c r="M169" s="174"/>
      <c r="N169" s="174"/>
      <c r="O169" s="174"/>
      <c r="P169" s="174"/>
      <c r="Q169" s="174"/>
      <c r="R169" s="174"/>
      <c r="S169" s="174"/>
      <c r="T169" s="174"/>
      <c r="U169" s="174"/>
      <c r="V169" s="174"/>
      <c r="W169" s="174"/>
      <c r="X169" s="174"/>
      <c r="Y169" s="174"/>
    </row>
    <row r="170" spans="1:25" s="135" customFormat="1" ht="14.45" hidden="1" customHeight="1">
      <c r="A170" s="168"/>
      <c r="B170" s="191"/>
      <c r="C170" s="186"/>
      <c r="D170" s="186"/>
      <c r="E170" s="187"/>
      <c r="F170" s="53"/>
      <c r="G170" s="53"/>
      <c r="H170" s="53"/>
      <c r="I170" s="192"/>
      <c r="J170" s="174"/>
      <c r="K170" s="174"/>
      <c r="L170" s="174"/>
      <c r="M170" s="174"/>
      <c r="N170" s="174"/>
      <c r="O170" s="174"/>
      <c r="P170" s="174"/>
      <c r="Q170" s="174"/>
      <c r="R170" s="174"/>
      <c r="S170" s="174"/>
      <c r="T170" s="174"/>
      <c r="U170" s="174"/>
      <c r="V170" s="174"/>
      <c r="W170" s="174"/>
      <c r="X170" s="174"/>
      <c r="Y170" s="174"/>
    </row>
    <row r="171" spans="1:25" s="135" customFormat="1" ht="64.900000000000006" hidden="1" customHeight="1">
      <c r="A171" s="168"/>
      <c r="B171" s="380"/>
      <c r="C171" s="381"/>
      <c r="D171" s="381"/>
      <c r="E171" s="382"/>
      <c r="F171" s="383"/>
      <c r="G171" s="363"/>
      <c r="H171" s="362"/>
      <c r="I171" s="363"/>
      <c r="J171" s="174"/>
      <c r="K171" s="174"/>
      <c r="L171" s="174"/>
      <c r="M171" s="174"/>
      <c r="N171" s="174"/>
      <c r="O171" s="174"/>
      <c r="P171" s="174"/>
      <c r="Q171" s="174"/>
      <c r="R171" s="174"/>
      <c r="S171" s="174"/>
      <c r="T171" s="174"/>
      <c r="U171" s="174"/>
      <c r="V171" s="174"/>
      <c r="W171" s="174"/>
      <c r="X171" s="174"/>
      <c r="Y171" s="174"/>
    </row>
    <row r="172" spans="1:25" s="135" customFormat="1" ht="38.25" hidden="1" customHeight="1">
      <c r="A172" s="168"/>
      <c r="B172" s="369"/>
      <c r="C172" s="370"/>
      <c r="D172" s="370"/>
      <c r="E172" s="370"/>
      <c r="F172" s="371"/>
      <c r="G172" s="372"/>
      <c r="H172" s="371"/>
      <c r="I172" s="372"/>
      <c r="J172" s="174"/>
      <c r="K172" s="174"/>
      <c r="L172" s="174"/>
      <c r="M172" s="174"/>
      <c r="N172" s="174"/>
      <c r="O172" s="174"/>
      <c r="P172" s="174"/>
      <c r="Q172" s="174"/>
      <c r="R172" s="174"/>
      <c r="S172" s="174"/>
      <c r="T172" s="174"/>
      <c r="U172" s="174"/>
      <c r="V172" s="174"/>
      <c r="W172" s="174"/>
      <c r="X172" s="174"/>
      <c r="Y172" s="174"/>
    </row>
    <row r="173" spans="1:25" s="135" customFormat="1" ht="24.95" hidden="1" customHeight="1">
      <c r="A173" s="178"/>
      <c r="B173" s="369"/>
      <c r="C173" s="370"/>
      <c r="D173" s="370"/>
      <c r="E173" s="370"/>
      <c r="F173" s="197"/>
      <c r="G173" s="198"/>
      <c r="H173" s="197"/>
      <c r="I173" s="199"/>
      <c r="J173" s="174"/>
      <c r="K173" s="174"/>
      <c r="L173" s="174"/>
      <c r="M173" s="174"/>
      <c r="N173" s="174"/>
      <c r="O173" s="174"/>
      <c r="P173" s="174"/>
      <c r="Q173" s="174"/>
      <c r="R173" s="174"/>
      <c r="S173" s="174"/>
      <c r="T173" s="174"/>
      <c r="U173" s="174"/>
      <c r="V173" s="174"/>
      <c r="W173" s="174"/>
      <c r="X173" s="174"/>
      <c r="Y173" s="174"/>
    </row>
    <row r="174" spans="1:25" s="135" customFormat="1" ht="31.5" hidden="1" customHeight="1">
      <c r="A174" s="178"/>
      <c r="B174" s="369"/>
      <c r="C174" s="370"/>
      <c r="D174" s="370"/>
      <c r="E174" s="370"/>
      <c r="F174" s="200"/>
      <c r="G174" s="201"/>
      <c r="H174" s="200"/>
      <c r="I174" s="202"/>
      <c r="J174" s="174"/>
      <c r="K174" s="174"/>
      <c r="L174" s="174"/>
      <c r="M174" s="174"/>
      <c r="N174" s="174"/>
      <c r="O174" s="174"/>
      <c r="P174" s="174"/>
      <c r="Q174" s="174"/>
      <c r="R174" s="174"/>
      <c r="S174" s="174"/>
      <c r="T174" s="174"/>
      <c r="U174" s="174"/>
      <c r="V174" s="174"/>
      <c r="W174" s="174"/>
      <c r="X174" s="174"/>
      <c r="Y174" s="174"/>
    </row>
    <row r="175" spans="1:25" s="135" customFormat="1" ht="15.75" hidden="1" customHeight="1">
      <c r="A175" s="178"/>
      <c r="B175" s="211"/>
      <c r="C175" s="212"/>
      <c r="D175" s="212"/>
      <c r="E175" s="213"/>
      <c r="F175" s="373"/>
      <c r="G175" s="374"/>
      <c r="H175" s="373"/>
      <c r="I175" s="374"/>
      <c r="J175" s="174"/>
      <c r="K175" s="174"/>
      <c r="L175" s="174"/>
      <c r="M175" s="174"/>
      <c r="N175" s="174"/>
      <c r="O175" s="174"/>
      <c r="P175" s="174"/>
      <c r="Q175" s="174"/>
      <c r="R175" s="174"/>
      <c r="S175" s="174"/>
      <c r="T175" s="174"/>
      <c r="U175" s="174"/>
      <c r="V175" s="174"/>
      <c r="W175" s="174"/>
      <c r="X175" s="174"/>
      <c r="Y175" s="174"/>
    </row>
    <row r="176" spans="1:25" s="135" customFormat="1" ht="21" hidden="1" customHeight="1">
      <c r="A176" s="168"/>
      <c r="B176" s="351"/>
      <c r="C176" s="352"/>
      <c r="D176" s="352"/>
      <c r="E176" s="353"/>
      <c r="F176" s="362"/>
      <c r="G176" s="363"/>
      <c r="H176" s="362"/>
      <c r="I176" s="363"/>
      <c r="J176" s="174"/>
      <c r="K176" s="174"/>
      <c r="L176" s="174"/>
      <c r="M176" s="174"/>
      <c r="N176" s="174"/>
      <c r="O176" s="174"/>
      <c r="P176" s="174"/>
      <c r="Q176" s="174"/>
      <c r="R176" s="174"/>
      <c r="S176" s="174"/>
      <c r="T176" s="174"/>
      <c r="U176" s="174"/>
      <c r="V176" s="174"/>
      <c r="W176" s="174"/>
      <c r="X176" s="174"/>
      <c r="Y176" s="174"/>
    </row>
    <row r="177" spans="1:25" s="135" customFormat="1" ht="18.75" hidden="1" customHeight="1">
      <c r="A177" s="168"/>
      <c r="B177" s="364"/>
      <c r="C177" s="365"/>
      <c r="D177" s="365"/>
      <c r="E177" s="366"/>
      <c r="F177" s="367"/>
      <c r="G177" s="368"/>
      <c r="H177" s="367"/>
      <c r="I177" s="368"/>
      <c r="J177" s="174"/>
      <c r="K177" s="174"/>
      <c r="L177" s="174"/>
      <c r="M177" s="174"/>
      <c r="N177" s="174"/>
      <c r="O177" s="174"/>
      <c r="P177" s="174"/>
      <c r="Q177" s="174"/>
      <c r="R177" s="174"/>
      <c r="S177" s="174"/>
      <c r="T177" s="174"/>
      <c r="U177" s="174"/>
      <c r="V177" s="174"/>
      <c r="W177" s="174"/>
      <c r="X177" s="174"/>
      <c r="Y177" s="174"/>
    </row>
    <row r="178" spans="1:25" s="135" customFormat="1" ht="44.45" hidden="1" customHeight="1">
      <c r="A178" s="168"/>
      <c r="B178" s="364"/>
      <c r="C178" s="365"/>
      <c r="D178" s="365"/>
      <c r="E178" s="366"/>
      <c r="F178" s="367"/>
      <c r="G178" s="368"/>
      <c r="H178" s="367"/>
      <c r="I178" s="368"/>
      <c r="J178" s="174"/>
      <c r="K178" s="174"/>
      <c r="L178" s="174"/>
      <c r="M178" s="174"/>
      <c r="N178" s="174"/>
      <c r="O178" s="174"/>
      <c r="P178" s="174"/>
      <c r="Q178" s="174"/>
      <c r="R178" s="174"/>
      <c r="S178" s="174"/>
      <c r="T178" s="174"/>
      <c r="U178" s="174"/>
      <c r="V178" s="174"/>
      <c r="W178" s="174"/>
      <c r="X178" s="174"/>
      <c r="Y178" s="174"/>
    </row>
    <row r="179" spans="1:25" s="135" customFormat="1" ht="78.599999999999994" hidden="1" customHeight="1">
      <c r="A179" s="168"/>
      <c r="B179" s="356"/>
      <c r="C179" s="357"/>
      <c r="D179" s="357"/>
      <c r="E179" s="358"/>
      <c r="F179" s="367"/>
      <c r="G179" s="368"/>
      <c r="H179" s="367"/>
      <c r="I179" s="368"/>
      <c r="J179" s="174"/>
      <c r="K179" s="174"/>
      <c r="L179" s="174"/>
      <c r="M179" s="174"/>
      <c r="N179" s="174"/>
      <c r="O179" s="174"/>
      <c r="P179" s="174"/>
      <c r="Q179" s="174"/>
      <c r="R179" s="174"/>
      <c r="S179" s="174"/>
      <c r="T179" s="174"/>
      <c r="U179" s="174"/>
      <c r="V179" s="174"/>
      <c r="W179" s="174"/>
      <c r="X179" s="174"/>
      <c r="Y179" s="174"/>
    </row>
    <row r="180" spans="1:25" s="135" customFormat="1" ht="18.75" hidden="1" customHeight="1">
      <c r="A180" s="178"/>
      <c r="B180" s="194"/>
      <c r="C180" s="194"/>
      <c r="D180" s="194"/>
      <c r="E180" s="194"/>
      <c r="F180" s="208"/>
      <c r="G180" s="208"/>
      <c r="H180" s="208"/>
      <c r="I180" s="208"/>
      <c r="J180" s="174"/>
      <c r="K180" s="174"/>
      <c r="L180" s="174"/>
      <c r="M180" s="174"/>
      <c r="N180" s="174"/>
      <c r="O180" s="174"/>
      <c r="P180" s="174"/>
      <c r="Q180" s="174"/>
      <c r="R180" s="174"/>
      <c r="S180" s="174"/>
      <c r="T180" s="174"/>
      <c r="U180" s="174"/>
      <c r="V180" s="174"/>
      <c r="W180" s="174"/>
      <c r="X180" s="174"/>
      <c r="Y180" s="174"/>
    </row>
    <row r="181" spans="1:25" s="135" customFormat="1" ht="36.75" hidden="1" customHeight="1">
      <c r="A181" s="168"/>
      <c r="B181" s="351"/>
      <c r="C181" s="352"/>
      <c r="D181" s="352"/>
      <c r="E181" s="353"/>
      <c r="F181" s="359"/>
      <c r="G181" s="360"/>
      <c r="H181" s="360"/>
      <c r="I181" s="531"/>
      <c r="J181" s="174"/>
      <c r="K181" s="174"/>
      <c r="L181" s="174"/>
      <c r="M181" s="174"/>
      <c r="N181" s="174"/>
      <c r="O181" s="174"/>
      <c r="P181" s="174"/>
      <c r="Q181" s="174"/>
      <c r="R181" s="174"/>
      <c r="S181" s="174"/>
      <c r="T181" s="174"/>
      <c r="U181" s="174"/>
      <c r="V181" s="174"/>
      <c r="W181" s="174"/>
      <c r="X181" s="174"/>
      <c r="Y181" s="174"/>
    </row>
    <row r="182" spans="1:25" s="135" customFormat="1" ht="19.5" hidden="1" customHeight="1">
      <c r="A182" s="178"/>
      <c r="B182" s="361"/>
      <c r="C182" s="361"/>
      <c r="D182" s="361"/>
      <c r="E182" s="361"/>
      <c r="F182" s="361"/>
      <c r="G182" s="361"/>
      <c r="H182" s="361"/>
      <c r="I182" s="361"/>
      <c r="J182" s="174"/>
      <c r="K182" s="174"/>
      <c r="L182" s="174"/>
      <c r="M182" s="174"/>
      <c r="N182" s="174"/>
      <c r="O182" s="174"/>
      <c r="P182" s="174"/>
      <c r="Q182" s="174"/>
      <c r="R182" s="174"/>
      <c r="S182" s="174"/>
      <c r="T182" s="174"/>
      <c r="U182" s="174"/>
      <c r="V182" s="174"/>
      <c r="W182" s="174"/>
      <c r="X182" s="174"/>
      <c r="Y182" s="174"/>
    </row>
    <row r="183" spans="1:25" s="135" customFormat="1" ht="15.75" hidden="1" customHeight="1">
      <c r="A183" s="178"/>
      <c r="B183" s="34"/>
      <c r="C183" s="34"/>
      <c r="D183" s="34"/>
      <c r="E183" s="34"/>
      <c r="F183" s="34"/>
      <c r="G183" s="34"/>
      <c r="H183" s="34"/>
      <c r="I183" s="34"/>
      <c r="J183" s="34"/>
    </row>
    <row r="184" spans="1:25" s="135" customFormat="1" ht="20.25" customHeight="1">
      <c r="A184" s="286" t="s">
        <v>232</v>
      </c>
      <c r="B184" s="477" t="s">
        <v>233</v>
      </c>
      <c r="C184" s="477"/>
      <c r="D184" s="477"/>
      <c r="E184" s="477"/>
      <c r="F184" s="477"/>
      <c r="G184" s="477"/>
      <c r="H184" s="477"/>
      <c r="I184" s="477"/>
      <c r="J184" s="34"/>
    </row>
    <row r="185" spans="1:25" s="135" customFormat="1" ht="9" customHeight="1">
      <c r="A185" s="210"/>
      <c r="B185" s="31"/>
      <c r="C185" s="31"/>
      <c r="D185" s="31"/>
      <c r="E185" s="31"/>
      <c r="F185" s="31"/>
      <c r="G185" s="31"/>
      <c r="H185" s="31"/>
      <c r="I185" s="34"/>
      <c r="J185" s="34"/>
    </row>
    <row r="186" spans="1:25" s="135" customFormat="1" ht="49.5" customHeight="1">
      <c r="A186" s="287">
        <v>3.1</v>
      </c>
      <c r="B186" s="533" t="s">
        <v>349</v>
      </c>
      <c r="C186" s="533"/>
      <c r="D186" s="533"/>
      <c r="E186" s="533"/>
      <c r="F186" s="533"/>
      <c r="G186" s="533"/>
      <c r="H186" s="533"/>
      <c r="I186" s="533"/>
    </row>
    <row r="187" spans="1:25" s="135" customFormat="1" ht="27" customHeight="1">
      <c r="A187" s="288" t="s">
        <v>234</v>
      </c>
      <c r="B187" s="490" t="s">
        <v>235</v>
      </c>
      <c r="C187" s="490"/>
      <c r="D187" s="490"/>
      <c r="E187" s="490"/>
      <c r="F187" s="490"/>
      <c r="G187" s="490"/>
      <c r="H187" s="490"/>
      <c r="I187" s="490"/>
      <c r="J187" s="34"/>
    </row>
    <row r="188" spans="1:25" s="135" customFormat="1" ht="44.25" customHeight="1">
      <c r="A188" s="288" t="s">
        <v>236</v>
      </c>
      <c r="B188" s="534" t="s">
        <v>351</v>
      </c>
      <c r="C188" s="534"/>
      <c r="D188" s="534"/>
      <c r="E188" s="534"/>
      <c r="F188" s="534"/>
      <c r="G188" s="534"/>
      <c r="H188" s="534"/>
      <c r="I188" s="534"/>
      <c r="J188" s="34"/>
    </row>
    <row r="189" spans="1:25" s="135" customFormat="1" ht="19.5" hidden="1" customHeight="1">
      <c r="A189" s="210"/>
      <c r="B189" s="535"/>
      <c r="C189" s="535"/>
      <c r="D189" s="535"/>
      <c r="E189" s="535"/>
      <c r="F189" s="535"/>
      <c r="G189" s="535"/>
      <c r="H189" s="535"/>
      <c r="I189" s="535"/>
      <c r="J189" s="34"/>
    </row>
    <row r="190" spans="1:25" s="135" customFormat="1" ht="19.5" hidden="1" customHeight="1">
      <c r="A190" s="210"/>
      <c r="B190" s="535"/>
      <c r="C190" s="535"/>
      <c r="D190" s="535"/>
      <c r="E190" s="535"/>
      <c r="F190" s="535"/>
      <c r="G190" s="535"/>
      <c r="H190" s="535"/>
      <c r="I190" s="535"/>
      <c r="J190" s="34"/>
    </row>
    <row r="191" spans="1:25" s="135" customFormat="1" ht="10.5" hidden="1" customHeight="1">
      <c r="A191" s="210"/>
      <c r="B191" s="532"/>
      <c r="C191" s="532"/>
      <c r="D191" s="532"/>
      <c r="E191" s="532"/>
      <c r="F191" s="532"/>
      <c r="G191" s="532"/>
      <c r="H191" s="532"/>
      <c r="I191" s="532"/>
      <c r="J191" s="34"/>
    </row>
    <row r="192" spans="1:25" s="135" customFormat="1" ht="36" customHeight="1">
      <c r="A192" s="210"/>
      <c r="B192" s="475" t="s">
        <v>325</v>
      </c>
      <c r="C192" s="474"/>
      <c r="D192" s="474"/>
      <c r="E192" s="474"/>
      <c r="F192" s="474"/>
      <c r="G192" s="474"/>
      <c r="H192" s="474"/>
      <c r="I192" s="474"/>
      <c r="J192" s="149"/>
      <c r="K192" s="214"/>
      <c r="L192" s="214"/>
      <c r="M192" s="214"/>
      <c r="N192" s="214"/>
      <c r="O192" s="214"/>
      <c r="P192" s="214"/>
    </row>
    <row r="193" spans="1:14" s="135" customFormat="1">
      <c r="A193" s="210"/>
      <c r="B193" s="31"/>
      <c r="C193" s="31"/>
      <c r="D193" s="31"/>
      <c r="E193" s="31"/>
      <c r="F193" s="31"/>
      <c r="G193" s="31"/>
      <c r="H193" s="31"/>
      <c r="I193" s="34"/>
      <c r="J193" s="34"/>
    </row>
    <row r="194" spans="1:14" s="135" customFormat="1" ht="43.5" customHeight="1">
      <c r="A194" s="288" t="s">
        <v>237</v>
      </c>
      <c r="B194" s="349" t="s">
        <v>350</v>
      </c>
      <c r="C194" s="349"/>
      <c r="D194" s="349"/>
      <c r="E194" s="349"/>
      <c r="F194" s="349"/>
      <c r="G194" s="349"/>
      <c r="H194" s="349"/>
      <c r="I194" s="349"/>
      <c r="J194" s="34"/>
    </row>
    <row r="195" spans="1:14" s="135" customFormat="1" ht="17.25" hidden="1" customHeight="1">
      <c r="A195" s="210"/>
      <c r="B195" s="535"/>
      <c r="C195" s="535"/>
      <c r="D195" s="535"/>
      <c r="E195" s="535"/>
      <c r="F195" s="535"/>
      <c r="G195" s="535"/>
      <c r="H195" s="535"/>
      <c r="I195" s="535"/>
      <c r="J195" s="34"/>
    </row>
    <row r="196" spans="1:14" s="135" customFormat="1" ht="17.25" hidden="1" customHeight="1">
      <c r="A196" s="210"/>
      <c r="B196" s="535"/>
      <c r="C196" s="535"/>
      <c r="D196" s="535"/>
      <c r="E196" s="535"/>
      <c r="F196" s="535"/>
      <c r="G196" s="535"/>
      <c r="H196" s="535"/>
      <c r="I196" s="535"/>
      <c r="J196" s="34"/>
    </row>
    <row r="197" spans="1:14" s="135" customFormat="1" ht="46.9" hidden="1" customHeight="1">
      <c r="A197" s="210"/>
      <c r="B197" s="532"/>
      <c r="C197" s="532"/>
      <c r="D197" s="532"/>
      <c r="E197" s="532"/>
      <c r="F197" s="532"/>
      <c r="G197" s="532"/>
      <c r="H197" s="532"/>
      <c r="I197" s="532"/>
      <c r="J197" s="34"/>
    </row>
    <row r="198" spans="1:14" s="135" customFormat="1" ht="56.25" customHeight="1">
      <c r="A198" s="209"/>
      <c r="B198" s="344" t="s">
        <v>238</v>
      </c>
      <c r="C198" s="344"/>
      <c r="D198" s="344"/>
      <c r="E198" s="344"/>
      <c r="F198" s="344"/>
      <c r="G198" s="344"/>
      <c r="H198" s="344"/>
      <c r="I198" s="344"/>
    </row>
    <row r="199" spans="1:14" s="135" customFormat="1" ht="10.5" hidden="1" customHeight="1">
      <c r="A199" s="210"/>
      <c r="B199" s="34"/>
      <c r="C199" s="34"/>
      <c r="D199" s="34"/>
      <c r="E199" s="34"/>
      <c r="F199" s="34"/>
      <c r="G199" s="34"/>
      <c r="H199" s="34"/>
      <c r="I199" s="34"/>
      <c r="J199" s="34"/>
    </row>
    <row r="200" spans="1:14" s="135" customFormat="1" ht="6.75" hidden="1" customHeight="1">
      <c r="A200" s="210"/>
      <c r="B200" s="344"/>
      <c r="C200" s="344"/>
      <c r="D200" s="344"/>
      <c r="E200" s="344"/>
      <c r="F200" s="344"/>
      <c r="G200" s="344"/>
      <c r="H200" s="344"/>
      <c r="I200" s="344"/>
      <c r="J200" s="34"/>
    </row>
    <row r="201" spans="1:14" s="135" customFormat="1" ht="9.75" hidden="1" customHeight="1">
      <c r="A201" s="210"/>
      <c r="B201" s="34"/>
      <c r="C201" s="34"/>
      <c r="D201" s="34"/>
      <c r="E201" s="34"/>
      <c r="F201" s="34"/>
      <c r="G201" s="34"/>
      <c r="H201" s="34"/>
      <c r="I201" s="34"/>
      <c r="J201" s="34"/>
    </row>
    <row r="202" spans="1:14" s="135" customFormat="1" ht="42.75" customHeight="1">
      <c r="A202" s="289">
        <v>3.2</v>
      </c>
      <c r="B202" s="347" t="s">
        <v>331</v>
      </c>
      <c r="C202" s="347"/>
      <c r="D202" s="347"/>
      <c r="E202" s="347"/>
      <c r="F202" s="347"/>
      <c r="G202" s="347"/>
      <c r="H202" s="347"/>
      <c r="I202" s="347"/>
      <c r="J202" s="34"/>
    </row>
    <row r="203" spans="1:14" s="135" customFormat="1" ht="15.75" customHeight="1">
      <c r="A203" s="166"/>
      <c r="B203" s="142"/>
      <c r="C203" s="142"/>
      <c r="D203" s="142"/>
      <c r="E203" s="142"/>
      <c r="F203" s="142"/>
      <c r="G203" s="142"/>
      <c r="H203" s="142"/>
      <c r="I203" s="142"/>
      <c r="J203" s="34"/>
      <c r="N203" s="145">
        <f>N19</f>
        <v>0</v>
      </c>
    </row>
    <row r="204" spans="1:14" s="135" customFormat="1" ht="20.25" customHeight="1">
      <c r="A204" s="282"/>
      <c r="B204" s="473" t="s">
        <v>239</v>
      </c>
      <c r="C204" s="473"/>
      <c r="D204" s="473"/>
      <c r="E204" s="473"/>
      <c r="F204" s="473"/>
      <c r="G204" s="473"/>
      <c r="H204" s="473"/>
      <c r="I204" s="473"/>
      <c r="J204" s="34"/>
      <c r="N204" s="145">
        <f>N20</f>
        <v>0</v>
      </c>
    </row>
    <row r="205" spans="1:14" s="135" customFormat="1" ht="20.25" customHeight="1">
      <c r="A205" s="262" t="s">
        <v>2</v>
      </c>
      <c r="B205" s="427" t="s">
        <v>240</v>
      </c>
      <c r="C205" s="454"/>
      <c r="D205" s="454"/>
      <c r="E205" s="454"/>
      <c r="F205" s="454"/>
      <c r="G205" s="428"/>
      <c r="H205" s="260"/>
      <c r="I205" s="260"/>
      <c r="J205" s="34"/>
    </row>
    <row r="206" spans="1:14" s="135" customFormat="1" ht="19.5" customHeight="1">
      <c r="A206" s="536" t="s">
        <v>245</v>
      </c>
      <c r="B206" s="457" t="s">
        <v>246</v>
      </c>
      <c r="C206" s="459"/>
      <c r="D206" s="499" t="s">
        <v>241</v>
      </c>
      <c r="E206" s="499"/>
      <c r="F206" s="499" t="s">
        <v>242</v>
      </c>
      <c r="G206" s="499"/>
      <c r="J206" s="34"/>
    </row>
    <row r="207" spans="1:14" s="135" customFormat="1" ht="47.25" customHeight="1">
      <c r="A207" s="537"/>
      <c r="B207" s="538"/>
      <c r="C207" s="539"/>
      <c r="D207" s="499" t="s">
        <v>326</v>
      </c>
      <c r="E207" s="499"/>
      <c r="F207" s="499"/>
      <c r="G207" s="499"/>
      <c r="J207" s="34"/>
    </row>
    <row r="208" spans="1:14" s="135" customFormat="1" ht="17.25" hidden="1" customHeight="1">
      <c r="A208" s="263" t="s">
        <v>245</v>
      </c>
      <c r="B208" s="489" t="s">
        <v>246</v>
      </c>
      <c r="C208" s="489"/>
      <c r="D208" s="540"/>
      <c r="E208" s="540"/>
      <c r="F208" s="540"/>
      <c r="G208" s="540"/>
      <c r="J208" s="34"/>
    </row>
    <row r="209" spans="1:10" s="135" customFormat="1" ht="17.25" hidden="1" customHeight="1">
      <c r="A209" s="263"/>
      <c r="B209" s="489"/>
      <c r="C209" s="489"/>
      <c r="D209" s="489"/>
      <c r="E209" s="489"/>
      <c r="F209" s="264"/>
      <c r="G209" s="264"/>
      <c r="J209" s="34"/>
    </row>
    <row r="210" spans="1:10" s="135" customFormat="1" ht="15.75" customHeight="1">
      <c r="A210" s="265">
        <v>1</v>
      </c>
      <c r="B210" s="50" t="s">
        <v>346</v>
      </c>
      <c r="C210" s="50"/>
      <c r="D210" s="419"/>
      <c r="E210" s="419"/>
      <c r="F210" s="419"/>
      <c r="G210" s="419"/>
      <c r="J210" s="34"/>
    </row>
    <row r="211" spans="1:10" s="135" customFormat="1" ht="15.75" customHeight="1">
      <c r="A211" s="153">
        <v>2</v>
      </c>
      <c r="B211" s="303" t="s">
        <v>344</v>
      </c>
      <c r="C211" s="303"/>
      <c r="D211" s="419"/>
      <c r="E211" s="419"/>
      <c r="F211" s="419"/>
      <c r="G211" s="419"/>
    </row>
    <row r="212" spans="1:10" s="135" customFormat="1" ht="15.75" customHeight="1">
      <c r="A212" s="153">
        <v>3</v>
      </c>
      <c r="B212" s="50" t="s">
        <v>341</v>
      </c>
      <c r="C212" s="50"/>
      <c r="D212" s="419"/>
      <c r="E212" s="419"/>
      <c r="F212" s="419"/>
      <c r="G212" s="419"/>
      <c r="J212" s="34"/>
    </row>
    <row r="213" spans="1:10" s="135" customFormat="1" ht="16.5" customHeight="1">
      <c r="A213" s="153">
        <v>4</v>
      </c>
      <c r="B213" s="542" t="s">
        <v>340</v>
      </c>
      <c r="C213" s="543"/>
      <c r="D213" s="419"/>
      <c r="E213" s="419"/>
      <c r="F213" s="419"/>
      <c r="G213" s="419"/>
      <c r="J213" s="34"/>
    </row>
    <row r="214" spans="1:10" s="135" customFormat="1">
      <c r="A214" s="153">
        <v>5</v>
      </c>
      <c r="B214" s="542" t="s">
        <v>327</v>
      </c>
      <c r="C214" s="543"/>
      <c r="D214" s="419"/>
      <c r="E214" s="419"/>
      <c r="F214" s="419"/>
      <c r="G214" s="419"/>
      <c r="J214" s="34"/>
    </row>
    <row r="215" spans="1:10" s="135" customFormat="1" ht="17.25" hidden="1" customHeight="1">
      <c r="A215" s="153"/>
      <c r="B215" s="541"/>
      <c r="C215" s="541"/>
      <c r="D215" s="419"/>
      <c r="E215" s="419"/>
      <c r="F215" s="419"/>
      <c r="G215" s="419"/>
      <c r="J215" s="34"/>
    </row>
    <row r="216" spans="1:10" s="135" customFormat="1" ht="32.25" customHeight="1">
      <c r="A216" s="263"/>
      <c r="B216" s="544" t="s">
        <v>253</v>
      </c>
      <c r="C216" s="544"/>
      <c r="D216" s="419"/>
      <c r="E216" s="419"/>
      <c r="F216" s="419"/>
      <c r="G216" s="419"/>
      <c r="J216" s="34"/>
    </row>
    <row r="217" spans="1:10" s="135" customFormat="1" ht="32.25" hidden="1" customHeight="1">
      <c r="A217" s="227"/>
      <c r="B217" s="453" t="s">
        <v>254</v>
      </c>
      <c r="C217" s="453"/>
      <c r="D217" s="453"/>
      <c r="E217" s="453"/>
      <c r="F217" s="453"/>
      <c r="G217" s="453"/>
      <c r="H217" s="453"/>
      <c r="I217" s="545"/>
      <c r="J217" s="34"/>
    </row>
    <row r="218" spans="1:10" s="135" customFormat="1" ht="29.25" customHeight="1">
      <c r="A218" s="261"/>
      <c r="B218" s="546" t="str">
        <f>IF(N216=1, "Name of the Bidder", IF(N216=2, "Name of the Bidder", IF(N216=3, "Name of Lead Partner of Joint Venture", "")))</f>
        <v/>
      </c>
      <c r="C218" s="546"/>
      <c r="D218" s="546"/>
      <c r="E218" s="546"/>
      <c r="F218" s="547"/>
      <c r="G218" s="547"/>
      <c r="H218" s="547"/>
      <c r="I218" s="547"/>
      <c r="J218" s="34"/>
    </row>
    <row r="219" spans="1:10" s="135" customFormat="1" ht="20.25" customHeight="1">
      <c r="A219" s="266" t="s">
        <v>3</v>
      </c>
      <c r="B219" s="258" t="s">
        <v>328</v>
      </c>
      <c r="C219" s="259"/>
      <c r="D219" s="259"/>
      <c r="E219" s="259"/>
      <c r="F219" s="259"/>
      <c r="G219" s="267"/>
      <c r="H219" s="260"/>
      <c r="I219" s="260"/>
      <c r="J219" s="34"/>
    </row>
    <row r="220" spans="1:10" s="135" customFormat="1" ht="19.5" customHeight="1">
      <c r="A220" s="536" t="s">
        <v>245</v>
      </c>
      <c r="B220" s="457" t="s">
        <v>246</v>
      </c>
      <c r="C220" s="459"/>
      <c r="D220" s="499" t="s">
        <v>256</v>
      </c>
      <c r="E220" s="499"/>
      <c r="F220" s="499" t="s">
        <v>242</v>
      </c>
      <c r="G220" s="499"/>
      <c r="H220" s="180"/>
      <c r="I220" s="180"/>
      <c r="J220" s="34"/>
    </row>
    <row r="221" spans="1:10" s="135" customFormat="1" ht="47.25" customHeight="1">
      <c r="A221" s="537"/>
      <c r="B221" s="538"/>
      <c r="C221" s="539"/>
      <c r="D221" s="499" t="s">
        <v>329</v>
      </c>
      <c r="E221" s="499"/>
      <c r="F221" s="499"/>
      <c r="G221" s="499"/>
      <c r="H221" s="180"/>
      <c r="I221" s="180"/>
      <c r="J221" s="34"/>
    </row>
    <row r="222" spans="1:10" s="135" customFormat="1" ht="17.25" hidden="1" customHeight="1">
      <c r="A222" s="263"/>
      <c r="B222" s="489"/>
      <c r="C222" s="489"/>
      <c r="D222" s="489"/>
      <c r="E222" s="489"/>
      <c r="F222" s="264"/>
      <c r="G222" s="264"/>
      <c r="J222" s="34"/>
    </row>
    <row r="223" spans="1:10" s="135" customFormat="1" ht="15.75" customHeight="1">
      <c r="A223" s="271">
        <v>1</v>
      </c>
      <c r="B223" s="489" t="s">
        <v>346</v>
      </c>
      <c r="C223" s="489"/>
      <c r="D223" s="419"/>
      <c r="E223" s="419"/>
      <c r="F223" s="419"/>
      <c r="G223" s="419"/>
      <c r="J223" s="34"/>
    </row>
    <row r="224" spans="1:10" s="135" customFormat="1" ht="15.75" customHeight="1">
      <c r="A224" s="263">
        <v>2</v>
      </c>
      <c r="B224" s="540" t="s">
        <v>344</v>
      </c>
      <c r="C224" s="540"/>
      <c r="D224" s="419"/>
      <c r="E224" s="419"/>
      <c r="F224" s="419"/>
      <c r="G224" s="419"/>
    </row>
    <row r="225" spans="1:10" s="135" customFormat="1" ht="15.75" customHeight="1">
      <c r="A225" s="263">
        <v>3</v>
      </c>
      <c r="B225" s="489" t="s">
        <v>341</v>
      </c>
      <c r="C225" s="489"/>
      <c r="D225" s="419"/>
      <c r="E225" s="419"/>
      <c r="F225" s="419"/>
      <c r="G225" s="419"/>
      <c r="J225" s="34"/>
    </row>
    <row r="226" spans="1:10" s="135" customFormat="1" ht="16.5" hidden="1" customHeight="1">
      <c r="A226" s="268"/>
      <c r="B226" s="548"/>
      <c r="C226" s="549"/>
      <c r="D226" s="550"/>
      <c r="E226" s="551"/>
      <c r="F226" s="269"/>
      <c r="G226" s="270"/>
      <c r="H226" s="433"/>
      <c r="I226" s="434"/>
      <c r="J226" s="34"/>
    </row>
    <row r="227" spans="1:10" s="135" customFormat="1" hidden="1">
      <c r="A227" s="220">
        <v>5</v>
      </c>
      <c r="B227" s="439" t="s">
        <v>251</v>
      </c>
      <c r="C227" s="440"/>
      <c r="D227" s="433"/>
      <c r="E227" s="434"/>
      <c r="F227" s="225"/>
      <c r="G227" s="226"/>
      <c r="H227" s="433"/>
      <c r="I227" s="434"/>
      <c r="J227" s="34"/>
    </row>
    <row r="228" spans="1:10" s="135" customFormat="1" ht="17.25" hidden="1" customHeight="1">
      <c r="A228" s="220">
        <v>6</v>
      </c>
      <c r="B228" s="431" t="s">
        <v>252</v>
      </c>
      <c r="C228" s="432"/>
      <c r="D228" s="433"/>
      <c r="E228" s="434"/>
      <c r="F228" s="225"/>
      <c r="G228" s="226"/>
      <c r="H228" s="433"/>
      <c r="I228" s="434"/>
      <c r="J228" s="34"/>
    </row>
    <row r="229" spans="1:10" s="135" customFormat="1" ht="32.25" hidden="1" customHeight="1">
      <c r="A229" s="227"/>
      <c r="B229" s="435"/>
      <c r="C229" s="436"/>
      <c r="D229" s="437"/>
      <c r="E229" s="438"/>
      <c r="F229" s="228"/>
      <c r="G229" s="229"/>
      <c r="H229" s="437"/>
      <c r="I229" s="438"/>
      <c r="J229" s="34"/>
    </row>
    <row r="230" spans="1:10" s="135" customFormat="1" ht="16.5" customHeight="1">
      <c r="A230" s="230"/>
      <c r="B230" s="231"/>
      <c r="C230" s="231"/>
      <c r="D230" s="176"/>
      <c r="E230" s="176"/>
      <c r="F230" s="176"/>
      <c r="G230" s="176"/>
      <c r="H230" s="176"/>
      <c r="I230" s="176"/>
      <c r="J230" s="34"/>
    </row>
    <row r="231" spans="1:10" s="135" customFormat="1" ht="28.5" customHeight="1">
      <c r="A231" s="215" t="s">
        <v>257</v>
      </c>
      <c r="B231" s="424" t="s">
        <v>258</v>
      </c>
      <c r="C231" s="424"/>
      <c r="D231" s="552" t="s">
        <v>259</v>
      </c>
      <c r="E231" s="553"/>
      <c r="F231" s="554" t="s">
        <v>242</v>
      </c>
      <c r="G231" s="555"/>
      <c r="J231" s="34"/>
    </row>
    <row r="232" spans="1:10" s="135" customFormat="1" ht="28.5" customHeight="1">
      <c r="A232" s="215"/>
      <c r="B232" s="427"/>
      <c r="C232" s="428"/>
      <c r="D232" s="558" t="s">
        <v>329</v>
      </c>
      <c r="E232" s="559"/>
      <c r="F232" s="556"/>
      <c r="G232" s="557"/>
      <c r="J232" s="34"/>
    </row>
    <row r="233" spans="1:10" s="135" customFormat="1" ht="56.25" customHeight="1">
      <c r="A233" s="220"/>
      <c r="B233" s="418" t="s">
        <v>261</v>
      </c>
      <c r="C233" s="418"/>
      <c r="D233" s="419"/>
      <c r="E233" s="419"/>
      <c r="F233" s="419"/>
      <c r="G233" s="419"/>
    </row>
    <row r="234" spans="1:10" s="135" customFormat="1" ht="15.75" customHeight="1">
      <c r="A234" s="220"/>
      <c r="B234" s="421" t="s">
        <v>262</v>
      </c>
      <c r="C234" s="421"/>
      <c r="D234" s="422"/>
      <c r="E234" s="423"/>
      <c r="F234" s="422"/>
      <c r="G234" s="423"/>
      <c r="J234" s="34"/>
    </row>
    <row r="235" spans="1:10" s="135" customFormat="1" ht="49.5" customHeight="1">
      <c r="A235" s="220"/>
      <c r="B235" s="418" t="s">
        <v>263</v>
      </c>
      <c r="C235" s="418"/>
      <c r="D235" s="419"/>
      <c r="E235" s="419"/>
      <c r="F235" s="419"/>
      <c r="G235" s="419"/>
      <c r="J235" s="34"/>
    </row>
    <row r="236" spans="1:10" s="135" customFormat="1" ht="18" customHeight="1">
      <c r="B236" s="31"/>
      <c r="C236" s="31"/>
      <c r="D236" s="31"/>
      <c r="E236" s="31"/>
      <c r="H236" s="31"/>
    </row>
    <row r="237" spans="1:10" s="135" customFormat="1" ht="32.25" hidden="1" customHeight="1">
      <c r="A237" s="153"/>
      <c r="B237" s="463" t="str">
        <f>IF(AND(N203=3,N204=1),"Name of Other Partner of JV",IF(AND(N203=3,N204="2 or more"),"Name of Other Partner-1 of JV",""))</f>
        <v/>
      </c>
      <c r="C237" s="464"/>
      <c r="D237" s="464"/>
      <c r="E237" s="464"/>
      <c r="F237" s="465" t="e">
        <f>'[1]Name of Bidder'!D15</f>
        <v>#REF!</v>
      </c>
      <c r="G237" s="466"/>
      <c r="H237" s="466"/>
      <c r="I237" s="560"/>
      <c r="J237" s="34"/>
    </row>
    <row r="238" spans="1:10" s="135" customFormat="1" ht="20.25" hidden="1" customHeight="1">
      <c r="A238" s="215" t="s">
        <v>2</v>
      </c>
      <c r="B238" s="461" t="s">
        <v>240</v>
      </c>
      <c r="C238" s="462"/>
      <c r="D238" s="462"/>
      <c r="E238" s="462"/>
      <c r="F238" s="462"/>
      <c r="G238" s="462"/>
      <c r="H238" s="462"/>
      <c r="I238" s="462"/>
      <c r="J238" s="34"/>
    </row>
    <row r="239" spans="1:10" s="135" customFormat="1" ht="19.5" hidden="1" customHeight="1">
      <c r="A239" s="215"/>
      <c r="B239" s="216"/>
      <c r="C239" s="217"/>
      <c r="D239" s="455" t="s">
        <v>241</v>
      </c>
      <c r="E239" s="456"/>
      <c r="F239" s="457" t="s">
        <v>260</v>
      </c>
      <c r="G239" s="459" t="s">
        <v>264</v>
      </c>
      <c r="H239" s="457" t="s">
        <v>242</v>
      </c>
      <c r="I239" s="459"/>
      <c r="J239" s="34"/>
    </row>
    <row r="240" spans="1:10" s="135" customFormat="1" ht="47.25" hidden="1" customHeight="1">
      <c r="A240" s="215"/>
      <c r="B240" s="216"/>
      <c r="C240" s="217"/>
      <c r="D240" s="218" t="s">
        <v>243</v>
      </c>
      <c r="E240" s="219" t="s">
        <v>244</v>
      </c>
      <c r="F240" s="458"/>
      <c r="G240" s="460"/>
      <c r="H240" s="458"/>
      <c r="I240" s="460"/>
      <c r="J240" s="34"/>
    </row>
    <row r="241" spans="1:10" s="135" customFormat="1" ht="17.25" hidden="1" customHeight="1">
      <c r="A241" s="220" t="s">
        <v>245</v>
      </c>
      <c r="B241" s="441" t="s">
        <v>246</v>
      </c>
      <c r="C241" s="441"/>
      <c r="D241" s="442"/>
      <c r="E241" s="443"/>
      <c r="F241" s="442"/>
      <c r="G241" s="443"/>
      <c r="H241" s="442"/>
      <c r="I241" s="443"/>
      <c r="J241" s="34"/>
    </row>
    <row r="242" spans="1:10" s="135" customFormat="1" ht="17.25" hidden="1" customHeight="1">
      <c r="A242" s="220"/>
      <c r="B242" s="444" t="s">
        <v>247</v>
      </c>
      <c r="C242" s="445"/>
      <c r="D242" s="446"/>
      <c r="E242" s="447"/>
      <c r="F242" s="221" t="s">
        <v>24</v>
      </c>
      <c r="G242" s="222"/>
      <c r="H242" s="222"/>
      <c r="I242" s="223"/>
      <c r="J242" s="34"/>
    </row>
    <row r="243" spans="1:10" s="135" customFormat="1" ht="15.75" hidden="1" customHeight="1">
      <c r="A243" s="224">
        <v>1</v>
      </c>
      <c r="B243" s="444" t="str">
        <f>IF(F242="Yes", "2013-2014", "")</f>
        <v>2013-2014</v>
      </c>
      <c r="C243" s="445"/>
      <c r="D243" s="446"/>
      <c r="E243" s="447"/>
      <c r="F243" s="444"/>
      <c r="G243" s="445"/>
      <c r="H243" s="446"/>
      <c r="I243" s="447"/>
      <c r="J243" s="34"/>
    </row>
    <row r="244" spans="1:10" s="135" customFormat="1" ht="15.75" hidden="1" customHeight="1">
      <c r="A244" s="220">
        <v>2</v>
      </c>
      <c r="B244" s="444" t="s">
        <v>248</v>
      </c>
      <c r="C244" s="445"/>
      <c r="D244" s="446"/>
      <c r="E244" s="447"/>
      <c r="F244" s="444"/>
      <c r="G244" s="445"/>
      <c r="H244" s="446"/>
      <c r="I244" s="447"/>
    </row>
    <row r="245" spans="1:10" s="135" customFormat="1" ht="15.75" hidden="1" customHeight="1">
      <c r="A245" s="220">
        <v>3</v>
      </c>
      <c r="B245" s="444" t="s">
        <v>249</v>
      </c>
      <c r="C245" s="445"/>
      <c r="D245" s="446"/>
      <c r="E245" s="447"/>
      <c r="F245" s="444"/>
      <c r="G245" s="445"/>
      <c r="H245" s="446"/>
      <c r="I245" s="447"/>
      <c r="J245" s="34"/>
    </row>
    <row r="246" spans="1:10" s="135" customFormat="1" ht="16.5" hidden="1" customHeight="1">
      <c r="A246" s="220">
        <v>4</v>
      </c>
      <c r="B246" s="444" t="s">
        <v>250</v>
      </c>
      <c r="C246" s="445"/>
      <c r="D246" s="446"/>
      <c r="E246" s="447"/>
      <c r="F246" s="444"/>
      <c r="G246" s="445"/>
      <c r="H246" s="446"/>
      <c r="I246" s="447"/>
      <c r="J246" s="34"/>
    </row>
    <row r="247" spans="1:10" s="135" customFormat="1" hidden="1">
      <c r="A247" s="220">
        <v>5</v>
      </c>
      <c r="B247" s="444" t="s">
        <v>251</v>
      </c>
      <c r="C247" s="445"/>
      <c r="D247" s="446"/>
      <c r="E247" s="447"/>
      <c r="F247" s="444"/>
      <c r="G247" s="445"/>
      <c r="H247" s="446"/>
      <c r="I247" s="447"/>
      <c r="J247" s="34"/>
    </row>
    <row r="248" spans="1:10" s="135" customFormat="1" ht="17.25" hidden="1" customHeight="1">
      <c r="A248" s="220">
        <v>6</v>
      </c>
      <c r="B248" s="444" t="s">
        <v>252</v>
      </c>
      <c r="C248" s="445"/>
      <c r="D248" s="446"/>
      <c r="E248" s="447"/>
      <c r="F248" s="444"/>
      <c r="G248" s="445"/>
      <c r="H248" s="446"/>
      <c r="I248" s="447"/>
      <c r="J248" s="34"/>
    </row>
    <row r="249" spans="1:10" s="135" customFormat="1" ht="32.25" hidden="1" customHeight="1">
      <c r="A249" s="227"/>
      <c r="B249" s="444" t="s">
        <v>253</v>
      </c>
      <c r="C249" s="445"/>
      <c r="D249" s="446"/>
      <c r="E249" s="447"/>
      <c r="F249" s="444"/>
      <c r="G249" s="445"/>
      <c r="H249" s="446"/>
      <c r="I249" s="447"/>
      <c r="J249" s="34"/>
    </row>
    <row r="250" spans="1:10" s="135" customFormat="1" ht="32.25" hidden="1" customHeight="1">
      <c r="A250" s="227"/>
      <c r="B250" s="444" t="s">
        <v>254</v>
      </c>
      <c r="C250" s="445"/>
      <c r="D250" s="446"/>
      <c r="E250" s="447"/>
      <c r="F250" s="444"/>
      <c r="G250" s="445"/>
      <c r="H250" s="446"/>
      <c r="I250" s="447"/>
      <c r="J250" s="34"/>
    </row>
    <row r="251" spans="1:10" s="135" customFormat="1" ht="30.6" hidden="1" customHeight="1">
      <c r="A251" s="232" t="s">
        <v>3</v>
      </c>
      <c r="B251" s="444" t="s">
        <v>255</v>
      </c>
      <c r="C251" s="445"/>
      <c r="D251" s="446"/>
      <c r="E251" s="447"/>
      <c r="F251" s="444"/>
      <c r="G251" s="445"/>
      <c r="H251" s="446"/>
      <c r="I251" s="447"/>
      <c r="J251" s="34"/>
    </row>
    <row r="252" spans="1:10" s="135" customFormat="1" ht="35.450000000000003" hidden="1" customHeight="1">
      <c r="A252" s="215"/>
      <c r="B252" s="444"/>
      <c r="C252" s="445"/>
      <c r="D252" s="446" t="s">
        <v>256</v>
      </c>
      <c r="E252" s="447"/>
      <c r="F252" s="444" t="s">
        <v>260</v>
      </c>
      <c r="G252" s="445" t="s">
        <v>264</v>
      </c>
      <c r="H252" s="446" t="s">
        <v>242</v>
      </c>
      <c r="I252" s="447"/>
      <c r="J252" s="34"/>
    </row>
    <row r="253" spans="1:10" s="135" customFormat="1" ht="47.25" hidden="1" customHeight="1">
      <c r="A253" s="215"/>
      <c r="B253" s="444"/>
      <c r="C253" s="445"/>
      <c r="D253" s="446" t="s">
        <v>243</v>
      </c>
      <c r="E253" s="447" t="s">
        <v>244</v>
      </c>
      <c r="F253" s="444"/>
      <c r="G253" s="445"/>
      <c r="H253" s="446"/>
      <c r="I253" s="447"/>
      <c r="J253" s="34"/>
    </row>
    <row r="254" spans="1:10" s="135" customFormat="1" ht="17.25" hidden="1" customHeight="1">
      <c r="A254" s="220" t="s">
        <v>245</v>
      </c>
      <c r="B254" s="444" t="s">
        <v>246</v>
      </c>
      <c r="C254" s="445"/>
      <c r="D254" s="446"/>
      <c r="E254" s="447"/>
      <c r="F254" s="444"/>
      <c r="G254" s="445"/>
      <c r="H254" s="446"/>
      <c r="I254" s="447"/>
      <c r="J254" s="34"/>
    </row>
    <row r="255" spans="1:10" s="135" customFormat="1" ht="17.25" hidden="1" customHeight="1">
      <c r="A255" s="220"/>
      <c r="B255" s="444" t="s">
        <v>247</v>
      </c>
      <c r="C255" s="445"/>
      <c r="D255" s="446"/>
      <c r="E255" s="447"/>
      <c r="F255" s="444" t="s">
        <v>24</v>
      </c>
      <c r="G255" s="445"/>
      <c r="H255" s="446"/>
      <c r="I255" s="447"/>
      <c r="J255" s="34"/>
    </row>
    <row r="256" spans="1:10" s="135" customFormat="1" ht="15.75" hidden="1" customHeight="1">
      <c r="A256" s="224">
        <v>1</v>
      </c>
      <c r="B256" s="444" t="str">
        <f>IF(F255="Yes", "2013-2014", "")</f>
        <v>2013-2014</v>
      </c>
      <c r="C256" s="445"/>
      <c r="D256" s="446"/>
      <c r="E256" s="447"/>
      <c r="F256" s="444"/>
      <c r="G256" s="445"/>
      <c r="H256" s="446"/>
      <c r="I256" s="447"/>
      <c r="J256" s="34"/>
    </row>
    <row r="257" spans="1:10" s="135" customFormat="1" ht="15.75" hidden="1" customHeight="1">
      <c r="A257" s="220">
        <v>2</v>
      </c>
      <c r="B257" s="444" t="s">
        <v>248</v>
      </c>
      <c r="C257" s="445"/>
      <c r="D257" s="446"/>
      <c r="E257" s="447"/>
      <c r="F257" s="444"/>
      <c r="G257" s="445"/>
      <c r="H257" s="446"/>
      <c r="I257" s="447"/>
    </row>
    <row r="258" spans="1:10" s="135" customFormat="1" ht="15.75" hidden="1" customHeight="1">
      <c r="A258" s="220">
        <v>3</v>
      </c>
      <c r="B258" s="444" t="s">
        <v>249</v>
      </c>
      <c r="C258" s="445"/>
      <c r="D258" s="446"/>
      <c r="E258" s="447"/>
      <c r="F258" s="444"/>
      <c r="G258" s="445"/>
      <c r="H258" s="446"/>
      <c r="I258" s="447"/>
      <c r="J258" s="34"/>
    </row>
    <row r="259" spans="1:10" s="135" customFormat="1" ht="16.5" hidden="1" customHeight="1">
      <c r="A259" s="220">
        <v>4</v>
      </c>
      <c r="B259" s="444" t="s">
        <v>250</v>
      </c>
      <c r="C259" s="445"/>
      <c r="D259" s="446"/>
      <c r="E259" s="447"/>
      <c r="F259" s="444"/>
      <c r="G259" s="445"/>
      <c r="H259" s="446"/>
      <c r="I259" s="447"/>
      <c r="J259" s="34"/>
    </row>
    <row r="260" spans="1:10" s="135" customFormat="1" hidden="1">
      <c r="A260" s="220">
        <v>5</v>
      </c>
      <c r="B260" s="440" t="s">
        <v>251</v>
      </c>
      <c r="C260" s="472"/>
      <c r="D260" s="468"/>
      <c r="E260" s="392"/>
      <c r="F260" s="233"/>
      <c r="G260" s="234"/>
      <c r="H260" s="468"/>
      <c r="I260" s="392"/>
      <c r="J260" s="34"/>
    </row>
    <row r="261" spans="1:10" s="135" customFormat="1" ht="17.25" hidden="1" customHeight="1">
      <c r="A261" s="220">
        <v>6</v>
      </c>
      <c r="B261" s="431" t="s">
        <v>252</v>
      </c>
      <c r="C261" s="467"/>
      <c r="D261" s="468"/>
      <c r="E261" s="392"/>
      <c r="F261" s="233"/>
      <c r="G261" s="234"/>
      <c r="H261" s="468"/>
      <c r="I261" s="392"/>
      <c r="J261" s="34"/>
    </row>
    <row r="262" spans="1:10" s="135" customFormat="1" ht="32.25" hidden="1" customHeight="1">
      <c r="A262" s="227"/>
      <c r="B262" s="435"/>
      <c r="C262" s="469"/>
      <c r="D262" s="470"/>
      <c r="E262" s="471"/>
      <c r="F262" s="235"/>
      <c r="G262" s="236"/>
      <c r="H262" s="470"/>
      <c r="I262" s="471"/>
      <c r="J262" s="34"/>
    </row>
    <row r="263" spans="1:10" s="135" customFormat="1" ht="32.25" hidden="1" customHeight="1">
      <c r="A263" s="227"/>
      <c r="B263" s="452" t="s">
        <v>254</v>
      </c>
      <c r="C263" s="452"/>
      <c r="D263" s="452"/>
      <c r="E263" s="452"/>
      <c r="F263" s="452"/>
      <c r="G263" s="452"/>
      <c r="H263" s="452"/>
      <c r="I263" s="561"/>
      <c r="J263" s="34"/>
    </row>
    <row r="264" spans="1:10" s="135" customFormat="1" ht="16.5" hidden="1" customHeight="1">
      <c r="A264" s="230"/>
      <c r="B264" s="231"/>
      <c r="C264" s="231"/>
      <c r="D264" s="176"/>
      <c r="E264" s="176"/>
      <c r="F264" s="176"/>
      <c r="G264" s="176"/>
      <c r="H264" s="176"/>
      <c r="I264" s="176"/>
      <c r="J264" s="34"/>
    </row>
    <row r="265" spans="1:10" s="135" customFormat="1" ht="16.5" hidden="1" customHeight="1">
      <c r="A265" s="215" t="s">
        <v>257</v>
      </c>
      <c r="B265" s="424" t="s">
        <v>258</v>
      </c>
      <c r="C265" s="424"/>
      <c r="D265" s="425"/>
      <c r="E265" s="426"/>
      <c r="F265" s="425"/>
      <c r="G265" s="426"/>
      <c r="H265" s="425"/>
      <c r="I265" s="426"/>
      <c r="J265" s="34"/>
    </row>
    <row r="266" spans="1:10" s="135" customFormat="1" ht="28.5" hidden="1" customHeight="1">
      <c r="A266" s="215"/>
      <c r="B266" s="427"/>
      <c r="C266" s="428"/>
      <c r="D266" s="429" t="s">
        <v>243</v>
      </c>
      <c r="E266" s="430"/>
      <c r="F266" s="429" t="s">
        <v>259</v>
      </c>
      <c r="G266" s="430"/>
      <c r="H266" s="429" t="s">
        <v>260</v>
      </c>
      <c r="I266" s="430"/>
      <c r="J266" s="34"/>
    </row>
    <row r="267" spans="1:10" s="135" customFormat="1" ht="56.25" hidden="1" customHeight="1">
      <c r="A267" s="220"/>
      <c r="B267" s="418" t="s">
        <v>261</v>
      </c>
      <c r="C267" s="418"/>
      <c r="D267" s="419"/>
      <c r="E267" s="419"/>
      <c r="F267" s="419"/>
      <c r="G267" s="419"/>
      <c r="H267" s="419"/>
      <c r="I267" s="419"/>
    </row>
    <row r="268" spans="1:10" s="135" customFormat="1" ht="15.75" hidden="1" customHeight="1">
      <c r="A268" s="220"/>
      <c r="B268" s="421" t="s">
        <v>262</v>
      </c>
      <c r="C268" s="421"/>
      <c r="D268" s="422"/>
      <c r="E268" s="423"/>
      <c r="F268" s="422"/>
      <c r="G268" s="423"/>
      <c r="H268" s="422"/>
      <c r="I268" s="423"/>
      <c r="J268" s="34"/>
    </row>
    <row r="269" spans="1:10" s="135" customFormat="1" ht="49.5" hidden="1" customHeight="1">
      <c r="A269" s="220"/>
      <c r="B269" s="418" t="s">
        <v>263</v>
      </c>
      <c r="C269" s="418"/>
      <c r="D269" s="419"/>
      <c r="E269" s="419"/>
      <c r="F269" s="419"/>
      <c r="G269" s="419"/>
      <c r="H269" s="419"/>
      <c r="I269" s="419"/>
      <c r="J269" s="34"/>
    </row>
    <row r="270" spans="1:10" s="135" customFormat="1" ht="20.25" hidden="1" customHeight="1">
      <c r="A270" s="230"/>
      <c r="B270" s="134"/>
      <c r="C270" s="134"/>
      <c r="D270" s="237"/>
      <c r="E270" s="237"/>
      <c r="F270" s="237"/>
      <c r="G270" s="237"/>
      <c r="H270" s="237"/>
      <c r="I270" s="237"/>
      <c r="J270" s="34"/>
    </row>
    <row r="271" spans="1:10" s="135" customFormat="1" ht="32.25" hidden="1" customHeight="1">
      <c r="A271" s="153"/>
      <c r="B271" s="463" t="str">
        <f>IF(AND(N203=3,N204="2 or more"),"Name of Other Partner-2 of JV", "")</f>
        <v/>
      </c>
      <c r="C271" s="464"/>
      <c r="D271" s="464"/>
      <c r="E271" s="464"/>
      <c r="F271" s="465" t="e">
        <f>'[1]Name of Bidder'!D20</f>
        <v>#REF!</v>
      </c>
      <c r="G271" s="466"/>
      <c r="H271" s="466"/>
      <c r="I271" s="560"/>
      <c r="J271" s="34"/>
    </row>
    <row r="272" spans="1:10" s="135" customFormat="1" ht="20.25" hidden="1" customHeight="1">
      <c r="A272" s="215" t="s">
        <v>2</v>
      </c>
      <c r="B272" s="461" t="s">
        <v>240</v>
      </c>
      <c r="C272" s="462"/>
      <c r="D272" s="462"/>
      <c r="E272" s="462"/>
      <c r="F272" s="462"/>
      <c r="G272" s="462"/>
      <c r="H272" s="462"/>
      <c r="I272" s="462"/>
      <c r="J272" s="34"/>
    </row>
    <row r="273" spans="1:10" s="135" customFormat="1" ht="19.5" hidden="1" customHeight="1">
      <c r="A273" s="215"/>
      <c r="B273" s="216"/>
      <c r="C273" s="217"/>
      <c r="D273" s="455" t="s">
        <v>241</v>
      </c>
      <c r="E273" s="456"/>
      <c r="F273" s="457" t="s">
        <v>260</v>
      </c>
      <c r="G273" s="459" t="s">
        <v>264</v>
      </c>
      <c r="H273" s="457" t="s">
        <v>242</v>
      </c>
      <c r="I273" s="459"/>
      <c r="J273" s="34"/>
    </row>
    <row r="274" spans="1:10" s="135" customFormat="1" ht="47.25" hidden="1" customHeight="1">
      <c r="A274" s="215"/>
      <c r="B274" s="216"/>
      <c r="C274" s="217"/>
      <c r="D274" s="218" t="s">
        <v>243</v>
      </c>
      <c r="E274" s="219" t="s">
        <v>244</v>
      </c>
      <c r="F274" s="458"/>
      <c r="G274" s="460"/>
      <c r="H274" s="458"/>
      <c r="I274" s="460"/>
      <c r="J274" s="34"/>
    </row>
    <row r="275" spans="1:10" s="135" customFormat="1" ht="17.25" hidden="1" customHeight="1">
      <c r="A275" s="220" t="s">
        <v>245</v>
      </c>
      <c r="B275" s="441" t="s">
        <v>246</v>
      </c>
      <c r="C275" s="441"/>
      <c r="D275" s="442"/>
      <c r="E275" s="443"/>
      <c r="F275" s="442"/>
      <c r="G275" s="443"/>
      <c r="H275" s="442"/>
      <c r="I275" s="443"/>
      <c r="J275" s="34"/>
    </row>
    <row r="276" spans="1:10" s="135" customFormat="1" ht="17.25" hidden="1" customHeight="1">
      <c r="A276" s="220"/>
      <c r="B276" s="444" t="s">
        <v>247</v>
      </c>
      <c r="C276" s="445"/>
      <c r="D276" s="446"/>
      <c r="E276" s="447"/>
      <c r="F276" s="221" t="s">
        <v>24</v>
      </c>
      <c r="G276" s="222"/>
      <c r="H276" s="222"/>
      <c r="I276" s="223"/>
      <c r="J276" s="34"/>
    </row>
    <row r="277" spans="1:10" s="135" customFormat="1" ht="15.75" hidden="1" customHeight="1">
      <c r="A277" s="224">
        <v>1</v>
      </c>
      <c r="B277" s="448" t="str">
        <f>IF(F276="Yes", "2013-2014", "")</f>
        <v>2013-2014</v>
      </c>
      <c r="C277" s="449"/>
      <c r="D277" s="450"/>
      <c r="E277" s="451"/>
      <c r="F277" s="238"/>
      <c r="G277" s="239"/>
      <c r="H277" s="450"/>
      <c r="I277" s="451"/>
      <c r="J277" s="34"/>
    </row>
    <row r="278" spans="1:10" s="135" customFormat="1" ht="15.75" hidden="1" customHeight="1">
      <c r="A278" s="220">
        <v>2</v>
      </c>
      <c r="B278" s="439" t="s">
        <v>248</v>
      </c>
      <c r="C278" s="440"/>
      <c r="D278" s="433"/>
      <c r="E278" s="434"/>
      <c r="F278" s="233"/>
      <c r="G278" s="234"/>
      <c r="H278" s="433"/>
      <c r="I278" s="434"/>
    </row>
    <row r="279" spans="1:10" s="135" customFormat="1" ht="15.75" hidden="1" customHeight="1">
      <c r="A279" s="220">
        <v>3</v>
      </c>
      <c r="B279" s="439" t="s">
        <v>249</v>
      </c>
      <c r="C279" s="440"/>
      <c r="D279" s="433"/>
      <c r="E279" s="434"/>
      <c r="F279" s="233"/>
      <c r="G279" s="234"/>
      <c r="H279" s="433"/>
      <c r="I279" s="434"/>
      <c r="J279" s="34"/>
    </row>
    <row r="280" spans="1:10" s="135" customFormat="1" ht="16.5" hidden="1" customHeight="1">
      <c r="A280" s="220">
        <v>4</v>
      </c>
      <c r="B280" s="439" t="s">
        <v>250</v>
      </c>
      <c r="C280" s="440"/>
      <c r="D280" s="433"/>
      <c r="E280" s="434"/>
      <c r="F280" s="233"/>
      <c r="G280" s="234"/>
      <c r="H280" s="433"/>
      <c r="I280" s="434"/>
      <c r="J280" s="34"/>
    </row>
    <row r="281" spans="1:10" s="135" customFormat="1" hidden="1">
      <c r="A281" s="220">
        <v>5</v>
      </c>
      <c r="B281" s="439" t="s">
        <v>251</v>
      </c>
      <c r="C281" s="440"/>
      <c r="D281" s="433"/>
      <c r="E281" s="434"/>
      <c r="F281" s="233"/>
      <c r="G281" s="234"/>
      <c r="H281" s="433"/>
      <c r="I281" s="434"/>
      <c r="J281" s="34"/>
    </row>
    <row r="282" spans="1:10" s="135" customFormat="1" ht="17.25" hidden="1" customHeight="1">
      <c r="A282" s="220">
        <v>6</v>
      </c>
      <c r="B282" s="431" t="s">
        <v>252</v>
      </c>
      <c r="C282" s="432"/>
      <c r="D282" s="433"/>
      <c r="E282" s="434"/>
      <c r="F282" s="233"/>
      <c r="G282" s="234"/>
      <c r="H282" s="433"/>
      <c r="I282" s="434"/>
      <c r="J282" s="34"/>
    </row>
    <row r="283" spans="1:10" s="135" customFormat="1" ht="32.25" hidden="1" customHeight="1">
      <c r="A283" s="227"/>
      <c r="B283" s="435" t="s">
        <v>253</v>
      </c>
      <c r="C283" s="436"/>
      <c r="D283" s="437"/>
      <c r="E283" s="438"/>
      <c r="F283" s="235"/>
      <c r="G283" s="236"/>
      <c r="H283" s="437"/>
      <c r="I283" s="438"/>
      <c r="J283" s="34"/>
    </row>
    <row r="284" spans="1:10" s="135" customFormat="1" ht="32.25" hidden="1" customHeight="1">
      <c r="A284" s="227"/>
      <c r="B284" s="452" t="s">
        <v>254</v>
      </c>
      <c r="C284" s="452"/>
      <c r="D284" s="453"/>
      <c r="E284" s="453"/>
      <c r="F284" s="453"/>
      <c r="G284" s="453"/>
      <c r="H284" s="453"/>
      <c r="I284" s="545"/>
      <c r="J284" s="34"/>
    </row>
    <row r="285" spans="1:10" s="135" customFormat="1" ht="20.25" hidden="1" customHeight="1">
      <c r="A285" s="232" t="s">
        <v>3</v>
      </c>
      <c r="B285" s="427" t="s">
        <v>255</v>
      </c>
      <c r="C285" s="454"/>
      <c r="D285" s="454"/>
      <c r="E285" s="454"/>
      <c r="F285" s="454"/>
      <c r="G285" s="454"/>
      <c r="H285" s="454"/>
      <c r="I285" s="454"/>
      <c r="J285" s="34"/>
    </row>
    <row r="286" spans="1:10" s="135" customFormat="1" ht="19.5" hidden="1" customHeight="1">
      <c r="A286" s="215"/>
      <c r="B286" s="216"/>
      <c r="C286" s="217"/>
      <c r="D286" s="455" t="s">
        <v>256</v>
      </c>
      <c r="E286" s="456"/>
      <c r="F286" s="457" t="s">
        <v>260</v>
      </c>
      <c r="G286" s="459" t="s">
        <v>264</v>
      </c>
      <c r="H286" s="457" t="s">
        <v>242</v>
      </c>
      <c r="I286" s="459"/>
      <c r="J286" s="34"/>
    </row>
    <row r="287" spans="1:10" s="135" customFormat="1" ht="47.25" hidden="1" customHeight="1">
      <c r="A287" s="215"/>
      <c r="B287" s="216"/>
      <c r="C287" s="217"/>
      <c r="D287" s="218" t="s">
        <v>243</v>
      </c>
      <c r="E287" s="219" t="s">
        <v>244</v>
      </c>
      <c r="F287" s="458"/>
      <c r="G287" s="460"/>
      <c r="H287" s="458"/>
      <c r="I287" s="460"/>
      <c r="J287" s="34"/>
    </row>
    <row r="288" spans="1:10" s="135" customFormat="1" ht="17.25" hidden="1" customHeight="1">
      <c r="A288" s="220" t="s">
        <v>245</v>
      </c>
      <c r="B288" s="441" t="s">
        <v>246</v>
      </c>
      <c r="C288" s="441"/>
      <c r="D288" s="442"/>
      <c r="E288" s="443"/>
      <c r="F288" s="442"/>
      <c r="G288" s="443"/>
      <c r="H288" s="442"/>
      <c r="I288" s="443"/>
      <c r="J288" s="34"/>
    </row>
    <row r="289" spans="1:10" s="135" customFormat="1" ht="17.25" hidden="1" customHeight="1">
      <c r="A289" s="220"/>
      <c r="B289" s="444" t="s">
        <v>247</v>
      </c>
      <c r="C289" s="445"/>
      <c r="D289" s="446"/>
      <c r="E289" s="447"/>
      <c r="F289" s="221" t="s">
        <v>24</v>
      </c>
      <c r="G289" s="222"/>
      <c r="H289" s="222"/>
      <c r="I289" s="223"/>
      <c r="J289" s="34"/>
    </row>
    <row r="290" spans="1:10" s="135" customFormat="1" ht="15.75" hidden="1" customHeight="1">
      <c r="A290" s="224">
        <v>1</v>
      </c>
      <c r="B290" s="448" t="str">
        <f>IF(F289="Yes", "2013-2014", "")</f>
        <v>2013-2014</v>
      </c>
      <c r="C290" s="449"/>
      <c r="D290" s="450"/>
      <c r="E290" s="451"/>
      <c r="F290" s="238"/>
      <c r="G290" s="239"/>
      <c r="H290" s="450"/>
      <c r="I290" s="451"/>
      <c r="J290" s="34"/>
    </row>
    <row r="291" spans="1:10" s="135" customFormat="1" ht="15.75" hidden="1" customHeight="1">
      <c r="A291" s="220">
        <v>2</v>
      </c>
      <c r="B291" s="439" t="s">
        <v>248</v>
      </c>
      <c r="C291" s="440"/>
      <c r="D291" s="433"/>
      <c r="E291" s="434"/>
      <c r="F291" s="233"/>
      <c r="G291" s="234"/>
      <c r="H291" s="433"/>
      <c r="I291" s="434"/>
    </row>
    <row r="292" spans="1:10" s="135" customFormat="1" ht="15.75" hidden="1" customHeight="1">
      <c r="A292" s="220">
        <v>3</v>
      </c>
      <c r="B292" s="439" t="s">
        <v>249</v>
      </c>
      <c r="C292" s="440"/>
      <c r="D292" s="433"/>
      <c r="E292" s="434"/>
      <c r="F292" s="233"/>
      <c r="G292" s="234"/>
      <c r="H292" s="433"/>
      <c r="I292" s="434"/>
      <c r="J292" s="34"/>
    </row>
    <row r="293" spans="1:10" s="135" customFormat="1" ht="16.5" hidden="1" customHeight="1">
      <c r="A293" s="220">
        <v>4</v>
      </c>
      <c r="B293" s="439" t="s">
        <v>250</v>
      </c>
      <c r="C293" s="440"/>
      <c r="D293" s="433"/>
      <c r="E293" s="434"/>
      <c r="F293" s="233"/>
      <c r="G293" s="234"/>
      <c r="H293" s="433"/>
      <c r="I293" s="434"/>
      <c r="J293" s="34"/>
    </row>
    <row r="294" spans="1:10" s="135" customFormat="1" hidden="1">
      <c r="A294" s="220">
        <v>5</v>
      </c>
      <c r="B294" s="439" t="s">
        <v>251</v>
      </c>
      <c r="C294" s="440"/>
      <c r="D294" s="433"/>
      <c r="E294" s="434"/>
      <c r="F294" s="233"/>
      <c r="G294" s="234"/>
      <c r="H294" s="433"/>
      <c r="I294" s="434"/>
      <c r="J294" s="34"/>
    </row>
    <row r="295" spans="1:10" s="135" customFormat="1" ht="17.25" hidden="1" customHeight="1">
      <c r="A295" s="220">
        <v>6</v>
      </c>
      <c r="B295" s="431" t="s">
        <v>252</v>
      </c>
      <c r="C295" s="432"/>
      <c r="D295" s="433"/>
      <c r="E295" s="434"/>
      <c r="F295" s="233"/>
      <c r="G295" s="234"/>
      <c r="H295" s="433"/>
      <c r="I295" s="434"/>
      <c r="J295" s="34"/>
    </row>
    <row r="296" spans="1:10" s="135" customFormat="1" ht="32.25" hidden="1" customHeight="1">
      <c r="A296" s="227"/>
      <c r="B296" s="435" t="s">
        <v>253</v>
      </c>
      <c r="C296" s="436"/>
      <c r="D296" s="437"/>
      <c r="E296" s="438"/>
      <c r="F296" s="235"/>
      <c r="G296" s="236"/>
      <c r="H296" s="437"/>
      <c r="I296" s="438"/>
      <c r="J296" s="34"/>
    </row>
    <row r="297" spans="1:10" s="135" customFormat="1" ht="16.5" hidden="1" customHeight="1">
      <c r="A297" s="230"/>
      <c r="B297" s="231"/>
      <c r="C297" s="231"/>
      <c r="D297" s="176"/>
      <c r="E297" s="176"/>
      <c r="F297" s="176"/>
      <c r="G297" s="176"/>
      <c r="H297" s="176"/>
      <c r="I297" s="176"/>
      <c r="J297" s="34"/>
    </row>
    <row r="298" spans="1:10" s="135" customFormat="1" ht="16.5" hidden="1" customHeight="1">
      <c r="A298" s="215" t="s">
        <v>257</v>
      </c>
      <c r="B298" s="424" t="s">
        <v>258</v>
      </c>
      <c r="C298" s="424"/>
      <c r="D298" s="425"/>
      <c r="E298" s="426"/>
      <c r="F298" s="425"/>
      <c r="G298" s="426"/>
      <c r="H298" s="425"/>
      <c r="I298" s="426"/>
      <c r="J298" s="34"/>
    </row>
    <row r="299" spans="1:10" s="135" customFormat="1" ht="28.5" hidden="1" customHeight="1">
      <c r="A299" s="215"/>
      <c r="B299" s="427"/>
      <c r="C299" s="428"/>
      <c r="D299" s="429" t="s">
        <v>243</v>
      </c>
      <c r="E299" s="430"/>
      <c r="F299" s="429" t="s">
        <v>259</v>
      </c>
      <c r="G299" s="430"/>
      <c r="H299" s="429" t="s">
        <v>260</v>
      </c>
      <c r="I299" s="430"/>
      <c r="J299" s="34"/>
    </row>
    <row r="300" spans="1:10" s="135" customFormat="1" ht="56.25" hidden="1" customHeight="1">
      <c r="A300" s="220"/>
      <c r="B300" s="418" t="s">
        <v>261</v>
      </c>
      <c r="C300" s="418"/>
      <c r="D300" s="419"/>
      <c r="E300" s="419"/>
      <c r="F300" s="419"/>
      <c r="G300" s="419"/>
      <c r="H300" s="419"/>
      <c r="I300" s="419"/>
    </row>
    <row r="301" spans="1:10" s="135" customFormat="1" ht="15.75" hidden="1" customHeight="1">
      <c r="A301" s="220"/>
      <c r="B301" s="421" t="s">
        <v>262</v>
      </c>
      <c r="C301" s="421"/>
      <c r="D301" s="422"/>
      <c r="E301" s="423"/>
      <c r="F301" s="422"/>
      <c r="G301" s="423"/>
      <c r="H301" s="422"/>
      <c r="I301" s="423"/>
      <c r="J301" s="34"/>
    </row>
    <row r="302" spans="1:10" s="135" customFormat="1" ht="49.5" hidden="1" customHeight="1">
      <c r="A302" s="220"/>
      <c r="B302" s="418" t="s">
        <v>263</v>
      </c>
      <c r="C302" s="418"/>
      <c r="D302" s="419"/>
      <c r="E302" s="419"/>
      <c r="F302" s="419"/>
      <c r="G302" s="419"/>
      <c r="H302" s="419"/>
      <c r="I302" s="419"/>
      <c r="J302" s="34"/>
    </row>
    <row r="303" spans="1:10" s="135" customFormat="1" ht="20.25" hidden="1" customHeight="1">
      <c r="A303" s="230"/>
      <c r="B303" s="134"/>
      <c r="C303" s="134"/>
      <c r="D303" s="237"/>
      <c r="E303" s="237"/>
      <c r="F303" s="237"/>
      <c r="G303" s="237"/>
      <c r="H303" s="237"/>
      <c r="I303" s="237"/>
      <c r="J303" s="34"/>
    </row>
    <row r="304" spans="1:10" s="135" customFormat="1" ht="21" hidden="1" customHeight="1">
      <c r="A304" s="240" t="s">
        <v>265</v>
      </c>
      <c r="B304" s="420" t="s">
        <v>266</v>
      </c>
      <c r="C304" s="420"/>
      <c r="D304" s="420"/>
      <c r="E304" s="420"/>
      <c r="F304" s="420"/>
      <c r="G304" s="420"/>
      <c r="H304" s="420"/>
      <c r="I304" s="420"/>
      <c r="J304" s="34"/>
    </row>
    <row r="305" spans="1:10" s="135" customFormat="1" hidden="1">
      <c r="A305" s="34"/>
      <c r="B305" s="31"/>
      <c r="C305" s="31"/>
      <c r="D305" s="31"/>
      <c r="E305" s="31"/>
      <c r="F305" s="31"/>
      <c r="G305" s="31"/>
      <c r="H305" s="31"/>
      <c r="I305" s="34"/>
      <c r="J305" s="34"/>
    </row>
    <row r="306" spans="1:10" s="135" customFormat="1" ht="33" hidden="1" customHeight="1">
      <c r="A306" s="241">
        <v>5.0999999999999996</v>
      </c>
      <c r="B306" s="416" t="s">
        <v>267</v>
      </c>
      <c r="C306" s="416"/>
      <c r="D306" s="416"/>
      <c r="E306" s="416"/>
      <c r="F306" s="416"/>
      <c r="G306" s="416"/>
      <c r="H306" s="416"/>
      <c r="I306" s="416"/>
      <c r="J306" s="34"/>
    </row>
    <row r="307" spans="1:10" s="135" customFormat="1" ht="9.75" hidden="1" customHeight="1">
      <c r="A307" s="34"/>
      <c r="B307" s="31"/>
      <c r="C307" s="31"/>
      <c r="D307" s="31"/>
      <c r="E307" s="31"/>
      <c r="F307" s="31"/>
      <c r="G307" s="31"/>
      <c r="H307" s="31"/>
      <c r="I307" s="34"/>
    </row>
    <row r="308" spans="1:10" s="135" customFormat="1" ht="33" hidden="1" customHeight="1">
      <c r="A308" s="133" t="s">
        <v>15</v>
      </c>
      <c r="B308" s="416" t="s">
        <v>268</v>
      </c>
      <c r="C308" s="416"/>
      <c r="D308" s="416"/>
      <c r="E308" s="416"/>
      <c r="F308" s="416"/>
      <c r="G308" s="416"/>
      <c r="H308" s="416"/>
      <c r="I308" s="416"/>
      <c r="J308" s="34"/>
    </row>
    <row r="309" spans="1:10" s="135" customFormat="1" ht="9" hidden="1" customHeight="1">
      <c r="A309" s="34"/>
      <c r="B309" s="34"/>
      <c r="C309" s="34"/>
      <c r="D309" s="34"/>
      <c r="E309" s="34"/>
      <c r="F309" s="34"/>
      <c r="G309" s="34"/>
      <c r="H309" s="34"/>
      <c r="I309" s="34"/>
      <c r="J309" s="34"/>
    </row>
    <row r="310" spans="1:10" s="135" customFormat="1" ht="57.6" hidden="1" customHeight="1">
      <c r="A310" s="133" t="s">
        <v>17</v>
      </c>
      <c r="B310" s="416" t="s">
        <v>269</v>
      </c>
      <c r="C310" s="416"/>
      <c r="D310" s="416"/>
      <c r="E310" s="416"/>
      <c r="F310" s="416"/>
      <c r="G310" s="416"/>
      <c r="H310" s="416"/>
      <c r="I310" s="416"/>
      <c r="J310" s="34"/>
    </row>
    <row r="311" spans="1:10" s="135" customFormat="1" hidden="1">
      <c r="B311" s="31"/>
      <c r="C311" s="31"/>
      <c r="D311" s="31"/>
      <c r="E311" s="31"/>
      <c r="F311" s="31"/>
      <c r="G311" s="31"/>
      <c r="H311" s="31"/>
    </row>
    <row r="312" spans="1:10" s="135" customFormat="1" ht="52.9" hidden="1" customHeight="1">
      <c r="A312" s="133" t="s">
        <v>179</v>
      </c>
      <c r="B312" s="416" t="s">
        <v>270</v>
      </c>
      <c r="C312" s="416"/>
      <c r="D312" s="416"/>
      <c r="E312" s="416"/>
      <c r="F312" s="416"/>
      <c r="G312" s="416"/>
      <c r="H312" s="416"/>
      <c r="I312" s="416"/>
      <c r="J312" s="34"/>
    </row>
    <row r="313" spans="1:10" s="135" customFormat="1" ht="67.150000000000006" hidden="1" customHeight="1">
      <c r="A313" s="133"/>
      <c r="B313" s="416" t="s">
        <v>271</v>
      </c>
      <c r="C313" s="416"/>
      <c r="D313" s="416"/>
      <c r="E313" s="416"/>
      <c r="F313" s="416"/>
      <c r="G313" s="416"/>
      <c r="H313" s="416"/>
      <c r="I313" s="416"/>
      <c r="J313" s="34"/>
    </row>
    <row r="314" spans="1:10" s="135" customFormat="1" ht="18" hidden="1" customHeight="1">
      <c r="A314" s="133"/>
      <c r="B314" s="416"/>
      <c r="C314" s="416"/>
      <c r="D314" s="416"/>
      <c r="E314" s="416"/>
      <c r="F314" s="416"/>
      <c r="G314" s="416"/>
      <c r="H314" s="416"/>
      <c r="I314" s="416"/>
      <c r="J314" s="34"/>
    </row>
    <row r="315" spans="1:10" s="135" customFormat="1" hidden="1">
      <c r="A315" s="151"/>
      <c r="B315" s="416"/>
      <c r="C315" s="416"/>
      <c r="D315" s="416"/>
      <c r="E315" s="416"/>
      <c r="F315" s="416"/>
      <c r="G315" s="416"/>
      <c r="H315" s="416"/>
      <c r="I315" s="416"/>
      <c r="J315" s="34"/>
    </row>
    <row r="316" spans="1:10" s="135" customFormat="1" ht="33" hidden="1" customHeight="1">
      <c r="A316" s="133"/>
      <c r="B316" s="344"/>
      <c r="C316" s="344"/>
      <c r="D316" s="344"/>
      <c r="E316" s="344"/>
      <c r="F316" s="344"/>
      <c r="G316" s="344"/>
      <c r="H316" s="344"/>
      <c r="I316" s="344"/>
      <c r="J316" s="34"/>
    </row>
    <row r="317" spans="1:10" s="135" customFormat="1" hidden="1">
      <c r="A317" s="34"/>
      <c r="B317" s="31"/>
      <c r="C317" s="31"/>
      <c r="D317" s="31"/>
      <c r="E317" s="31"/>
      <c r="F317" s="31"/>
      <c r="G317" s="31"/>
      <c r="H317" s="31"/>
      <c r="I317" s="34"/>
      <c r="J317" s="34"/>
    </row>
    <row r="318" spans="1:10" s="135" customFormat="1" ht="88.9" hidden="1" customHeight="1">
      <c r="A318" s="133"/>
      <c r="B318" s="416"/>
      <c r="C318" s="416"/>
      <c r="D318" s="416"/>
      <c r="E318" s="416"/>
      <c r="F318" s="416"/>
      <c r="G318" s="416"/>
      <c r="H318" s="416"/>
      <c r="I318" s="416"/>
    </row>
    <row r="319" spans="1:10" s="135" customFormat="1" hidden="1">
      <c r="A319" s="34"/>
      <c r="B319" s="34"/>
      <c r="C319" s="34"/>
      <c r="D319" s="34"/>
      <c r="E319" s="34"/>
      <c r="F319" s="34"/>
      <c r="G319" s="34"/>
      <c r="H319" s="34"/>
      <c r="I319" s="34"/>
      <c r="J319" s="34"/>
    </row>
    <row r="320" spans="1:10" s="135" customFormat="1" ht="49.15" hidden="1" customHeight="1">
      <c r="A320" s="133"/>
      <c r="B320" s="416"/>
      <c r="C320" s="416"/>
      <c r="D320" s="416"/>
      <c r="E320" s="416"/>
      <c r="F320" s="416"/>
      <c r="G320" s="416"/>
      <c r="H320" s="416"/>
      <c r="I320" s="416"/>
      <c r="J320" s="34"/>
    </row>
    <row r="321" spans="1:25" s="135" customFormat="1" ht="12" hidden="1" customHeight="1">
      <c r="A321" s="133"/>
      <c r="B321" s="140"/>
      <c r="C321" s="140"/>
      <c r="D321" s="140"/>
      <c r="E321" s="140"/>
      <c r="F321" s="140"/>
      <c r="G321" s="140"/>
      <c r="H321" s="140"/>
      <c r="I321" s="140"/>
      <c r="J321" s="34"/>
    </row>
    <row r="322" spans="1:25" s="135" customFormat="1" ht="17.25" hidden="1" customHeight="1">
      <c r="A322" s="133"/>
      <c r="B322" s="416"/>
      <c r="C322" s="416"/>
      <c r="D322" s="416"/>
      <c r="E322" s="416"/>
      <c r="F322" s="416"/>
      <c r="G322" s="416"/>
      <c r="H322" s="416"/>
      <c r="I322" s="416"/>
      <c r="J322" s="34"/>
    </row>
    <row r="323" spans="1:25" s="135" customFormat="1" ht="48.6" hidden="1" customHeight="1">
      <c r="A323" s="133"/>
      <c r="B323" s="416"/>
      <c r="C323" s="416"/>
      <c r="D323" s="416"/>
      <c r="E323" s="416"/>
      <c r="F323" s="416"/>
      <c r="G323" s="416"/>
      <c r="H323" s="416"/>
      <c r="I323" s="416"/>
      <c r="J323" s="34"/>
    </row>
    <row r="324" spans="1:25" s="135" customFormat="1" ht="24" hidden="1" customHeight="1">
      <c r="A324" s="209"/>
      <c r="B324" s="417" t="s">
        <v>272</v>
      </c>
      <c r="C324" s="417"/>
      <c r="D324" s="141"/>
      <c r="E324" s="141"/>
      <c r="F324" s="141"/>
      <c r="G324" s="141"/>
      <c r="H324" s="141"/>
      <c r="I324" s="141"/>
    </row>
    <row r="325" spans="1:25" s="135" customFormat="1" ht="18.600000000000001" hidden="1" customHeight="1">
      <c r="A325" s="210"/>
      <c r="B325" s="411" t="s">
        <v>273</v>
      </c>
      <c r="C325" s="411"/>
      <c r="D325" s="411"/>
      <c r="E325" s="411"/>
      <c r="F325" s="411"/>
      <c r="G325" s="411"/>
      <c r="H325" s="411"/>
      <c r="I325" s="411"/>
      <c r="J325" s="34"/>
    </row>
    <row r="326" spans="1:25" s="135" customFormat="1" ht="15.75" hidden="1" customHeight="1">
      <c r="A326" s="210"/>
      <c r="B326" s="15"/>
      <c r="C326" s="167"/>
      <c r="D326" s="167"/>
      <c r="E326" s="167"/>
      <c r="F326" s="167"/>
      <c r="G326" s="167"/>
      <c r="H326" s="167"/>
      <c r="I326" s="167"/>
      <c r="J326" s="34"/>
    </row>
    <row r="327" spans="1:25" s="135" customFormat="1" ht="38.25" hidden="1" customHeight="1">
      <c r="A327" s="168">
        <v>1</v>
      </c>
      <c r="B327" s="409" t="s">
        <v>274</v>
      </c>
      <c r="C327" s="410"/>
      <c r="D327" s="410"/>
      <c r="E327" s="410"/>
      <c r="F327" s="407"/>
      <c r="G327" s="408"/>
      <c r="H327" s="527"/>
      <c r="I327" s="528"/>
      <c r="J327" s="171"/>
      <c r="K327" s="171"/>
      <c r="L327" s="171"/>
      <c r="M327" s="171"/>
      <c r="N327" s="172" t="e">
        <f>'[1]Name of Bidder'!D231</f>
        <v>#REF!</v>
      </c>
      <c r="O327" s="171"/>
      <c r="P327" s="171"/>
      <c r="Q327" s="171"/>
      <c r="R327" s="171"/>
      <c r="S327" s="171"/>
      <c r="T327" s="171"/>
      <c r="U327" s="171"/>
      <c r="V327" s="171"/>
      <c r="W327" s="171"/>
      <c r="X327" s="171"/>
      <c r="Y327" s="171"/>
    </row>
    <row r="328" spans="1:25" s="135" customFormat="1" ht="22.5" hidden="1" customHeight="1">
      <c r="A328" s="168"/>
      <c r="B328" s="529" t="s">
        <v>210</v>
      </c>
      <c r="C328" s="530"/>
      <c r="D328" s="530"/>
      <c r="E328" s="530"/>
      <c r="F328" s="414"/>
      <c r="G328" s="415"/>
      <c r="H328" s="414"/>
      <c r="I328" s="415"/>
      <c r="J328" s="171"/>
      <c r="K328" s="171"/>
      <c r="L328" s="171"/>
      <c r="M328" s="171"/>
      <c r="N328" s="173" t="e">
        <f>'[1]Name of Bidder'!D236</f>
        <v>#REF!</v>
      </c>
      <c r="O328" s="171"/>
      <c r="P328" s="171"/>
      <c r="Q328" s="171"/>
      <c r="R328" s="171"/>
      <c r="S328" s="171"/>
      <c r="T328" s="171"/>
      <c r="U328" s="171"/>
      <c r="V328" s="171"/>
      <c r="W328" s="171"/>
      <c r="X328" s="171"/>
      <c r="Y328" s="171"/>
    </row>
    <row r="329" spans="1:25" s="135" customFormat="1" ht="22.15" hidden="1" customHeight="1">
      <c r="A329" s="168">
        <v>2</v>
      </c>
      <c r="B329" s="404" t="s">
        <v>275</v>
      </c>
      <c r="C329" s="405"/>
      <c r="D329" s="405"/>
      <c r="E329" s="406"/>
      <c r="F329" s="407"/>
      <c r="G329" s="408"/>
      <c r="H329" s="407"/>
      <c r="I329" s="408"/>
      <c r="J329" s="171"/>
      <c r="K329" s="171"/>
      <c r="L329" s="171"/>
      <c r="M329" s="171"/>
      <c r="N329" s="173"/>
      <c r="O329" s="171"/>
      <c r="P329" s="171"/>
      <c r="Q329" s="171"/>
      <c r="R329" s="171"/>
      <c r="S329" s="171"/>
      <c r="T329" s="171"/>
      <c r="U329" s="171"/>
      <c r="V329" s="171"/>
      <c r="W329" s="171"/>
      <c r="X329" s="171"/>
      <c r="Y329" s="171"/>
    </row>
    <row r="330" spans="1:25" s="135" customFormat="1" ht="63.6" hidden="1" customHeight="1">
      <c r="A330" s="168"/>
      <c r="B330" s="404"/>
      <c r="C330" s="405"/>
      <c r="D330" s="405"/>
      <c r="E330" s="406"/>
      <c r="F330" s="169"/>
      <c r="G330" s="170"/>
      <c r="H330" s="169"/>
      <c r="I330" s="170"/>
      <c r="J330" s="171"/>
      <c r="K330" s="171"/>
      <c r="L330" s="171"/>
      <c r="M330" s="171"/>
      <c r="N330" s="173"/>
      <c r="O330" s="171"/>
      <c r="P330" s="171"/>
      <c r="Q330" s="171"/>
      <c r="R330" s="171"/>
      <c r="S330" s="171"/>
      <c r="T330" s="171"/>
      <c r="U330" s="171"/>
      <c r="V330" s="171"/>
      <c r="W330" s="171"/>
      <c r="X330" s="171"/>
      <c r="Y330" s="171"/>
    </row>
    <row r="331" spans="1:25" s="135" customFormat="1" ht="61.15" hidden="1" customHeight="1">
      <c r="A331" s="168"/>
      <c r="B331" s="409"/>
      <c r="C331" s="410"/>
      <c r="D331" s="410"/>
      <c r="E331" s="410"/>
      <c r="F331" s="407"/>
      <c r="G331" s="408"/>
      <c r="H331" s="407"/>
      <c r="I331" s="408"/>
      <c r="J331" s="171"/>
      <c r="K331" s="171"/>
      <c r="L331" s="171"/>
      <c r="M331" s="171"/>
      <c r="N331" s="173"/>
      <c r="O331" s="171"/>
      <c r="P331" s="171"/>
      <c r="Q331" s="171"/>
      <c r="R331" s="171"/>
      <c r="S331" s="171"/>
      <c r="T331" s="171"/>
      <c r="U331" s="171"/>
      <c r="V331" s="171"/>
      <c r="W331" s="171"/>
      <c r="X331" s="171"/>
      <c r="Y331" s="171"/>
    </row>
    <row r="332" spans="1:25" s="135" customFormat="1" ht="44.25" hidden="1" customHeight="1">
      <c r="A332" s="168" t="s">
        <v>276</v>
      </c>
      <c r="B332" s="395" t="s">
        <v>277</v>
      </c>
      <c r="C332" s="396"/>
      <c r="D332" s="396"/>
      <c r="E332" s="403"/>
      <c r="F332" s="397"/>
      <c r="G332" s="398"/>
      <c r="H332" s="397"/>
      <c r="I332" s="398"/>
      <c r="J332" s="174"/>
      <c r="K332" s="174"/>
      <c r="L332" s="174"/>
      <c r="M332" s="174"/>
      <c r="N332" s="173" t="e">
        <f>'[1]Name of Bidder'!D241</f>
        <v>#REF!</v>
      </c>
      <c r="O332" s="174"/>
      <c r="P332" s="174"/>
      <c r="Q332" s="174"/>
      <c r="R332" s="174"/>
      <c r="S332" s="174"/>
      <c r="T332" s="174"/>
      <c r="U332" s="174"/>
      <c r="V332" s="174"/>
      <c r="W332" s="174"/>
      <c r="X332" s="174"/>
      <c r="Y332" s="174"/>
    </row>
    <row r="333" spans="1:25" s="135" customFormat="1" ht="14.25" hidden="1" customHeight="1">
      <c r="A333" s="168"/>
      <c r="B333" s="175"/>
      <c r="C333" s="175"/>
      <c r="D333" s="175"/>
      <c r="E333" s="175"/>
      <c r="F333" s="176"/>
      <c r="G333" s="176"/>
      <c r="H333" s="176"/>
      <c r="I333" s="176"/>
      <c r="J333" s="174"/>
      <c r="K333" s="174"/>
      <c r="L333" s="174"/>
      <c r="M333" s="174"/>
      <c r="N333" s="174"/>
      <c r="O333" s="174"/>
      <c r="P333" s="174"/>
      <c r="Q333" s="174"/>
      <c r="R333" s="174"/>
      <c r="S333" s="174"/>
      <c r="T333" s="174"/>
      <c r="U333" s="174"/>
      <c r="V333" s="174"/>
      <c r="W333" s="174"/>
      <c r="X333" s="174"/>
      <c r="Y333" s="174"/>
    </row>
    <row r="334" spans="1:25" s="135" customFormat="1" ht="36.75" hidden="1" customHeight="1">
      <c r="A334" s="168" t="s">
        <v>278</v>
      </c>
      <c r="B334" s="395" t="s">
        <v>212</v>
      </c>
      <c r="C334" s="396"/>
      <c r="D334" s="396"/>
      <c r="E334" s="396"/>
      <c r="F334" s="397"/>
      <c r="G334" s="398"/>
      <c r="H334" s="397"/>
      <c r="I334" s="398"/>
      <c r="J334" s="174"/>
      <c r="K334" s="174"/>
      <c r="L334" s="174"/>
      <c r="M334" s="174"/>
      <c r="N334" s="174"/>
      <c r="O334" s="174"/>
      <c r="P334" s="174"/>
      <c r="Q334" s="174"/>
      <c r="R334" s="174"/>
      <c r="S334" s="174"/>
      <c r="T334" s="174"/>
      <c r="U334" s="174"/>
      <c r="V334" s="174"/>
      <c r="W334" s="174"/>
      <c r="X334" s="174"/>
      <c r="Y334" s="174"/>
    </row>
    <row r="335" spans="1:25" s="135" customFormat="1" ht="14.25" hidden="1" customHeight="1">
      <c r="A335" s="168"/>
      <c r="B335" s="177"/>
      <c r="C335" s="177"/>
      <c r="D335" s="177"/>
      <c r="E335" s="177"/>
      <c r="F335" s="176"/>
      <c r="G335" s="176"/>
      <c r="H335" s="176"/>
      <c r="I335" s="176"/>
      <c r="J335" s="174"/>
      <c r="K335" s="174"/>
      <c r="L335" s="174"/>
      <c r="M335" s="174"/>
      <c r="N335" s="174"/>
      <c r="O335" s="174"/>
      <c r="P335" s="174"/>
      <c r="Q335" s="174"/>
      <c r="R335" s="174"/>
      <c r="S335" s="174"/>
      <c r="T335" s="174"/>
      <c r="U335" s="174"/>
      <c r="V335" s="174"/>
      <c r="W335" s="174"/>
      <c r="X335" s="174"/>
      <c r="Y335" s="174"/>
    </row>
    <row r="336" spans="1:25" s="135" customFormat="1" ht="23.25" hidden="1" customHeight="1">
      <c r="A336" s="168" t="s">
        <v>279</v>
      </c>
      <c r="B336" s="399" t="e">
        <f>IF([1]Cover!D227 = "Sole Bidder", "Name and Address of the Employer/Utility for whom the Contract was executed by the firm ", " Name and Address of the Employer/Utility for whom the Contract was executed by the firm/Partner of a JV")</f>
        <v>#REF!</v>
      </c>
      <c r="C336" s="400"/>
      <c r="D336" s="400"/>
      <c r="E336" s="400"/>
      <c r="F336" s="401"/>
      <c r="G336" s="402"/>
      <c r="H336" s="401"/>
      <c r="I336" s="402"/>
      <c r="J336" s="174"/>
      <c r="K336" s="174"/>
      <c r="L336" s="174"/>
      <c r="M336" s="174"/>
      <c r="N336" s="174"/>
      <c r="O336" s="174"/>
      <c r="P336" s="174"/>
      <c r="Q336" s="174"/>
      <c r="R336" s="174"/>
      <c r="S336" s="174"/>
      <c r="T336" s="174"/>
      <c r="U336" s="174"/>
      <c r="V336" s="174"/>
      <c r="W336" s="174"/>
      <c r="X336" s="174"/>
      <c r="Y336" s="174"/>
    </row>
    <row r="337" spans="1:25" s="135" customFormat="1" ht="21" hidden="1" customHeight="1">
      <c r="A337" s="168"/>
      <c r="B337" s="378"/>
      <c r="C337" s="379"/>
      <c r="D337" s="379"/>
      <c r="E337" s="379"/>
      <c r="F337" s="391"/>
      <c r="G337" s="392"/>
      <c r="H337" s="391"/>
      <c r="I337" s="392"/>
      <c r="J337" s="174"/>
      <c r="K337" s="174"/>
      <c r="L337" s="174"/>
      <c r="M337" s="174"/>
      <c r="N337" s="174"/>
      <c r="O337" s="174"/>
      <c r="P337" s="174"/>
      <c r="Q337" s="174"/>
      <c r="R337" s="174"/>
      <c r="S337" s="174"/>
      <c r="T337" s="174"/>
      <c r="U337" s="174"/>
      <c r="V337" s="174"/>
      <c r="W337" s="174"/>
      <c r="X337" s="174"/>
      <c r="Y337" s="174"/>
    </row>
    <row r="338" spans="1:25" s="135" customFormat="1" ht="20.25" hidden="1" customHeight="1">
      <c r="A338" s="168"/>
      <c r="B338" s="378"/>
      <c r="C338" s="379"/>
      <c r="D338" s="379"/>
      <c r="E338" s="379"/>
      <c r="F338" s="391"/>
      <c r="G338" s="392"/>
      <c r="H338" s="391"/>
      <c r="I338" s="392"/>
      <c r="J338" s="174"/>
      <c r="K338" s="174"/>
      <c r="L338" s="174"/>
      <c r="M338" s="174"/>
      <c r="N338" s="174"/>
      <c r="O338" s="174"/>
      <c r="P338" s="174"/>
      <c r="Q338" s="174"/>
      <c r="R338" s="174"/>
      <c r="S338" s="174"/>
      <c r="T338" s="174"/>
      <c r="U338" s="174"/>
      <c r="V338" s="174"/>
      <c r="W338" s="174"/>
      <c r="X338" s="174"/>
      <c r="Y338" s="174"/>
    </row>
    <row r="339" spans="1:25" s="135" customFormat="1" ht="21" hidden="1" customHeight="1">
      <c r="A339" s="168"/>
      <c r="B339" s="378"/>
      <c r="C339" s="379"/>
      <c r="D339" s="379"/>
      <c r="E339" s="379"/>
      <c r="F339" s="391"/>
      <c r="G339" s="392"/>
      <c r="H339" s="391"/>
      <c r="I339" s="392"/>
      <c r="J339" s="174"/>
      <c r="K339" s="174"/>
      <c r="L339" s="174"/>
      <c r="M339" s="174"/>
      <c r="N339" s="174"/>
      <c r="O339" s="174"/>
      <c r="P339" s="174"/>
      <c r="Q339" s="174"/>
      <c r="R339" s="174"/>
      <c r="S339" s="174"/>
      <c r="T339" s="174"/>
      <c r="U339" s="174"/>
      <c r="V339" s="174"/>
      <c r="W339" s="174"/>
      <c r="X339" s="174"/>
      <c r="Y339" s="174"/>
    </row>
    <row r="340" spans="1:25" s="135" customFormat="1" ht="24.95" hidden="1" customHeight="1">
      <c r="A340" s="168"/>
      <c r="B340" s="179"/>
      <c r="C340" s="180"/>
      <c r="D340" s="180"/>
      <c r="E340" s="181" t="s">
        <v>213</v>
      </c>
      <c r="F340" s="393"/>
      <c r="G340" s="394"/>
      <c r="H340" s="393"/>
      <c r="I340" s="394"/>
      <c r="J340" s="174"/>
      <c r="K340" s="174"/>
      <c r="L340" s="174"/>
      <c r="M340" s="174"/>
      <c r="N340" s="174"/>
      <c r="O340" s="174"/>
      <c r="P340" s="174"/>
      <c r="Q340" s="174"/>
      <c r="R340" s="174"/>
      <c r="S340" s="174"/>
      <c r="T340" s="174"/>
      <c r="U340" s="174"/>
      <c r="V340" s="174"/>
      <c r="W340" s="174"/>
      <c r="X340" s="174"/>
      <c r="Y340" s="174"/>
    </row>
    <row r="341" spans="1:25" s="135" customFormat="1" ht="24.95" hidden="1" customHeight="1">
      <c r="A341" s="168"/>
      <c r="B341" s="179"/>
      <c r="C341" s="180"/>
      <c r="D341" s="180"/>
      <c r="E341" s="181" t="s">
        <v>16</v>
      </c>
      <c r="F341" s="393"/>
      <c r="G341" s="394"/>
      <c r="H341" s="393"/>
      <c r="I341" s="394"/>
      <c r="J341" s="174"/>
      <c r="K341" s="174"/>
      <c r="L341" s="174"/>
      <c r="M341" s="174"/>
      <c r="N341" s="174"/>
      <c r="O341" s="174"/>
      <c r="P341" s="174"/>
      <c r="Q341" s="174"/>
      <c r="R341" s="174"/>
      <c r="S341" s="174"/>
      <c r="T341" s="174"/>
      <c r="U341" s="174"/>
      <c r="V341" s="174"/>
      <c r="W341" s="174"/>
      <c r="X341" s="174"/>
      <c r="Y341" s="174"/>
    </row>
    <row r="342" spans="1:25" s="135" customFormat="1" ht="24.95" hidden="1" customHeight="1">
      <c r="A342" s="168"/>
      <c r="B342" s="182"/>
      <c r="C342" s="183"/>
      <c r="D342" s="183"/>
      <c r="E342" s="184" t="s">
        <v>214</v>
      </c>
      <c r="F342" s="388"/>
      <c r="G342" s="389"/>
      <c r="H342" s="388"/>
      <c r="I342" s="389"/>
      <c r="J342" s="174"/>
      <c r="K342" s="174"/>
      <c r="L342" s="174"/>
      <c r="M342" s="174"/>
      <c r="N342" s="174"/>
      <c r="O342" s="174"/>
      <c r="P342" s="174"/>
      <c r="Q342" s="174"/>
      <c r="R342" s="174"/>
      <c r="S342" s="174"/>
      <c r="T342" s="174"/>
      <c r="U342" s="174"/>
      <c r="V342" s="174"/>
      <c r="W342" s="174"/>
      <c r="X342" s="174"/>
      <c r="Y342" s="174"/>
    </row>
    <row r="343" spans="1:25" s="135" customFormat="1" ht="20.25" hidden="1" customHeight="1">
      <c r="A343" s="168"/>
      <c r="B343" s="185"/>
      <c r="C343" s="186"/>
      <c r="D343" s="186"/>
      <c r="E343" s="187"/>
      <c r="F343" s="53"/>
      <c r="G343" s="53"/>
      <c r="H343" s="53"/>
      <c r="I343" s="53"/>
      <c r="J343" s="174"/>
      <c r="K343" s="174"/>
      <c r="L343" s="174"/>
      <c r="M343" s="174"/>
      <c r="N343" s="174"/>
      <c r="O343" s="174"/>
      <c r="P343" s="174"/>
      <c r="Q343" s="174"/>
      <c r="R343" s="174"/>
      <c r="S343" s="174"/>
      <c r="T343" s="174"/>
      <c r="U343" s="174"/>
      <c r="V343" s="174"/>
      <c r="W343" s="174"/>
      <c r="X343" s="174"/>
      <c r="Y343" s="174"/>
    </row>
    <row r="344" spans="1:25" s="135" customFormat="1" ht="72" hidden="1" customHeight="1">
      <c r="A344" s="168" t="s">
        <v>280</v>
      </c>
      <c r="B344" s="390" t="s">
        <v>215</v>
      </c>
      <c r="C344" s="390"/>
      <c r="D344" s="390"/>
      <c r="E344" s="390"/>
      <c r="F344" s="383"/>
      <c r="G344" s="363"/>
      <c r="H344" s="362"/>
      <c r="I344" s="363"/>
      <c r="J344" s="174"/>
      <c r="K344" s="174"/>
      <c r="L344" s="174"/>
      <c r="M344" s="174"/>
      <c r="N344" s="174"/>
      <c r="O344" s="174"/>
      <c r="P344" s="174"/>
      <c r="Q344" s="174"/>
      <c r="R344" s="174"/>
      <c r="S344" s="174"/>
      <c r="T344" s="174"/>
      <c r="U344" s="174"/>
      <c r="V344" s="174"/>
      <c r="W344" s="174"/>
      <c r="X344" s="174"/>
      <c r="Y344" s="174"/>
    </row>
    <row r="345" spans="1:25" s="135" customFormat="1" ht="32.25" hidden="1" customHeight="1">
      <c r="A345" s="168" t="s">
        <v>281</v>
      </c>
      <c r="B345" s="390" t="s">
        <v>216</v>
      </c>
      <c r="C345" s="390"/>
      <c r="D345" s="390"/>
      <c r="E345" s="390"/>
      <c r="F345" s="180"/>
      <c r="G345" s="180"/>
      <c r="H345" s="180"/>
      <c r="I345" s="190"/>
      <c r="J345" s="174"/>
      <c r="K345" s="174"/>
      <c r="L345" s="174"/>
      <c r="M345" s="174"/>
      <c r="N345" s="174"/>
      <c r="O345" s="174"/>
      <c r="P345" s="174"/>
      <c r="Q345" s="174"/>
      <c r="R345" s="174"/>
      <c r="S345" s="174"/>
      <c r="T345" s="174"/>
      <c r="U345" s="174"/>
      <c r="V345" s="174"/>
      <c r="W345" s="174"/>
      <c r="X345" s="174"/>
      <c r="Y345" s="174"/>
    </row>
    <row r="346" spans="1:25" s="135" customFormat="1" ht="21.75" hidden="1" customHeight="1">
      <c r="A346" s="168"/>
      <c r="B346" s="191"/>
      <c r="C346" s="186"/>
      <c r="D346" s="186"/>
      <c r="E346" s="187"/>
      <c r="F346" s="53"/>
      <c r="G346" s="53"/>
      <c r="H346" s="53"/>
      <c r="I346" s="192"/>
      <c r="J346" s="174"/>
      <c r="K346" s="174"/>
      <c r="L346" s="174"/>
      <c r="M346" s="174"/>
      <c r="N346" s="174"/>
      <c r="O346" s="174"/>
      <c r="P346" s="174"/>
      <c r="Q346" s="174"/>
      <c r="R346" s="174"/>
      <c r="S346" s="174"/>
      <c r="T346" s="174"/>
      <c r="U346" s="174"/>
      <c r="V346" s="174"/>
      <c r="W346" s="174"/>
      <c r="X346" s="174"/>
      <c r="Y346" s="174"/>
    </row>
    <row r="347" spans="1:25" s="135" customFormat="1" ht="21.75" hidden="1" customHeight="1">
      <c r="A347" s="168"/>
      <c r="B347" s="191"/>
      <c r="C347" s="186"/>
      <c r="D347" s="186"/>
      <c r="E347" s="187"/>
      <c r="F347" s="53"/>
      <c r="G347" s="53"/>
      <c r="H347" s="53"/>
      <c r="I347" s="192"/>
      <c r="J347" s="174"/>
      <c r="K347" s="174"/>
      <c r="L347" s="174"/>
      <c r="M347" s="174"/>
      <c r="N347" s="174"/>
      <c r="O347" s="174"/>
      <c r="P347" s="174"/>
      <c r="Q347" s="174"/>
      <c r="R347" s="174"/>
      <c r="S347" s="174"/>
      <c r="T347" s="174"/>
      <c r="U347" s="174"/>
      <c r="V347" s="174"/>
      <c r="W347" s="174"/>
      <c r="X347" s="174"/>
      <c r="Y347" s="174"/>
    </row>
    <row r="348" spans="1:25" s="135" customFormat="1" ht="21.75" hidden="1" customHeight="1">
      <c r="A348" s="168"/>
      <c r="B348" s="369"/>
      <c r="C348" s="370"/>
      <c r="D348" s="370"/>
      <c r="E348" s="370"/>
      <c r="F348" s="387"/>
      <c r="G348" s="387"/>
      <c r="H348" s="387"/>
      <c r="I348" s="387"/>
      <c r="J348" s="174"/>
      <c r="K348" s="174"/>
      <c r="L348" s="174"/>
      <c r="M348" s="174"/>
      <c r="N348" s="174"/>
      <c r="O348" s="174"/>
      <c r="P348" s="174"/>
      <c r="Q348" s="174"/>
      <c r="R348" s="174"/>
      <c r="S348" s="174"/>
      <c r="T348" s="174"/>
      <c r="U348" s="174"/>
      <c r="V348" s="174"/>
      <c r="W348" s="174"/>
      <c r="X348" s="174"/>
      <c r="Y348" s="174"/>
    </row>
    <row r="349" spans="1:25" s="135" customFormat="1" ht="21.75" hidden="1" customHeight="1">
      <c r="A349" s="168"/>
      <c r="B349" s="193"/>
      <c r="C349" s="194"/>
      <c r="D349" s="194"/>
      <c r="E349" s="194"/>
      <c r="F349" s="362"/>
      <c r="G349" s="363"/>
      <c r="H349" s="362"/>
      <c r="I349" s="363"/>
      <c r="J349" s="174"/>
      <c r="K349" s="174"/>
      <c r="L349" s="174"/>
      <c r="M349" s="174"/>
      <c r="N349" s="174"/>
      <c r="O349" s="174"/>
      <c r="P349" s="174"/>
      <c r="Q349" s="174"/>
      <c r="R349" s="174"/>
      <c r="S349" s="174"/>
      <c r="T349" s="174"/>
      <c r="U349" s="174"/>
      <c r="V349" s="174"/>
      <c r="W349" s="174"/>
      <c r="X349" s="174"/>
      <c r="Y349" s="174"/>
    </row>
    <row r="350" spans="1:25" s="135" customFormat="1" ht="21.75" hidden="1" customHeight="1">
      <c r="A350" s="168"/>
      <c r="B350" s="191"/>
      <c r="C350" s="186"/>
      <c r="D350" s="186"/>
      <c r="E350" s="187"/>
      <c r="F350" s="53"/>
      <c r="G350" s="53"/>
      <c r="H350" s="53"/>
      <c r="I350" s="192"/>
      <c r="J350" s="174"/>
      <c r="K350" s="174"/>
      <c r="L350" s="174"/>
      <c r="M350" s="174"/>
      <c r="N350" s="174"/>
      <c r="O350" s="174"/>
      <c r="P350" s="174"/>
      <c r="Q350" s="174"/>
      <c r="R350" s="174"/>
      <c r="S350" s="174"/>
      <c r="T350" s="174"/>
      <c r="U350" s="174"/>
      <c r="V350" s="174"/>
      <c r="W350" s="174"/>
      <c r="X350" s="174"/>
      <c r="Y350" s="174"/>
    </row>
    <row r="351" spans="1:25" s="135" customFormat="1" ht="21.75" hidden="1" customHeight="1">
      <c r="A351" s="168"/>
      <c r="B351" s="369" t="s">
        <v>217</v>
      </c>
      <c r="C351" s="370"/>
      <c r="D351" s="370"/>
      <c r="E351" s="370"/>
      <c r="F351" s="362"/>
      <c r="G351" s="363"/>
      <c r="H351" s="362"/>
      <c r="I351" s="363"/>
      <c r="J351" s="174"/>
      <c r="K351" s="174"/>
      <c r="L351" s="174"/>
      <c r="M351" s="174"/>
      <c r="N351" s="174"/>
      <c r="O351" s="174"/>
      <c r="P351" s="174"/>
      <c r="Q351" s="174"/>
      <c r="R351" s="174"/>
      <c r="S351" s="174"/>
      <c r="T351" s="174"/>
      <c r="U351" s="174"/>
      <c r="V351" s="174"/>
      <c r="W351" s="174"/>
      <c r="X351" s="174"/>
      <c r="Y351" s="174"/>
    </row>
    <row r="352" spans="1:25" s="135" customFormat="1" ht="21.75" hidden="1" customHeight="1">
      <c r="A352" s="168"/>
      <c r="B352" s="191"/>
      <c r="C352" s="186"/>
      <c r="D352" s="186"/>
      <c r="E352" s="187"/>
      <c r="F352" s="53"/>
      <c r="G352" s="53"/>
      <c r="H352" s="53"/>
      <c r="I352" s="192"/>
      <c r="J352" s="174"/>
      <c r="K352" s="174"/>
      <c r="L352" s="174"/>
      <c r="M352" s="174"/>
      <c r="N352" s="174"/>
      <c r="O352" s="174"/>
      <c r="P352" s="174"/>
      <c r="Q352" s="174"/>
      <c r="R352" s="174"/>
      <c r="S352" s="174"/>
      <c r="T352" s="174"/>
      <c r="U352" s="174"/>
      <c r="V352" s="174"/>
      <c r="W352" s="174"/>
      <c r="X352" s="174"/>
      <c r="Y352" s="174"/>
    </row>
    <row r="353" spans="1:25" s="135" customFormat="1" ht="21.75" hidden="1" customHeight="1">
      <c r="A353" s="168"/>
      <c r="B353" s="378" t="s">
        <v>218</v>
      </c>
      <c r="C353" s="379"/>
      <c r="D353" s="379"/>
      <c r="E353" s="379"/>
      <c r="F353" s="362"/>
      <c r="G353" s="363"/>
      <c r="H353" s="362"/>
      <c r="I353" s="363"/>
      <c r="J353" s="174"/>
      <c r="K353" s="174"/>
      <c r="L353" s="174"/>
      <c r="M353" s="174"/>
      <c r="N353" s="174"/>
      <c r="O353" s="174"/>
      <c r="P353" s="174"/>
      <c r="Q353" s="174"/>
      <c r="R353" s="174"/>
      <c r="S353" s="174"/>
      <c r="T353" s="174"/>
      <c r="U353" s="174"/>
      <c r="V353" s="174"/>
      <c r="W353" s="174"/>
      <c r="X353" s="174"/>
      <c r="Y353" s="174"/>
    </row>
    <row r="354" spans="1:25" s="135" customFormat="1" ht="21.75" hidden="1" customHeight="1">
      <c r="A354" s="168"/>
      <c r="B354" s="375" t="s">
        <v>219</v>
      </c>
      <c r="C354" s="376"/>
      <c r="D354" s="376"/>
      <c r="E354" s="377"/>
      <c r="F354" s="362"/>
      <c r="G354" s="363"/>
      <c r="H354" s="362"/>
      <c r="I354" s="363"/>
      <c r="J354" s="174"/>
      <c r="K354" s="174"/>
      <c r="L354" s="174"/>
      <c r="M354" s="174"/>
      <c r="N354" s="174"/>
      <c r="O354" s="174"/>
      <c r="P354" s="174"/>
      <c r="Q354" s="174"/>
      <c r="R354" s="174"/>
      <c r="S354" s="174"/>
      <c r="T354" s="174"/>
      <c r="U354" s="174"/>
      <c r="V354" s="174"/>
      <c r="W354" s="174"/>
      <c r="X354" s="174"/>
      <c r="Y354" s="174"/>
    </row>
    <row r="355" spans="1:25" s="135" customFormat="1" ht="21" hidden="1" customHeight="1">
      <c r="A355" s="168"/>
      <c r="B355" s="375" t="s">
        <v>220</v>
      </c>
      <c r="C355" s="376"/>
      <c r="D355" s="376"/>
      <c r="E355" s="377"/>
      <c r="F355" s="362"/>
      <c r="G355" s="363"/>
      <c r="H355" s="362"/>
      <c r="I355" s="363"/>
      <c r="J355" s="174"/>
      <c r="K355" s="174"/>
      <c r="L355" s="174"/>
      <c r="M355" s="174"/>
      <c r="N355" s="174"/>
      <c r="O355" s="174"/>
      <c r="P355" s="174"/>
      <c r="Q355" s="174"/>
      <c r="R355" s="174"/>
      <c r="S355" s="174"/>
      <c r="T355" s="174"/>
      <c r="U355" s="174"/>
      <c r="V355" s="174"/>
      <c r="W355" s="174"/>
      <c r="X355" s="174"/>
      <c r="Y355" s="174"/>
    </row>
    <row r="356" spans="1:25" s="135" customFormat="1" ht="21.75" hidden="1" customHeight="1">
      <c r="A356" s="168"/>
      <c r="B356" s="375" t="s">
        <v>221</v>
      </c>
      <c r="C356" s="376"/>
      <c r="D356" s="376"/>
      <c r="E356" s="377"/>
      <c r="F356" s="362"/>
      <c r="G356" s="363"/>
      <c r="H356" s="362"/>
      <c r="I356" s="363"/>
      <c r="J356" s="174"/>
      <c r="K356" s="174"/>
      <c r="L356" s="174"/>
      <c r="M356" s="174"/>
      <c r="N356" s="174"/>
      <c r="O356" s="174"/>
      <c r="P356" s="174"/>
      <c r="Q356" s="174"/>
      <c r="R356" s="174"/>
      <c r="S356" s="174"/>
      <c r="T356" s="174"/>
      <c r="U356" s="174"/>
      <c r="V356" s="174"/>
      <c r="W356" s="174"/>
      <c r="X356" s="174"/>
      <c r="Y356" s="174"/>
    </row>
    <row r="357" spans="1:25" s="135" customFormat="1" ht="21.75" hidden="1" customHeight="1">
      <c r="A357" s="168"/>
      <c r="B357" s="195"/>
      <c r="C357" s="196"/>
      <c r="D357" s="196"/>
      <c r="E357" s="196"/>
      <c r="F357" s="53"/>
      <c r="G357" s="53"/>
      <c r="H357" s="53"/>
      <c r="I357" s="53"/>
      <c r="J357" s="174"/>
      <c r="K357" s="174"/>
      <c r="L357" s="174"/>
      <c r="M357" s="174"/>
      <c r="N357" s="174"/>
      <c r="O357" s="174"/>
      <c r="P357" s="174"/>
      <c r="Q357" s="174"/>
      <c r="R357" s="174"/>
      <c r="S357" s="174"/>
      <c r="T357" s="174"/>
      <c r="U357" s="174"/>
      <c r="V357" s="174"/>
      <c r="W357" s="174"/>
      <c r="X357" s="174"/>
      <c r="Y357" s="174"/>
    </row>
    <row r="358" spans="1:25" s="135" customFormat="1" ht="21.75" hidden="1" customHeight="1">
      <c r="A358" s="168"/>
      <c r="B358" s="378" t="s">
        <v>222</v>
      </c>
      <c r="C358" s="379"/>
      <c r="D358" s="379"/>
      <c r="E358" s="379"/>
      <c r="F358" s="53"/>
      <c r="G358" s="53"/>
      <c r="H358" s="53"/>
      <c r="I358" s="53"/>
      <c r="J358" s="174"/>
      <c r="K358" s="174"/>
      <c r="L358" s="174"/>
      <c r="M358" s="174"/>
      <c r="N358" s="174"/>
      <c r="O358" s="174"/>
      <c r="P358" s="174"/>
      <c r="Q358" s="174"/>
      <c r="R358" s="174"/>
      <c r="S358" s="174"/>
      <c r="T358" s="174"/>
      <c r="U358" s="174"/>
      <c r="V358" s="174"/>
      <c r="W358" s="174"/>
      <c r="X358" s="174"/>
      <c r="Y358" s="174"/>
    </row>
    <row r="359" spans="1:25" s="135" customFormat="1" ht="21.75" hidden="1" customHeight="1">
      <c r="A359" s="168"/>
      <c r="B359" s="378" t="s">
        <v>223</v>
      </c>
      <c r="C359" s="379"/>
      <c r="D359" s="379"/>
      <c r="E359" s="379"/>
      <c r="F359" s="362"/>
      <c r="G359" s="363"/>
      <c r="H359" s="362"/>
      <c r="I359" s="363"/>
      <c r="J359" s="174"/>
      <c r="K359" s="174"/>
      <c r="L359" s="174"/>
      <c r="M359" s="174"/>
      <c r="N359" s="174"/>
      <c r="O359" s="174"/>
      <c r="P359" s="174"/>
      <c r="Q359" s="174"/>
      <c r="R359" s="174"/>
      <c r="S359" s="174"/>
      <c r="T359" s="174"/>
      <c r="U359" s="174"/>
      <c r="V359" s="174"/>
      <c r="W359" s="174"/>
      <c r="X359" s="174"/>
      <c r="Y359" s="174"/>
    </row>
    <row r="360" spans="1:25" s="135" customFormat="1" ht="21.75" hidden="1" customHeight="1">
      <c r="A360" s="168"/>
      <c r="B360" s="378" t="s">
        <v>224</v>
      </c>
      <c r="C360" s="379"/>
      <c r="D360" s="379"/>
      <c r="E360" s="379"/>
      <c r="F360" s="33" t="s">
        <v>219</v>
      </c>
      <c r="G360" s="33" t="s">
        <v>220</v>
      </c>
      <c r="H360" s="33" t="s">
        <v>219</v>
      </c>
      <c r="I360" s="33" t="s">
        <v>220</v>
      </c>
      <c r="J360" s="174"/>
      <c r="K360" s="174"/>
      <c r="L360" s="174"/>
      <c r="M360" s="174"/>
      <c r="N360" s="174"/>
      <c r="O360" s="174"/>
      <c r="P360" s="174"/>
      <c r="Q360" s="174"/>
      <c r="R360" s="174"/>
      <c r="S360" s="174"/>
      <c r="T360" s="174"/>
      <c r="U360" s="174"/>
      <c r="V360" s="174"/>
      <c r="W360" s="174"/>
      <c r="X360" s="174"/>
      <c r="Y360" s="174"/>
    </row>
    <row r="361" spans="1:25" s="135" customFormat="1" ht="21.75" hidden="1" customHeight="1">
      <c r="A361" s="168"/>
      <c r="B361" s="384"/>
      <c r="C361" s="385"/>
      <c r="D361" s="385"/>
      <c r="E361" s="386"/>
      <c r="F361" s="189"/>
      <c r="G361" s="188"/>
      <c r="H361" s="189"/>
      <c r="I361" s="188"/>
      <c r="J361" s="174"/>
      <c r="K361" s="174"/>
      <c r="L361" s="174"/>
      <c r="M361" s="174"/>
      <c r="N361" s="174"/>
      <c r="O361" s="174"/>
      <c r="P361" s="174"/>
      <c r="Q361" s="174"/>
      <c r="R361" s="174"/>
      <c r="S361" s="174"/>
      <c r="T361" s="174"/>
      <c r="U361" s="174"/>
      <c r="V361" s="174"/>
      <c r="W361" s="174"/>
      <c r="X361" s="174"/>
      <c r="Y361" s="174"/>
    </row>
    <row r="362" spans="1:25" s="135" customFormat="1" ht="21.75" hidden="1" customHeight="1">
      <c r="A362" s="168"/>
      <c r="B362" s="375" t="s">
        <v>221</v>
      </c>
      <c r="C362" s="376"/>
      <c r="D362" s="376"/>
      <c r="E362" s="377"/>
      <c r="F362" s="189"/>
      <c r="G362" s="188"/>
      <c r="H362" s="189"/>
      <c r="I362" s="188"/>
      <c r="J362" s="174"/>
      <c r="K362" s="174"/>
      <c r="L362" s="174"/>
      <c r="M362" s="174"/>
      <c r="N362" s="174"/>
      <c r="O362" s="174"/>
      <c r="P362" s="174"/>
      <c r="Q362" s="174"/>
      <c r="R362" s="174"/>
      <c r="S362" s="174"/>
      <c r="T362" s="174"/>
      <c r="U362" s="174"/>
      <c r="V362" s="174"/>
      <c r="W362" s="174"/>
      <c r="X362" s="174"/>
      <c r="Y362" s="174"/>
    </row>
    <row r="363" spans="1:25" s="135" customFormat="1" ht="35.450000000000003" hidden="1" customHeight="1">
      <c r="A363" s="168"/>
      <c r="B363" s="378" t="s">
        <v>225</v>
      </c>
      <c r="C363" s="379"/>
      <c r="D363" s="379"/>
      <c r="E363" s="379"/>
      <c r="F363" s="362"/>
      <c r="G363" s="363"/>
      <c r="H363" s="362"/>
      <c r="I363" s="363"/>
      <c r="J363" s="174"/>
      <c r="K363" s="174"/>
      <c r="L363" s="174"/>
      <c r="M363" s="174"/>
      <c r="N363" s="174"/>
      <c r="O363" s="174"/>
      <c r="P363" s="174"/>
      <c r="Q363" s="174"/>
      <c r="R363" s="174"/>
      <c r="S363" s="174"/>
      <c r="T363" s="174"/>
      <c r="U363" s="174"/>
      <c r="V363" s="174"/>
      <c r="W363" s="174"/>
      <c r="X363" s="174"/>
      <c r="Y363" s="174"/>
    </row>
    <row r="364" spans="1:25" s="135" customFormat="1" ht="21.75" hidden="1" customHeight="1">
      <c r="A364" s="168"/>
      <c r="B364" s="195"/>
      <c r="C364" s="196"/>
      <c r="D364" s="196"/>
      <c r="E364" s="196"/>
      <c r="F364" s="196"/>
      <c r="G364" s="196"/>
      <c r="H364" s="196"/>
      <c r="I364" s="196"/>
      <c r="J364" s="174"/>
      <c r="K364" s="174"/>
      <c r="L364" s="174"/>
      <c r="M364" s="174"/>
      <c r="N364" s="174"/>
      <c r="O364" s="174"/>
      <c r="P364" s="174"/>
      <c r="Q364" s="174"/>
      <c r="R364" s="174"/>
      <c r="S364" s="174"/>
      <c r="T364" s="174"/>
      <c r="U364" s="174"/>
      <c r="V364" s="174"/>
      <c r="W364" s="174"/>
      <c r="X364" s="174"/>
      <c r="Y364" s="174"/>
    </row>
    <row r="365" spans="1:25" s="135" customFormat="1" ht="14.45" hidden="1" customHeight="1">
      <c r="A365" s="168"/>
      <c r="B365" s="191"/>
      <c r="C365" s="186"/>
      <c r="D365" s="186"/>
      <c r="E365" s="187"/>
      <c r="F365" s="53"/>
      <c r="G365" s="53"/>
      <c r="H365" s="53"/>
      <c r="I365" s="192"/>
      <c r="J365" s="174"/>
      <c r="K365" s="174"/>
      <c r="L365" s="174"/>
      <c r="M365" s="174"/>
      <c r="N365" s="174"/>
      <c r="O365" s="174"/>
      <c r="P365" s="174"/>
      <c r="Q365" s="174"/>
      <c r="R365" s="174"/>
      <c r="S365" s="174"/>
      <c r="T365" s="174"/>
      <c r="U365" s="174"/>
      <c r="V365" s="174"/>
      <c r="W365" s="174"/>
      <c r="X365" s="174"/>
      <c r="Y365" s="174"/>
    </row>
    <row r="366" spans="1:25" s="135" customFormat="1" ht="33" hidden="1" customHeight="1">
      <c r="A366" s="168"/>
      <c r="B366" s="380" t="s">
        <v>282</v>
      </c>
      <c r="C366" s="381"/>
      <c r="D366" s="381"/>
      <c r="E366" s="382"/>
      <c r="F366" s="383"/>
      <c r="G366" s="363"/>
      <c r="H366" s="362"/>
      <c r="I366" s="363"/>
      <c r="J366" s="174"/>
      <c r="K366" s="174"/>
      <c r="L366" s="174"/>
      <c r="M366" s="174"/>
      <c r="N366" s="174"/>
      <c r="O366" s="174"/>
      <c r="P366" s="174"/>
      <c r="Q366" s="174"/>
      <c r="R366" s="174"/>
      <c r="S366" s="174"/>
      <c r="T366" s="174"/>
      <c r="U366" s="174"/>
      <c r="V366" s="174"/>
      <c r="W366" s="174"/>
      <c r="X366" s="174"/>
      <c r="Y366" s="174"/>
    </row>
    <row r="367" spans="1:25" s="135" customFormat="1" ht="38.25" hidden="1" customHeight="1">
      <c r="A367" s="168" t="s">
        <v>283</v>
      </c>
      <c r="B367" s="369" t="s">
        <v>226</v>
      </c>
      <c r="C367" s="370"/>
      <c r="D367" s="370"/>
      <c r="E367" s="370"/>
      <c r="F367" s="371"/>
      <c r="G367" s="372"/>
      <c r="H367" s="371"/>
      <c r="I367" s="372"/>
      <c r="J367" s="174"/>
      <c r="K367" s="174"/>
      <c r="L367" s="174"/>
      <c r="M367" s="174"/>
      <c r="N367" s="174"/>
      <c r="O367" s="174"/>
      <c r="P367" s="174"/>
      <c r="Q367" s="174"/>
      <c r="R367" s="174"/>
      <c r="S367" s="174"/>
      <c r="T367" s="174"/>
      <c r="U367" s="174"/>
      <c r="V367" s="174"/>
      <c r="W367" s="174"/>
      <c r="X367" s="174"/>
      <c r="Y367" s="174"/>
    </row>
    <row r="368" spans="1:25" s="135" customFormat="1" ht="24.95" hidden="1" customHeight="1">
      <c r="A368" s="178"/>
      <c r="B368" s="369" t="s">
        <v>227</v>
      </c>
      <c r="C368" s="370"/>
      <c r="D368" s="370"/>
      <c r="E368" s="370"/>
      <c r="F368" s="197"/>
      <c r="G368" s="198"/>
      <c r="H368" s="197"/>
      <c r="I368" s="199"/>
      <c r="J368" s="174"/>
      <c r="K368" s="174"/>
      <c r="L368" s="174"/>
      <c r="M368" s="174"/>
      <c r="N368" s="174"/>
      <c r="O368" s="174"/>
      <c r="P368" s="174"/>
      <c r="Q368" s="174"/>
      <c r="R368" s="174"/>
      <c r="S368" s="174"/>
      <c r="T368" s="174"/>
      <c r="U368" s="174"/>
      <c r="V368" s="174"/>
      <c r="W368" s="174"/>
      <c r="X368" s="174"/>
      <c r="Y368" s="174"/>
    </row>
    <row r="369" spans="1:25" s="135" customFormat="1" ht="31.5" hidden="1" customHeight="1">
      <c r="A369" s="178"/>
      <c r="B369" s="369"/>
      <c r="C369" s="370"/>
      <c r="D369" s="370"/>
      <c r="E369" s="370"/>
      <c r="F369" s="200"/>
      <c r="G369" s="201"/>
      <c r="H369" s="200"/>
      <c r="I369" s="202"/>
      <c r="J369" s="174"/>
      <c r="K369" s="174"/>
      <c r="L369" s="174"/>
      <c r="M369" s="174"/>
      <c r="N369" s="174"/>
      <c r="O369" s="174"/>
      <c r="P369" s="174"/>
      <c r="Q369" s="174"/>
      <c r="R369" s="174"/>
      <c r="S369" s="174"/>
      <c r="T369" s="174"/>
      <c r="U369" s="174"/>
      <c r="V369" s="174"/>
      <c r="W369" s="174"/>
      <c r="X369" s="174"/>
      <c r="Y369" s="174"/>
    </row>
    <row r="370" spans="1:25" s="135" customFormat="1" ht="15.75" hidden="1" customHeight="1">
      <c r="A370" s="178"/>
      <c r="B370" s="211"/>
      <c r="C370" s="212"/>
      <c r="D370" s="212"/>
      <c r="E370" s="213"/>
      <c r="F370" s="373"/>
      <c r="G370" s="374"/>
      <c r="H370" s="373"/>
      <c r="I370" s="374"/>
      <c r="J370" s="174"/>
      <c r="K370" s="174"/>
      <c r="L370" s="174"/>
      <c r="M370" s="174"/>
      <c r="N370" s="174"/>
      <c r="O370" s="174"/>
      <c r="P370" s="174"/>
      <c r="Q370" s="174"/>
      <c r="R370" s="174"/>
      <c r="S370" s="174"/>
      <c r="T370" s="174"/>
      <c r="U370" s="174"/>
      <c r="V370" s="174"/>
      <c r="W370" s="174"/>
      <c r="X370" s="174"/>
      <c r="Y370" s="174"/>
    </row>
    <row r="371" spans="1:25" s="135" customFormat="1" ht="21" hidden="1" customHeight="1">
      <c r="A371" s="168" t="s">
        <v>284</v>
      </c>
      <c r="B371" s="351" t="s">
        <v>228</v>
      </c>
      <c r="C371" s="352"/>
      <c r="D371" s="352"/>
      <c r="E371" s="353"/>
      <c r="F371" s="362"/>
      <c r="G371" s="363"/>
      <c r="H371" s="362"/>
      <c r="I371" s="363"/>
      <c r="J371" s="174"/>
      <c r="K371" s="174"/>
      <c r="L371" s="174"/>
      <c r="M371" s="174"/>
      <c r="N371" s="174"/>
      <c r="O371" s="174"/>
      <c r="P371" s="174"/>
      <c r="Q371" s="174"/>
      <c r="R371" s="174"/>
      <c r="S371" s="174"/>
      <c r="T371" s="174"/>
      <c r="U371" s="174"/>
      <c r="V371" s="174"/>
      <c r="W371" s="174"/>
      <c r="X371" s="174"/>
      <c r="Y371" s="174"/>
    </row>
    <row r="372" spans="1:25" s="135" customFormat="1" ht="18.75" hidden="1" customHeight="1">
      <c r="A372" s="168" t="s">
        <v>285</v>
      </c>
      <c r="B372" s="364" t="s">
        <v>229</v>
      </c>
      <c r="C372" s="365"/>
      <c r="D372" s="365"/>
      <c r="E372" s="366"/>
      <c r="F372" s="367"/>
      <c r="G372" s="368"/>
      <c r="H372" s="367"/>
      <c r="I372" s="368"/>
      <c r="J372" s="174"/>
      <c r="K372" s="174"/>
      <c r="L372" s="174"/>
      <c r="M372" s="174"/>
      <c r="N372" s="174"/>
      <c r="O372" s="174"/>
      <c r="P372" s="174"/>
      <c r="Q372" s="174"/>
      <c r="R372" s="174"/>
      <c r="S372" s="174"/>
      <c r="T372" s="174"/>
      <c r="U372" s="174"/>
      <c r="V372" s="174"/>
      <c r="W372" s="174"/>
      <c r="X372" s="174"/>
      <c r="Y372" s="174"/>
    </row>
    <row r="373" spans="1:25" s="135" customFormat="1" ht="18.75" hidden="1" customHeight="1">
      <c r="A373" s="168"/>
      <c r="B373" s="203"/>
      <c r="C373" s="204"/>
      <c r="D373" s="204"/>
      <c r="E373" s="204"/>
      <c r="F373" s="207"/>
      <c r="G373" s="207"/>
      <c r="H373" s="207"/>
      <c r="I373" s="207"/>
      <c r="J373" s="174"/>
      <c r="K373" s="174"/>
      <c r="L373" s="174"/>
      <c r="M373" s="174"/>
      <c r="N373" s="174"/>
      <c r="O373" s="174"/>
      <c r="P373" s="174"/>
      <c r="Q373" s="174"/>
      <c r="R373" s="174"/>
      <c r="S373" s="174"/>
      <c r="T373" s="174"/>
      <c r="U373" s="174"/>
      <c r="V373" s="174"/>
      <c r="W373" s="174"/>
      <c r="X373" s="174"/>
      <c r="Y373" s="174"/>
    </row>
    <row r="374" spans="1:25" s="135" customFormat="1" ht="44.25" hidden="1" customHeight="1">
      <c r="A374" s="168" t="s">
        <v>286</v>
      </c>
      <c r="B374" s="395" t="s">
        <v>287</v>
      </c>
      <c r="C374" s="396"/>
      <c r="D374" s="396"/>
      <c r="E374" s="403"/>
      <c r="F374" s="397"/>
      <c r="G374" s="398"/>
      <c r="H374" s="397"/>
      <c r="I374" s="398"/>
      <c r="J374" s="174"/>
      <c r="K374" s="174"/>
      <c r="L374" s="174"/>
      <c r="M374" s="174"/>
      <c r="N374" s="173" t="e">
        <f>'[1]Name of Bidder'!D282</f>
        <v>#REF!</v>
      </c>
      <c r="O374" s="174"/>
      <c r="P374" s="174"/>
      <c r="Q374" s="174"/>
      <c r="R374" s="174"/>
      <c r="S374" s="174"/>
      <c r="T374" s="174"/>
      <c r="U374" s="174"/>
      <c r="V374" s="174"/>
      <c r="W374" s="174"/>
      <c r="X374" s="174"/>
      <c r="Y374" s="174"/>
    </row>
    <row r="375" spans="1:25" s="135" customFormat="1" ht="14.25" hidden="1" customHeight="1">
      <c r="A375" s="168"/>
      <c r="B375" s="175"/>
      <c r="C375" s="175"/>
      <c r="D375" s="175"/>
      <c r="E375" s="175"/>
      <c r="F375" s="176"/>
      <c r="G375" s="176"/>
      <c r="H375" s="176"/>
      <c r="I375" s="176"/>
      <c r="J375" s="174"/>
      <c r="K375" s="174"/>
      <c r="L375" s="174"/>
      <c r="M375" s="174"/>
      <c r="N375" s="174"/>
      <c r="O375" s="174"/>
      <c r="P375" s="174"/>
      <c r="Q375" s="174"/>
      <c r="R375" s="174"/>
      <c r="S375" s="174"/>
      <c r="T375" s="174"/>
      <c r="U375" s="174"/>
      <c r="V375" s="174"/>
      <c r="W375" s="174"/>
      <c r="X375" s="174"/>
      <c r="Y375" s="174"/>
    </row>
    <row r="376" spans="1:25" s="135" customFormat="1" ht="36.75" hidden="1" customHeight="1">
      <c r="A376" s="168" t="s">
        <v>288</v>
      </c>
      <c r="B376" s="395" t="s">
        <v>212</v>
      </c>
      <c r="C376" s="396"/>
      <c r="D376" s="396"/>
      <c r="E376" s="396"/>
      <c r="F376" s="397"/>
      <c r="G376" s="398"/>
      <c r="H376" s="397"/>
      <c r="I376" s="398"/>
      <c r="J376" s="174"/>
      <c r="K376" s="174"/>
      <c r="L376" s="174"/>
      <c r="M376" s="174"/>
      <c r="N376" s="174"/>
      <c r="O376" s="174"/>
      <c r="P376" s="174"/>
      <c r="Q376" s="174"/>
      <c r="R376" s="174"/>
      <c r="S376" s="174"/>
      <c r="T376" s="174"/>
      <c r="U376" s="174"/>
      <c r="V376" s="174"/>
      <c r="W376" s="174"/>
      <c r="X376" s="174"/>
      <c r="Y376" s="174"/>
    </row>
    <row r="377" spans="1:25" s="135" customFormat="1" ht="14.25" hidden="1" customHeight="1">
      <c r="A377" s="168"/>
      <c r="B377" s="177"/>
      <c r="C377" s="177"/>
      <c r="D377" s="177"/>
      <c r="E377" s="177"/>
      <c r="F377" s="176"/>
      <c r="G377" s="176"/>
      <c r="H377" s="176"/>
      <c r="I377" s="176"/>
      <c r="J377" s="174"/>
      <c r="K377" s="174"/>
      <c r="L377" s="174"/>
      <c r="M377" s="174"/>
      <c r="N377" s="174"/>
      <c r="O377" s="174"/>
      <c r="P377" s="174"/>
      <c r="Q377" s="174"/>
      <c r="R377" s="174"/>
      <c r="S377" s="174"/>
      <c r="T377" s="174"/>
      <c r="U377" s="174"/>
      <c r="V377" s="174"/>
      <c r="W377" s="174"/>
      <c r="X377" s="174"/>
      <c r="Y377" s="174"/>
    </row>
    <row r="378" spans="1:25" s="135" customFormat="1" ht="23.25" hidden="1" customHeight="1">
      <c r="A378" s="168" t="s">
        <v>289</v>
      </c>
      <c r="B378" s="399" t="e">
        <f>IF([1]Cover!D268 = "Sole Bidder", "Name and Address of the Employer/Utility for whom the Contract was executed by the firm ", " Name and Address of the Employer/Utility for whom the Contract was executed by the firm/Partner of a JV")</f>
        <v>#REF!</v>
      </c>
      <c r="C378" s="400"/>
      <c r="D378" s="400"/>
      <c r="E378" s="400"/>
      <c r="F378" s="401"/>
      <c r="G378" s="402"/>
      <c r="H378" s="401"/>
      <c r="I378" s="402"/>
      <c r="J378" s="174"/>
      <c r="K378" s="174"/>
      <c r="L378" s="174"/>
      <c r="M378" s="174"/>
      <c r="N378" s="174"/>
      <c r="O378" s="174"/>
      <c r="P378" s="174"/>
      <c r="Q378" s="174"/>
      <c r="R378" s="174"/>
      <c r="S378" s="174"/>
      <c r="T378" s="174"/>
      <c r="U378" s="174"/>
      <c r="V378" s="174"/>
      <c r="W378" s="174"/>
      <c r="X378" s="174"/>
      <c r="Y378" s="174"/>
    </row>
    <row r="379" spans="1:25" s="135" customFormat="1" ht="21" hidden="1" customHeight="1">
      <c r="A379" s="168"/>
      <c r="B379" s="378"/>
      <c r="C379" s="379"/>
      <c r="D379" s="379"/>
      <c r="E379" s="379"/>
      <c r="F379" s="391"/>
      <c r="G379" s="392"/>
      <c r="H379" s="391"/>
      <c r="I379" s="392"/>
      <c r="J379" s="174"/>
      <c r="K379" s="174"/>
      <c r="L379" s="174"/>
      <c r="M379" s="174"/>
      <c r="N379" s="174"/>
      <c r="O379" s="174"/>
      <c r="P379" s="174"/>
      <c r="Q379" s="174"/>
      <c r="R379" s="174"/>
      <c r="S379" s="174"/>
      <c r="T379" s="174"/>
      <c r="U379" s="174"/>
      <c r="V379" s="174"/>
      <c r="W379" s="174"/>
      <c r="X379" s="174"/>
      <c r="Y379" s="174"/>
    </row>
    <row r="380" spans="1:25" s="135" customFormat="1" ht="20.25" hidden="1" customHeight="1">
      <c r="A380" s="168"/>
      <c r="B380" s="378"/>
      <c r="C380" s="379"/>
      <c r="D380" s="379"/>
      <c r="E380" s="379"/>
      <c r="F380" s="391"/>
      <c r="G380" s="392"/>
      <c r="H380" s="391"/>
      <c r="I380" s="392"/>
      <c r="J380" s="174"/>
      <c r="K380" s="174"/>
      <c r="L380" s="174"/>
      <c r="M380" s="174"/>
      <c r="N380" s="174"/>
      <c r="O380" s="174"/>
      <c r="P380" s="174"/>
      <c r="Q380" s="174"/>
      <c r="R380" s="174"/>
      <c r="S380" s="174"/>
      <c r="T380" s="174"/>
      <c r="U380" s="174"/>
      <c r="V380" s="174"/>
      <c r="W380" s="174"/>
      <c r="X380" s="174"/>
      <c r="Y380" s="174"/>
    </row>
    <row r="381" spans="1:25" s="135" customFormat="1" ht="21" hidden="1" customHeight="1">
      <c r="A381" s="168"/>
      <c r="B381" s="378"/>
      <c r="C381" s="379"/>
      <c r="D381" s="379"/>
      <c r="E381" s="379"/>
      <c r="F381" s="391"/>
      <c r="G381" s="392"/>
      <c r="H381" s="391"/>
      <c r="I381" s="392"/>
      <c r="J381" s="174"/>
      <c r="K381" s="174"/>
      <c r="L381" s="174"/>
      <c r="M381" s="174"/>
      <c r="N381" s="174"/>
      <c r="O381" s="174"/>
      <c r="P381" s="174"/>
      <c r="Q381" s="174"/>
      <c r="R381" s="174"/>
      <c r="S381" s="174"/>
      <c r="T381" s="174"/>
      <c r="U381" s="174"/>
      <c r="V381" s="174"/>
      <c r="W381" s="174"/>
      <c r="X381" s="174"/>
      <c r="Y381" s="174"/>
    </row>
    <row r="382" spans="1:25" s="135" customFormat="1" ht="24.95" hidden="1" customHeight="1">
      <c r="A382" s="168"/>
      <c r="B382" s="179"/>
      <c r="C382" s="180"/>
      <c r="D382" s="180"/>
      <c r="E382" s="181" t="s">
        <v>213</v>
      </c>
      <c r="F382" s="393"/>
      <c r="G382" s="394"/>
      <c r="H382" s="393"/>
      <c r="I382" s="394"/>
      <c r="J382" s="174"/>
      <c r="K382" s="174"/>
      <c r="L382" s="174"/>
      <c r="M382" s="174"/>
      <c r="N382" s="174"/>
      <c r="O382" s="174"/>
      <c r="P382" s="174"/>
      <c r="Q382" s="174"/>
      <c r="R382" s="174"/>
      <c r="S382" s="174"/>
      <c r="T382" s="174"/>
      <c r="U382" s="174"/>
      <c r="V382" s="174"/>
      <c r="W382" s="174"/>
      <c r="X382" s="174"/>
      <c r="Y382" s="174"/>
    </row>
    <row r="383" spans="1:25" s="135" customFormat="1" ht="24.95" hidden="1" customHeight="1">
      <c r="A383" s="168"/>
      <c r="B383" s="179"/>
      <c r="C383" s="180"/>
      <c r="D383" s="180"/>
      <c r="E383" s="181" t="s">
        <v>16</v>
      </c>
      <c r="F383" s="393"/>
      <c r="G383" s="394"/>
      <c r="H383" s="393"/>
      <c r="I383" s="394"/>
      <c r="J383" s="174"/>
      <c r="K383" s="174"/>
      <c r="L383" s="174"/>
      <c r="M383" s="174"/>
      <c r="N383" s="174"/>
      <c r="O383" s="174"/>
      <c r="P383" s="174"/>
      <c r="Q383" s="174"/>
      <c r="R383" s="174"/>
      <c r="S383" s="174"/>
      <c r="T383" s="174"/>
      <c r="U383" s="174"/>
      <c r="V383" s="174"/>
      <c r="W383" s="174"/>
      <c r="X383" s="174"/>
      <c r="Y383" s="174"/>
    </row>
    <row r="384" spans="1:25" s="135" customFormat="1" ht="24.95" hidden="1" customHeight="1">
      <c r="A384" s="168"/>
      <c r="B384" s="182"/>
      <c r="C384" s="183"/>
      <c r="D384" s="183"/>
      <c r="E384" s="184" t="s">
        <v>214</v>
      </c>
      <c r="F384" s="388"/>
      <c r="G384" s="389"/>
      <c r="H384" s="388"/>
      <c r="I384" s="389"/>
      <c r="J384" s="174"/>
      <c r="K384" s="174"/>
      <c r="L384" s="174"/>
      <c r="M384" s="174"/>
      <c r="N384" s="174"/>
      <c r="O384" s="174"/>
      <c r="P384" s="174"/>
      <c r="Q384" s="174"/>
      <c r="R384" s="174"/>
      <c r="S384" s="174"/>
      <c r="T384" s="174"/>
      <c r="U384" s="174"/>
      <c r="V384" s="174"/>
      <c r="W384" s="174"/>
      <c r="X384" s="174"/>
      <c r="Y384" s="174"/>
    </row>
    <row r="385" spans="1:25" s="135" customFormat="1" ht="20.25" hidden="1" customHeight="1">
      <c r="A385" s="168"/>
      <c r="B385" s="185"/>
      <c r="C385" s="186"/>
      <c r="D385" s="186"/>
      <c r="E385" s="187"/>
      <c r="F385" s="53"/>
      <c r="G385" s="53"/>
      <c r="H385" s="53"/>
      <c r="I385" s="53"/>
      <c r="J385" s="174"/>
      <c r="K385" s="174"/>
      <c r="L385" s="174"/>
      <c r="M385" s="174"/>
      <c r="N385" s="174"/>
      <c r="O385" s="174"/>
      <c r="P385" s="174"/>
      <c r="Q385" s="174"/>
      <c r="R385" s="174"/>
      <c r="S385" s="174"/>
      <c r="T385" s="174"/>
      <c r="U385" s="174"/>
      <c r="V385" s="174"/>
      <c r="W385" s="174"/>
      <c r="X385" s="174"/>
      <c r="Y385" s="174"/>
    </row>
    <row r="386" spans="1:25" s="135" customFormat="1" ht="72" hidden="1" customHeight="1">
      <c r="A386" s="168" t="s">
        <v>290</v>
      </c>
      <c r="B386" s="390" t="s">
        <v>215</v>
      </c>
      <c r="C386" s="390"/>
      <c r="D386" s="390"/>
      <c r="E386" s="390"/>
      <c r="F386" s="383"/>
      <c r="G386" s="363"/>
      <c r="H386" s="362"/>
      <c r="I386" s="363"/>
      <c r="J386" s="174"/>
      <c r="K386" s="174"/>
      <c r="L386" s="174"/>
      <c r="M386" s="174"/>
      <c r="N386" s="174"/>
      <c r="O386" s="174"/>
      <c r="P386" s="174"/>
      <c r="Q386" s="174"/>
      <c r="R386" s="174"/>
      <c r="S386" s="174"/>
      <c r="T386" s="174"/>
      <c r="U386" s="174"/>
      <c r="V386" s="174"/>
      <c r="W386" s="174"/>
      <c r="X386" s="174"/>
      <c r="Y386" s="174"/>
    </row>
    <row r="387" spans="1:25" s="135" customFormat="1" ht="32.25" hidden="1" customHeight="1">
      <c r="A387" s="168" t="s">
        <v>291</v>
      </c>
      <c r="B387" s="390" t="s">
        <v>216</v>
      </c>
      <c r="C387" s="390"/>
      <c r="D387" s="390"/>
      <c r="E387" s="390"/>
      <c r="F387" s="180"/>
      <c r="G387" s="180"/>
      <c r="H387" s="180"/>
      <c r="I387" s="190"/>
      <c r="J387" s="174"/>
      <c r="K387" s="174"/>
      <c r="L387" s="174"/>
      <c r="M387" s="174"/>
      <c r="N387" s="174"/>
      <c r="O387" s="174"/>
      <c r="P387" s="174"/>
      <c r="Q387" s="174"/>
      <c r="R387" s="174"/>
      <c r="S387" s="174"/>
      <c r="T387" s="174"/>
      <c r="U387" s="174"/>
      <c r="V387" s="174"/>
      <c r="W387" s="174"/>
      <c r="X387" s="174"/>
      <c r="Y387" s="174"/>
    </row>
    <row r="388" spans="1:25" s="135" customFormat="1" ht="21.75" hidden="1" customHeight="1">
      <c r="A388" s="168"/>
      <c r="B388" s="191"/>
      <c r="C388" s="186"/>
      <c r="D388" s="186"/>
      <c r="E388" s="187"/>
      <c r="F388" s="53"/>
      <c r="G388" s="53"/>
      <c r="H388" s="53"/>
      <c r="I388" s="192"/>
      <c r="J388" s="174"/>
      <c r="K388" s="174"/>
      <c r="L388" s="174"/>
      <c r="M388" s="174"/>
      <c r="N388" s="174"/>
      <c r="O388" s="174"/>
      <c r="P388" s="174"/>
      <c r="Q388" s="174"/>
      <c r="R388" s="174"/>
      <c r="S388" s="174"/>
      <c r="T388" s="174"/>
      <c r="U388" s="174"/>
      <c r="V388" s="174"/>
      <c r="W388" s="174"/>
      <c r="X388" s="174"/>
      <c r="Y388" s="174"/>
    </row>
    <row r="389" spans="1:25" s="135" customFormat="1" ht="21.75" hidden="1" customHeight="1">
      <c r="A389" s="168"/>
      <c r="B389" s="191"/>
      <c r="C389" s="186"/>
      <c r="D389" s="186"/>
      <c r="E389" s="187"/>
      <c r="F389" s="53"/>
      <c r="G389" s="53"/>
      <c r="H389" s="53"/>
      <c r="I389" s="192"/>
      <c r="J389" s="174"/>
      <c r="K389" s="174"/>
      <c r="L389" s="174"/>
      <c r="M389" s="174"/>
      <c r="N389" s="174"/>
      <c r="O389" s="174"/>
      <c r="P389" s="174"/>
      <c r="Q389" s="174"/>
      <c r="R389" s="174"/>
      <c r="S389" s="174"/>
      <c r="T389" s="174"/>
      <c r="U389" s="174"/>
      <c r="V389" s="174"/>
      <c r="W389" s="174"/>
      <c r="X389" s="174"/>
      <c r="Y389" s="174"/>
    </row>
    <row r="390" spans="1:25" s="135" customFormat="1" ht="21.75" hidden="1" customHeight="1">
      <c r="A390" s="168"/>
      <c r="B390" s="369"/>
      <c r="C390" s="370"/>
      <c r="D390" s="370"/>
      <c r="E390" s="370"/>
      <c r="F390" s="387"/>
      <c r="G390" s="387"/>
      <c r="H390" s="387"/>
      <c r="I390" s="387"/>
      <c r="J390" s="174"/>
      <c r="K390" s="174"/>
      <c r="L390" s="174"/>
      <c r="M390" s="174"/>
      <c r="N390" s="174"/>
      <c r="O390" s="174"/>
      <c r="P390" s="174"/>
      <c r="Q390" s="174"/>
      <c r="R390" s="174"/>
      <c r="S390" s="174"/>
      <c r="T390" s="174"/>
      <c r="U390" s="174"/>
      <c r="V390" s="174"/>
      <c r="W390" s="174"/>
      <c r="X390" s="174"/>
      <c r="Y390" s="174"/>
    </row>
    <row r="391" spans="1:25" s="135" customFormat="1" ht="21.75" hidden="1" customHeight="1">
      <c r="A391" s="168"/>
      <c r="B391" s="193"/>
      <c r="C391" s="194"/>
      <c r="D391" s="194"/>
      <c r="E391" s="194"/>
      <c r="F391" s="362"/>
      <c r="G391" s="363"/>
      <c r="H391" s="362"/>
      <c r="I391" s="363"/>
      <c r="J391" s="174"/>
      <c r="K391" s="174"/>
      <c r="L391" s="174"/>
      <c r="M391" s="174"/>
      <c r="N391" s="174"/>
      <c r="O391" s="174"/>
      <c r="P391" s="174"/>
      <c r="Q391" s="174"/>
      <c r="R391" s="174"/>
      <c r="S391" s="174"/>
      <c r="T391" s="174"/>
      <c r="U391" s="174"/>
      <c r="V391" s="174"/>
      <c r="W391" s="174"/>
      <c r="X391" s="174"/>
      <c r="Y391" s="174"/>
    </row>
    <row r="392" spans="1:25" s="135" customFormat="1" ht="21.75" hidden="1" customHeight="1">
      <c r="A392" s="168"/>
      <c r="B392" s="191"/>
      <c r="C392" s="186"/>
      <c r="D392" s="186"/>
      <c r="E392" s="187"/>
      <c r="F392" s="53"/>
      <c r="G392" s="53"/>
      <c r="H392" s="53"/>
      <c r="I392" s="192"/>
      <c r="J392" s="174"/>
      <c r="K392" s="174"/>
      <c r="L392" s="174"/>
      <c r="M392" s="174"/>
      <c r="N392" s="174"/>
      <c r="O392" s="174"/>
      <c r="P392" s="174"/>
      <c r="Q392" s="174"/>
      <c r="R392" s="174"/>
      <c r="S392" s="174"/>
      <c r="T392" s="174"/>
      <c r="U392" s="174"/>
      <c r="V392" s="174"/>
      <c r="W392" s="174"/>
      <c r="X392" s="174"/>
      <c r="Y392" s="174"/>
    </row>
    <row r="393" spans="1:25" s="135" customFormat="1" ht="21.75" hidden="1" customHeight="1">
      <c r="A393" s="168"/>
      <c r="B393" s="369" t="s">
        <v>217</v>
      </c>
      <c r="C393" s="370"/>
      <c r="D393" s="370"/>
      <c r="E393" s="370"/>
      <c r="F393" s="362"/>
      <c r="G393" s="363"/>
      <c r="H393" s="362"/>
      <c r="I393" s="363"/>
      <c r="J393" s="174"/>
      <c r="K393" s="174"/>
      <c r="L393" s="174"/>
      <c r="M393" s="174"/>
      <c r="N393" s="174"/>
      <c r="O393" s="174"/>
      <c r="P393" s="174"/>
      <c r="Q393" s="174"/>
      <c r="R393" s="174"/>
      <c r="S393" s="174"/>
      <c r="T393" s="174"/>
      <c r="U393" s="174"/>
      <c r="V393" s="174"/>
      <c r="W393" s="174"/>
      <c r="X393" s="174"/>
      <c r="Y393" s="174"/>
    </row>
    <row r="394" spans="1:25" s="135" customFormat="1" ht="21.75" hidden="1" customHeight="1">
      <c r="A394" s="168"/>
      <c r="B394" s="191"/>
      <c r="C394" s="186"/>
      <c r="D394" s="186"/>
      <c r="E394" s="187"/>
      <c r="F394" s="53"/>
      <c r="G394" s="53"/>
      <c r="H394" s="53"/>
      <c r="I394" s="192"/>
      <c r="J394" s="174"/>
      <c r="K394" s="174"/>
      <c r="L394" s="174"/>
      <c r="M394" s="174"/>
      <c r="N394" s="174"/>
      <c r="O394" s="174"/>
      <c r="P394" s="174"/>
      <c r="Q394" s="174"/>
      <c r="R394" s="174"/>
      <c r="S394" s="174"/>
      <c r="T394" s="174"/>
      <c r="U394" s="174"/>
      <c r="V394" s="174"/>
      <c r="W394" s="174"/>
      <c r="X394" s="174"/>
      <c r="Y394" s="174"/>
    </row>
    <row r="395" spans="1:25" s="135" customFormat="1" ht="21.75" hidden="1" customHeight="1">
      <c r="A395" s="168"/>
      <c r="B395" s="378" t="s">
        <v>218</v>
      </c>
      <c r="C395" s="379"/>
      <c r="D395" s="379"/>
      <c r="E395" s="379"/>
      <c r="F395" s="362"/>
      <c r="G395" s="363"/>
      <c r="H395" s="362"/>
      <c r="I395" s="363"/>
      <c r="J395" s="174"/>
      <c r="K395" s="174"/>
      <c r="L395" s="174"/>
      <c r="M395" s="174"/>
      <c r="N395" s="174"/>
      <c r="O395" s="174"/>
      <c r="P395" s="174"/>
      <c r="Q395" s="174"/>
      <c r="R395" s="174"/>
      <c r="S395" s="174"/>
      <c r="T395" s="174"/>
      <c r="U395" s="174"/>
      <c r="V395" s="174"/>
      <c r="W395" s="174"/>
      <c r="X395" s="174"/>
      <c r="Y395" s="174"/>
    </row>
    <row r="396" spans="1:25" s="135" customFormat="1" ht="21.75" hidden="1" customHeight="1">
      <c r="A396" s="168"/>
      <c r="B396" s="375" t="s">
        <v>219</v>
      </c>
      <c r="C396" s="376"/>
      <c r="D396" s="376"/>
      <c r="E396" s="377"/>
      <c r="F396" s="362"/>
      <c r="G396" s="363"/>
      <c r="H396" s="362"/>
      <c r="I396" s="363"/>
      <c r="J396" s="174"/>
      <c r="K396" s="174"/>
      <c r="L396" s="174"/>
      <c r="M396" s="174"/>
      <c r="N396" s="174"/>
      <c r="O396" s="174"/>
      <c r="P396" s="174"/>
      <c r="Q396" s="174"/>
      <c r="R396" s="174"/>
      <c r="S396" s="174"/>
      <c r="T396" s="174"/>
      <c r="U396" s="174"/>
      <c r="V396" s="174"/>
      <c r="W396" s="174"/>
      <c r="X396" s="174"/>
      <c r="Y396" s="174"/>
    </row>
    <row r="397" spans="1:25" s="135" customFormat="1" ht="21" hidden="1" customHeight="1">
      <c r="A397" s="168"/>
      <c r="B397" s="375" t="s">
        <v>220</v>
      </c>
      <c r="C397" s="376"/>
      <c r="D397" s="376"/>
      <c r="E397" s="377"/>
      <c r="F397" s="362"/>
      <c r="G397" s="363"/>
      <c r="H397" s="362"/>
      <c r="I397" s="363"/>
      <c r="J397" s="174"/>
      <c r="K397" s="174"/>
      <c r="L397" s="174"/>
      <c r="M397" s="174"/>
      <c r="N397" s="174"/>
      <c r="O397" s="174"/>
      <c r="P397" s="174"/>
      <c r="Q397" s="174"/>
      <c r="R397" s="174"/>
      <c r="S397" s="174"/>
      <c r="T397" s="174"/>
      <c r="U397" s="174"/>
      <c r="V397" s="174"/>
      <c r="W397" s="174"/>
      <c r="X397" s="174"/>
      <c r="Y397" s="174"/>
    </row>
    <row r="398" spans="1:25" s="135" customFormat="1" ht="21.75" hidden="1" customHeight="1">
      <c r="A398" s="168"/>
      <c r="B398" s="375" t="s">
        <v>221</v>
      </c>
      <c r="C398" s="376"/>
      <c r="D398" s="376"/>
      <c r="E398" s="377"/>
      <c r="F398" s="362"/>
      <c r="G398" s="363"/>
      <c r="H398" s="362"/>
      <c r="I398" s="363"/>
      <c r="J398" s="174"/>
      <c r="K398" s="174"/>
      <c r="L398" s="174"/>
      <c r="M398" s="174"/>
      <c r="N398" s="174"/>
      <c r="O398" s="174"/>
      <c r="P398" s="174"/>
      <c r="Q398" s="174"/>
      <c r="R398" s="174"/>
      <c r="S398" s="174"/>
      <c r="T398" s="174"/>
      <c r="U398" s="174"/>
      <c r="V398" s="174"/>
      <c r="W398" s="174"/>
      <c r="X398" s="174"/>
      <c r="Y398" s="174"/>
    </row>
    <row r="399" spans="1:25" s="135" customFormat="1" ht="21.75" hidden="1" customHeight="1">
      <c r="A399" s="168"/>
      <c r="B399" s="195"/>
      <c r="C399" s="196"/>
      <c r="D399" s="196"/>
      <c r="E399" s="196"/>
      <c r="F399" s="53"/>
      <c r="G399" s="53"/>
      <c r="H399" s="53"/>
      <c r="I399" s="53"/>
      <c r="J399" s="174"/>
      <c r="K399" s="174"/>
      <c r="L399" s="174"/>
      <c r="M399" s="174"/>
      <c r="N399" s="174"/>
      <c r="O399" s="174"/>
      <c r="P399" s="174"/>
      <c r="Q399" s="174"/>
      <c r="R399" s="174"/>
      <c r="S399" s="174"/>
      <c r="T399" s="174"/>
      <c r="U399" s="174"/>
      <c r="V399" s="174"/>
      <c r="W399" s="174"/>
      <c r="X399" s="174"/>
      <c r="Y399" s="174"/>
    </row>
    <row r="400" spans="1:25" s="135" customFormat="1" ht="21.75" hidden="1" customHeight="1">
      <c r="A400" s="168"/>
      <c r="B400" s="378" t="s">
        <v>222</v>
      </c>
      <c r="C400" s="379"/>
      <c r="D400" s="379"/>
      <c r="E400" s="379"/>
      <c r="F400" s="53"/>
      <c r="G400" s="53"/>
      <c r="H400" s="53"/>
      <c r="I400" s="53"/>
      <c r="J400" s="174"/>
      <c r="K400" s="174"/>
      <c r="L400" s="174"/>
      <c r="M400" s="174"/>
      <c r="N400" s="174"/>
      <c r="O400" s="174"/>
      <c r="P400" s="174"/>
      <c r="Q400" s="174"/>
      <c r="R400" s="174"/>
      <c r="S400" s="174"/>
      <c r="T400" s="174"/>
      <c r="U400" s="174"/>
      <c r="V400" s="174"/>
      <c r="W400" s="174"/>
      <c r="X400" s="174"/>
      <c r="Y400" s="174"/>
    </row>
    <row r="401" spans="1:25" s="135" customFormat="1" ht="21.75" hidden="1" customHeight="1">
      <c r="A401" s="168"/>
      <c r="B401" s="378" t="s">
        <v>223</v>
      </c>
      <c r="C401" s="379"/>
      <c r="D401" s="379"/>
      <c r="E401" s="379"/>
      <c r="F401" s="362"/>
      <c r="G401" s="363"/>
      <c r="H401" s="362"/>
      <c r="I401" s="363"/>
      <c r="J401" s="174"/>
      <c r="K401" s="174"/>
      <c r="L401" s="174"/>
      <c r="M401" s="174"/>
      <c r="N401" s="174"/>
      <c r="O401" s="174"/>
      <c r="P401" s="174"/>
      <c r="Q401" s="174"/>
      <c r="R401" s="174"/>
      <c r="S401" s="174"/>
      <c r="T401" s="174"/>
      <c r="U401" s="174"/>
      <c r="V401" s="174"/>
      <c r="W401" s="174"/>
      <c r="X401" s="174"/>
      <c r="Y401" s="174"/>
    </row>
    <row r="402" spans="1:25" s="135" customFormat="1" ht="21.75" hidden="1" customHeight="1">
      <c r="A402" s="168"/>
      <c r="B402" s="378" t="s">
        <v>224</v>
      </c>
      <c r="C402" s="379"/>
      <c r="D402" s="379"/>
      <c r="E402" s="379"/>
      <c r="F402" s="33" t="s">
        <v>219</v>
      </c>
      <c r="G402" s="33" t="s">
        <v>220</v>
      </c>
      <c r="H402" s="33" t="s">
        <v>219</v>
      </c>
      <c r="I402" s="33" t="s">
        <v>220</v>
      </c>
      <c r="J402" s="174"/>
      <c r="K402" s="174"/>
      <c r="L402" s="174"/>
      <c r="M402" s="174"/>
      <c r="N402" s="174"/>
      <c r="O402" s="174"/>
      <c r="P402" s="174"/>
      <c r="Q402" s="174"/>
      <c r="R402" s="174"/>
      <c r="S402" s="174"/>
      <c r="T402" s="174"/>
      <c r="U402" s="174"/>
      <c r="V402" s="174"/>
      <c r="W402" s="174"/>
      <c r="X402" s="174"/>
      <c r="Y402" s="174"/>
    </row>
    <row r="403" spans="1:25" s="135" customFormat="1" ht="21.75" hidden="1" customHeight="1">
      <c r="A403" s="168"/>
      <c r="B403" s="384"/>
      <c r="C403" s="385"/>
      <c r="D403" s="385"/>
      <c r="E403" s="386"/>
      <c r="F403" s="189"/>
      <c r="G403" s="188"/>
      <c r="H403" s="189"/>
      <c r="I403" s="188"/>
      <c r="J403" s="174"/>
      <c r="K403" s="174"/>
      <c r="L403" s="174"/>
      <c r="M403" s="174"/>
      <c r="N403" s="174"/>
      <c r="O403" s="174"/>
      <c r="P403" s="174"/>
      <c r="Q403" s="174"/>
      <c r="R403" s="174"/>
      <c r="S403" s="174"/>
      <c r="T403" s="174"/>
      <c r="U403" s="174"/>
      <c r="V403" s="174"/>
      <c r="W403" s="174"/>
      <c r="X403" s="174"/>
      <c r="Y403" s="174"/>
    </row>
    <row r="404" spans="1:25" s="135" customFormat="1" ht="21.75" hidden="1" customHeight="1">
      <c r="A404" s="168"/>
      <c r="B404" s="375" t="s">
        <v>221</v>
      </c>
      <c r="C404" s="376"/>
      <c r="D404" s="376"/>
      <c r="E404" s="377"/>
      <c r="F404" s="189"/>
      <c r="G404" s="188"/>
      <c r="H404" s="189"/>
      <c r="I404" s="188"/>
      <c r="J404" s="174"/>
      <c r="K404" s="174"/>
      <c r="L404" s="174"/>
      <c r="M404" s="174"/>
      <c r="N404" s="174"/>
      <c r="O404" s="174"/>
      <c r="P404" s="174"/>
      <c r="Q404" s="174"/>
      <c r="R404" s="174"/>
      <c r="S404" s="174"/>
      <c r="T404" s="174"/>
      <c r="U404" s="174"/>
      <c r="V404" s="174"/>
      <c r="W404" s="174"/>
      <c r="X404" s="174"/>
      <c r="Y404" s="174"/>
    </row>
    <row r="405" spans="1:25" s="135" customFormat="1" ht="35.450000000000003" hidden="1" customHeight="1">
      <c r="A405" s="168"/>
      <c r="B405" s="378" t="s">
        <v>225</v>
      </c>
      <c r="C405" s="379"/>
      <c r="D405" s="379"/>
      <c r="E405" s="379"/>
      <c r="F405" s="362"/>
      <c r="G405" s="363"/>
      <c r="H405" s="362"/>
      <c r="I405" s="363"/>
      <c r="J405" s="174"/>
      <c r="K405" s="174"/>
      <c r="L405" s="174"/>
      <c r="M405" s="174"/>
      <c r="N405" s="174"/>
      <c r="O405" s="174"/>
      <c r="P405" s="174"/>
      <c r="Q405" s="174"/>
      <c r="R405" s="174"/>
      <c r="S405" s="174"/>
      <c r="T405" s="174"/>
      <c r="U405" s="174"/>
      <c r="V405" s="174"/>
      <c r="W405" s="174"/>
      <c r="X405" s="174"/>
      <c r="Y405" s="174"/>
    </row>
    <row r="406" spans="1:25" s="135" customFormat="1" ht="21.75" hidden="1" customHeight="1">
      <c r="A406" s="168"/>
      <c r="B406" s="195"/>
      <c r="C406" s="196"/>
      <c r="D406" s="196"/>
      <c r="E406" s="196"/>
      <c r="F406" s="196"/>
      <c r="G406" s="196"/>
      <c r="H406" s="196"/>
      <c r="I406" s="196"/>
      <c r="J406" s="174"/>
      <c r="K406" s="174"/>
      <c r="L406" s="174"/>
      <c r="M406" s="174"/>
      <c r="N406" s="174"/>
      <c r="O406" s="174"/>
      <c r="P406" s="174"/>
      <c r="Q406" s="174"/>
      <c r="R406" s="174"/>
      <c r="S406" s="174"/>
      <c r="T406" s="174"/>
      <c r="U406" s="174"/>
      <c r="V406" s="174"/>
      <c r="W406" s="174"/>
      <c r="X406" s="174"/>
      <c r="Y406" s="174"/>
    </row>
    <row r="407" spans="1:25" s="135" customFormat="1" ht="14.45" hidden="1" customHeight="1">
      <c r="A407" s="168"/>
      <c r="B407" s="191"/>
      <c r="C407" s="186"/>
      <c r="D407" s="186"/>
      <c r="E407" s="187"/>
      <c r="F407" s="53"/>
      <c r="G407" s="53"/>
      <c r="H407" s="53"/>
      <c r="I407" s="192"/>
      <c r="J407" s="174"/>
      <c r="K407" s="174"/>
      <c r="L407" s="174"/>
      <c r="M407" s="174"/>
      <c r="N407" s="174"/>
      <c r="O407" s="174"/>
      <c r="P407" s="174"/>
      <c r="Q407" s="174"/>
      <c r="R407" s="174"/>
      <c r="S407" s="174"/>
      <c r="T407" s="174"/>
      <c r="U407" s="174"/>
      <c r="V407" s="174"/>
      <c r="W407" s="174"/>
      <c r="X407" s="174"/>
      <c r="Y407" s="174"/>
    </row>
    <row r="408" spans="1:25" s="135" customFormat="1" ht="33" hidden="1" customHeight="1">
      <c r="A408" s="168"/>
      <c r="B408" s="380" t="s">
        <v>292</v>
      </c>
      <c r="C408" s="381"/>
      <c r="D408" s="381"/>
      <c r="E408" s="382"/>
      <c r="F408" s="383"/>
      <c r="G408" s="363"/>
      <c r="H408" s="362"/>
      <c r="I408" s="363"/>
      <c r="J408" s="174"/>
      <c r="K408" s="174"/>
      <c r="L408" s="174"/>
      <c r="M408" s="174"/>
      <c r="N408" s="174"/>
      <c r="O408" s="174"/>
      <c r="P408" s="174"/>
      <c r="Q408" s="174"/>
      <c r="R408" s="174"/>
      <c r="S408" s="174"/>
      <c r="T408" s="174"/>
      <c r="U408" s="174"/>
      <c r="V408" s="174"/>
      <c r="W408" s="174"/>
      <c r="X408" s="174"/>
      <c r="Y408" s="174"/>
    </row>
    <row r="409" spans="1:25" s="135" customFormat="1" ht="38.25" hidden="1" customHeight="1">
      <c r="A409" s="168" t="s">
        <v>293</v>
      </c>
      <c r="B409" s="369" t="s">
        <v>226</v>
      </c>
      <c r="C409" s="370"/>
      <c r="D409" s="370"/>
      <c r="E409" s="370"/>
      <c r="F409" s="371"/>
      <c r="G409" s="372"/>
      <c r="H409" s="371"/>
      <c r="I409" s="372"/>
      <c r="J409" s="174"/>
      <c r="K409" s="174"/>
      <c r="L409" s="174"/>
      <c r="M409" s="174"/>
      <c r="N409" s="174"/>
      <c r="O409" s="174"/>
      <c r="P409" s="174"/>
      <c r="Q409" s="174"/>
      <c r="R409" s="174"/>
      <c r="S409" s="174"/>
      <c r="T409" s="174"/>
      <c r="U409" s="174"/>
      <c r="V409" s="174"/>
      <c r="W409" s="174"/>
      <c r="X409" s="174"/>
      <c r="Y409" s="174"/>
    </row>
    <row r="410" spans="1:25" s="135" customFormat="1" ht="24.95" hidden="1" customHeight="1">
      <c r="A410" s="178"/>
      <c r="B410" s="369" t="s">
        <v>227</v>
      </c>
      <c r="C410" s="370"/>
      <c r="D410" s="370"/>
      <c r="E410" s="370"/>
      <c r="F410" s="197"/>
      <c r="G410" s="198"/>
      <c r="H410" s="197"/>
      <c r="I410" s="199"/>
      <c r="J410" s="174"/>
      <c r="K410" s="174"/>
      <c r="L410" s="174"/>
      <c r="M410" s="174"/>
      <c r="N410" s="174"/>
      <c r="O410" s="174"/>
      <c r="P410" s="174"/>
      <c r="Q410" s="174"/>
      <c r="R410" s="174"/>
      <c r="S410" s="174"/>
      <c r="T410" s="174"/>
      <c r="U410" s="174"/>
      <c r="V410" s="174"/>
      <c r="W410" s="174"/>
      <c r="X410" s="174"/>
      <c r="Y410" s="174"/>
    </row>
    <row r="411" spans="1:25" s="135" customFormat="1" ht="31.5" hidden="1" customHeight="1">
      <c r="A411" s="178"/>
      <c r="B411" s="369"/>
      <c r="C411" s="370"/>
      <c r="D411" s="370"/>
      <c r="E411" s="370"/>
      <c r="F411" s="200"/>
      <c r="G411" s="201"/>
      <c r="H411" s="200"/>
      <c r="I411" s="202"/>
      <c r="J411" s="174"/>
      <c r="K411" s="174"/>
      <c r="L411" s="174"/>
      <c r="M411" s="174"/>
      <c r="N411" s="174"/>
      <c r="O411" s="174"/>
      <c r="P411" s="174"/>
      <c r="Q411" s="174"/>
      <c r="R411" s="174"/>
      <c r="S411" s="174"/>
      <c r="T411" s="174"/>
      <c r="U411" s="174"/>
      <c r="V411" s="174"/>
      <c r="W411" s="174"/>
      <c r="X411" s="174"/>
      <c r="Y411" s="174"/>
    </row>
    <row r="412" spans="1:25" s="135" customFormat="1" ht="15.75" hidden="1" customHeight="1">
      <c r="A412" s="178"/>
      <c r="B412" s="211"/>
      <c r="C412" s="212"/>
      <c r="D412" s="212"/>
      <c r="E412" s="213"/>
      <c r="F412" s="373"/>
      <c r="G412" s="374"/>
      <c r="H412" s="373"/>
      <c r="I412" s="374"/>
      <c r="J412" s="174"/>
      <c r="K412" s="174"/>
      <c r="L412" s="174"/>
      <c r="M412" s="174"/>
      <c r="N412" s="174"/>
      <c r="O412" s="174"/>
      <c r="P412" s="174"/>
      <c r="Q412" s="174"/>
      <c r="R412" s="174"/>
      <c r="S412" s="174"/>
      <c r="T412" s="174"/>
      <c r="U412" s="174"/>
      <c r="V412" s="174"/>
      <c r="W412" s="174"/>
      <c r="X412" s="174"/>
      <c r="Y412" s="174"/>
    </row>
    <row r="413" spans="1:25" s="135" customFormat="1" ht="21" hidden="1" customHeight="1">
      <c r="A413" s="168" t="s">
        <v>294</v>
      </c>
      <c r="B413" s="351" t="s">
        <v>228</v>
      </c>
      <c r="C413" s="352"/>
      <c r="D413" s="352"/>
      <c r="E413" s="353"/>
      <c r="F413" s="362"/>
      <c r="G413" s="363"/>
      <c r="H413" s="362"/>
      <c r="I413" s="363"/>
      <c r="J413" s="174"/>
      <c r="K413" s="174"/>
      <c r="L413" s="174"/>
      <c r="M413" s="174"/>
      <c r="N413" s="174"/>
      <c r="O413" s="174"/>
      <c r="P413" s="174"/>
      <c r="Q413" s="174"/>
      <c r="R413" s="174"/>
      <c r="S413" s="174"/>
      <c r="T413" s="174"/>
      <c r="U413" s="174"/>
      <c r="V413" s="174"/>
      <c r="W413" s="174"/>
      <c r="X413" s="174"/>
      <c r="Y413" s="174"/>
    </row>
    <row r="414" spans="1:25" s="135" customFormat="1" ht="18.75" hidden="1" customHeight="1">
      <c r="A414" s="168" t="s">
        <v>295</v>
      </c>
      <c r="B414" s="364" t="s">
        <v>229</v>
      </c>
      <c r="C414" s="365"/>
      <c r="D414" s="365"/>
      <c r="E414" s="366"/>
      <c r="F414" s="367"/>
      <c r="G414" s="368"/>
      <c r="H414" s="367"/>
      <c r="I414" s="368"/>
      <c r="J414" s="174"/>
      <c r="K414" s="174"/>
      <c r="L414" s="174"/>
      <c r="M414" s="174"/>
      <c r="N414" s="174"/>
      <c r="O414" s="174"/>
      <c r="P414" s="174"/>
      <c r="Q414" s="174"/>
      <c r="R414" s="174"/>
      <c r="S414" s="174"/>
      <c r="T414" s="174"/>
      <c r="U414" s="174"/>
      <c r="V414" s="174"/>
      <c r="W414" s="174"/>
      <c r="X414" s="174"/>
      <c r="Y414" s="174"/>
    </row>
    <row r="415" spans="1:25" s="135" customFormat="1" ht="18.75" hidden="1" customHeight="1">
      <c r="A415" s="168"/>
      <c r="B415" s="203"/>
      <c r="C415" s="204"/>
      <c r="D415" s="204"/>
      <c r="E415" s="205"/>
      <c r="F415" s="206"/>
      <c r="G415" s="207"/>
      <c r="H415" s="206"/>
      <c r="I415" s="207"/>
      <c r="J415" s="174"/>
      <c r="K415" s="174"/>
      <c r="L415" s="174"/>
      <c r="M415" s="174"/>
      <c r="N415" s="174"/>
      <c r="O415" s="174"/>
      <c r="P415" s="174"/>
      <c r="Q415" s="174"/>
      <c r="R415" s="174"/>
      <c r="S415" s="174"/>
      <c r="T415" s="174"/>
      <c r="U415" s="174"/>
      <c r="V415" s="174"/>
      <c r="W415" s="174"/>
      <c r="X415" s="174"/>
      <c r="Y415" s="174"/>
    </row>
    <row r="416" spans="1:25" s="135" customFormat="1" ht="18.75" hidden="1" customHeight="1">
      <c r="A416" s="168"/>
      <c r="B416" s="203"/>
      <c r="C416" s="204"/>
      <c r="D416" s="204"/>
      <c r="E416" s="205"/>
      <c r="F416" s="206"/>
      <c r="G416" s="207"/>
      <c r="H416" s="206"/>
      <c r="I416" s="207"/>
      <c r="J416" s="174"/>
      <c r="K416" s="174"/>
      <c r="L416" s="174"/>
      <c r="M416" s="174"/>
      <c r="N416" s="174"/>
      <c r="O416" s="174"/>
      <c r="P416" s="174"/>
      <c r="Q416" s="174"/>
      <c r="R416" s="174"/>
      <c r="S416" s="174"/>
      <c r="T416" s="174"/>
      <c r="U416" s="174"/>
      <c r="V416" s="174"/>
      <c r="W416" s="174"/>
      <c r="X416" s="174"/>
      <c r="Y416" s="174"/>
    </row>
    <row r="417" spans="1:25" s="135" customFormat="1" ht="18.75" hidden="1" customHeight="1">
      <c r="A417" s="168"/>
      <c r="B417" s="203"/>
      <c r="C417" s="204"/>
      <c r="D417" s="204"/>
      <c r="E417" s="205"/>
      <c r="F417" s="206"/>
      <c r="G417" s="207"/>
      <c r="H417" s="206"/>
      <c r="I417" s="207"/>
      <c r="J417" s="174"/>
      <c r="K417" s="174"/>
      <c r="L417" s="174"/>
      <c r="M417" s="174"/>
      <c r="N417" s="174"/>
      <c r="O417" s="174"/>
      <c r="P417" s="174"/>
      <c r="Q417" s="174"/>
      <c r="R417" s="174"/>
      <c r="S417" s="174"/>
      <c r="T417" s="174"/>
      <c r="U417" s="174"/>
      <c r="V417" s="174"/>
      <c r="W417" s="174"/>
      <c r="X417" s="174"/>
      <c r="Y417" s="174"/>
    </row>
    <row r="418" spans="1:25" s="135" customFormat="1" ht="18.75" hidden="1" customHeight="1">
      <c r="A418" s="168"/>
      <c r="B418" s="203"/>
      <c r="C418" s="204"/>
      <c r="D418" s="204"/>
      <c r="E418" s="205"/>
      <c r="F418" s="206"/>
      <c r="G418" s="207"/>
      <c r="H418" s="206"/>
      <c r="I418" s="207"/>
      <c r="J418" s="174"/>
      <c r="K418" s="174"/>
      <c r="L418" s="174"/>
      <c r="M418" s="174"/>
      <c r="N418" s="174"/>
      <c r="O418" s="174"/>
      <c r="P418" s="174"/>
      <c r="Q418" s="174"/>
      <c r="R418" s="174"/>
      <c r="S418" s="174"/>
      <c r="T418" s="174"/>
      <c r="U418" s="174"/>
      <c r="V418" s="174"/>
      <c r="W418" s="174"/>
      <c r="X418" s="174"/>
      <c r="Y418" s="174"/>
    </row>
    <row r="419" spans="1:25" s="135" customFormat="1" ht="18.75" hidden="1" customHeight="1">
      <c r="A419" s="168"/>
      <c r="B419" s="203"/>
      <c r="C419" s="204"/>
      <c r="D419" s="204"/>
      <c r="E419" s="205"/>
      <c r="F419" s="206"/>
      <c r="G419" s="207"/>
      <c r="H419" s="206"/>
      <c r="I419" s="207"/>
      <c r="J419" s="174"/>
      <c r="K419" s="174"/>
      <c r="L419" s="174"/>
      <c r="M419" s="174"/>
      <c r="N419" s="174"/>
      <c r="O419" s="174"/>
      <c r="P419" s="174"/>
      <c r="Q419" s="174"/>
      <c r="R419" s="174"/>
      <c r="S419" s="174"/>
      <c r="T419" s="174"/>
      <c r="U419" s="174"/>
      <c r="V419" s="174"/>
      <c r="W419" s="174"/>
      <c r="X419" s="174"/>
      <c r="Y419" s="174"/>
    </row>
    <row r="420" spans="1:25" s="135" customFormat="1" ht="18.75" hidden="1" customHeight="1">
      <c r="A420" s="168"/>
      <c r="B420" s="203"/>
      <c r="C420" s="204"/>
      <c r="D420" s="204"/>
      <c r="E420" s="205"/>
      <c r="F420" s="206"/>
      <c r="G420" s="207"/>
      <c r="H420" s="206"/>
      <c r="I420" s="207"/>
      <c r="J420" s="174"/>
      <c r="K420" s="174"/>
      <c r="L420" s="174"/>
      <c r="M420" s="174"/>
      <c r="N420" s="174"/>
      <c r="O420" s="174"/>
      <c r="P420" s="174"/>
      <c r="Q420" s="174"/>
      <c r="R420" s="174"/>
      <c r="S420" s="174"/>
      <c r="T420" s="174"/>
      <c r="U420" s="174"/>
      <c r="V420" s="174"/>
      <c r="W420" s="174"/>
      <c r="X420" s="174"/>
      <c r="Y420" s="174"/>
    </row>
    <row r="421" spans="1:25" s="135" customFormat="1" ht="18.75" hidden="1" customHeight="1">
      <c r="A421" s="168"/>
      <c r="B421" s="203"/>
      <c r="C421" s="204"/>
      <c r="D421" s="204"/>
      <c r="E421" s="205"/>
      <c r="F421" s="206"/>
      <c r="G421" s="207"/>
      <c r="H421" s="206"/>
      <c r="I421" s="207"/>
      <c r="J421" s="174"/>
      <c r="K421" s="174"/>
      <c r="L421" s="174"/>
      <c r="M421" s="174"/>
      <c r="N421" s="174"/>
      <c r="O421" s="174"/>
      <c r="P421" s="174"/>
      <c r="Q421" s="174"/>
      <c r="R421" s="174"/>
      <c r="S421" s="174"/>
      <c r="T421" s="174"/>
      <c r="U421" s="174"/>
      <c r="V421" s="174"/>
      <c r="W421" s="174"/>
      <c r="X421" s="174"/>
      <c r="Y421" s="174"/>
    </row>
    <row r="422" spans="1:25" s="135" customFormat="1" ht="18.75" hidden="1" customHeight="1">
      <c r="A422" s="168"/>
      <c r="B422" s="203"/>
      <c r="C422" s="204"/>
      <c r="D422" s="204"/>
      <c r="E422" s="205"/>
      <c r="F422" s="206"/>
      <c r="G422" s="207"/>
      <c r="H422" s="206"/>
      <c r="I422" s="207"/>
      <c r="J422" s="174"/>
      <c r="K422" s="174"/>
      <c r="L422" s="174"/>
      <c r="M422" s="174"/>
      <c r="N422" s="174"/>
      <c r="O422" s="174"/>
      <c r="P422" s="174"/>
      <c r="Q422" s="174"/>
      <c r="R422" s="174"/>
      <c r="S422" s="174"/>
      <c r="T422" s="174"/>
      <c r="U422" s="174"/>
      <c r="V422" s="174"/>
      <c r="W422" s="174"/>
      <c r="X422" s="174"/>
      <c r="Y422" s="174"/>
    </row>
    <row r="423" spans="1:25" s="135" customFormat="1" ht="18.75" hidden="1" customHeight="1">
      <c r="A423" s="168"/>
      <c r="B423" s="203"/>
      <c r="C423" s="204"/>
      <c r="D423" s="204"/>
      <c r="E423" s="205"/>
      <c r="F423" s="206"/>
      <c r="G423" s="207"/>
      <c r="H423" s="206"/>
      <c r="I423" s="207"/>
      <c r="J423" s="174"/>
      <c r="K423" s="174"/>
      <c r="L423" s="174"/>
      <c r="M423" s="174"/>
      <c r="N423" s="174"/>
      <c r="O423" s="174"/>
      <c r="P423" s="174"/>
      <c r="Q423" s="174"/>
      <c r="R423" s="174"/>
      <c r="S423" s="174"/>
      <c r="T423" s="174"/>
      <c r="U423" s="174"/>
      <c r="V423" s="174"/>
      <c r="W423" s="174"/>
      <c r="X423" s="174"/>
      <c r="Y423" s="174"/>
    </row>
    <row r="424" spans="1:25" s="135" customFormat="1" ht="18.75" hidden="1" customHeight="1">
      <c r="A424" s="168"/>
      <c r="B424" s="203"/>
      <c r="C424" s="204"/>
      <c r="D424" s="204"/>
      <c r="E424" s="205"/>
      <c r="F424" s="206"/>
      <c r="G424" s="207"/>
      <c r="H424" s="206"/>
      <c r="I424" s="207"/>
      <c r="J424" s="174"/>
      <c r="K424" s="174"/>
      <c r="L424" s="174"/>
      <c r="M424" s="174"/>
      <c r="N424" s="174"/>
      <c r="O424" s="174"/>
      <c r="P424" s="174"/>
      <c r="Q424" s="174"/>
      <c r="R424" s="174"/>
      <c r="S424" s="174"/>
      <c r="T424" s="174"/>
      <c r="U424" s="174"/>
      <c r="V424" s="174"/>
      <c r="W424" s="174"/>
      <c r="X424" s="174"/>
      <c r="Y424" s="174"/>
    </row>
    <row r="425" spans="1:25" s="135" customFormat="1" ht="18.75" hidden="1" customHeight="1">
      <c r="A425" s="168"/>
      <c r="B425" s="203"/>
      <c r="C425" s="204"/>
      <c r="D425" s="204"/>
      <c r="E425" s="205"/>
      <c r="F425" s="206"/>
      <c r="G425" s="207"/>
      <c r="H425" s="206"/>
      <c r="I425" s="207"/>
      <c r="J425" s="174"/>
      <c r="K425" s="174"/>
      <c r="L425" s="174"/>
      <c r="M425" s="174"/>
      <c r="N425" s="174"/>
      <c r="O425" s="174"/>
      <c r="P425" s="174"/>
      <c r="Q425" s="174"/>
      <c r="R425" s="174"/>
      <c r="S425" s="174"/>
      <c r="T425" s="174"/>
      <c r="U425" s="174"/>
      <c r="V425" s="174"/>
      <c r="W425" s="174"/>
      <c r="X425" s="174"/>
      <c r="Y425" s="174"/>
    </row>
    <row r="426" spans="1:25" s="135" customFormat="1" ht="44.45" hidden="1" customHeight="1">
      <c r="A426" s="168">
        <v>5</v>
      </c>
      <c r="B426" s="351" t="s">
        <v>296</v>
      </c>
      <c r="C426" s="352"/>
      <c r="D426" s="352"/>
      <c r="E426" s="353"/>
      <c r="F426" s="354"/>
      <c r="G426" s="355"/>
      <c r="H426" s="354"/>
      <c r="I426" s="562"/>
      <c r="J426" s="174"/>
      <c r="K426" s="174"/>
      <c r="L426" s="174"/>
      <c r="M426" s="174"/>
      <c r="N426" s="174"/>
      <c r="O426" s="174"/>
      <c r="P426" s="174"/>
      <c r="Q426" s="174"/>
      <c r="R426" s="174"/>
      <c r="S426" s="174"/>
      <c r="T426" s="174"/>
      <c r="U426" s="174"/>
      <c r="V426" s="174"/>
      <c r="W426" s="174"/>
      <c r="X426" s="174"/>
      <c r="Y426" s="174"/>
    </row>
    <row r="427" spans="1:25" s="135" customFormat="1" ht="78.599999999999994" hidden="1" customHeight="1">
      <c r="A427" s="168">
        <v>6</v>
      </c>
      <c r="B427" s="356" t="s">
        <v>297</v>
      </c>
      <c r="C427" s="357"/>
      <c r="D427" s="357"/>
      <c r="E427" s="358"/>
      <c r="F427" s="354"/>
      <c r="G427" s="355"/>
      <c r="H427" s="354"/>
      <c r="I427" s="562"/>
      <c r="J427" s="174"/>
      <c r="K427" s="174"/>
      <c r="L427" s="174"/>
      <c r="M427" s="174"/>
      <c r="N427" s="174"/>
      <c r="O427" s="174"/>
      <c r="P427" s="174"/>
      <c r="Q427" s="174"/>
      <c r="R427" s="174"/>
      <c r="S427" s="174"/>
      <c r="T427" s="174"/>
      <c r="U427" s="174"/>
      <c r="V427" s="174"/>
      <c r="W427" s="174"/>
      <c r="X427" s="174"/>
      <c r="Y427" s="174"/>
    </row>
    <row r="428" spans="1:25" s="135" customFormat="1" ht="18.75" hidden="1" customHeight="1">
      <c r="A428" s="178"/>
      <c r="B428" s="194"/>
      <c r="C428" s="194"/>
      <c r="D428" s="194"/>
      <c r="E428" s="194"/>
      <c r="F428" s="208"/>
      <c r="G428" s="208"/>
      <c r="H428" s="208"/>
      <c r="I428" s="208"/>
      <c r="J428" s="174"/>
      <c r="K428" s="174"/>
      <c r="L428" s="174"/>
      <c r="M428" s="174"/>
      <c r="N428" s="174"/>
      <c r="O428" s="174"/>
      <c r="P428" s="174"/>
      <c r="Q428" s="174"/>
      <c r="R428" s="174"/>
      <c r="S428" s="174"/>
      <c r="T428" s="174"/>
      <c r="U428" s="174"/>
      <c r="V428" s="174"/>
      <c r="W428" s="174"/>
      <c r="X428" s="174"/>
      <c r="Y428" s="174"/>
    </row>
    <row r="429" spans="1:25" s="135" customFormat="1" ht="36.75" hidden="1" customHeight="1">
      <c r="A429" s="168">
        <v>7</v>
      </c>
      <c r="B429" s="351" t="s">
        <v>230</v>
      </c>
      <c r="C429" s="352"/>
      <c r="D429" s="352"/>
      <c r="E429" s="353"/>
      <c r="F429" s="359"/>
      <c r="G429" s="360"/>
      <c r="H429" s="360"/>
      <c r="I429" s="531"/>
      <c r="J429" s="174"/>
      <c r="K429" s="174"/>
      <c r="L429" s="174"/>
      <c r="M429" s="174"/>
      <c r="N429" s="174"/>
      <c r="O429" s="174"/>
      <c r="P429" s="174"/>
      <c r="Q429" s="174"/>
      <c r="R429" s="174"/>
      <c r="S429" s="174"/>
      <c r="T429" s="174"/>
      <c r="U429" s="174"/>
      <c r="V429" s="174"/>
      <c r="W429" s="174"/>
      <c r="X429" s="174"/>
      <c r="Y429" s="174"/>
    </row>
    <row r="430" spans="1:25" s="135" customFormat="1" ht="19.5" hidden="1" customHeight="1">
      <c r="A430" s="178"/>
      <c r="B430" s="361" t="s">
        <v>231</v>
      </c>
      <c r="C430" s="361"/>
      <c r="D430" s="361"/>
      <c r="E430" s="361"/>
      <c r="F430" s="361"/>
      <c r="G430" s="361"/>
      <c r="H430" s="361"/>
      <c r="I430" s="361"/>
      <c r="J430" s="174"/>
      <c r="K430" s="174"/>
      <c r="L430" s="174"/>
      <c r="M430" s="174"/>
      <c r="N430" s="174"/>
      <c r="O430" s="174"/>
      <c r="P430" s="174"/>
      <c r="Q430" s="174"/>
      <c r="R430" s="174"/>
      <c r="S430" s="174"/>
      <c r="T430" s="174"/>
      <c r="U430" s="174"/>
      <c r="V430" s="174"/>
      <c r="W430" s="174"/>
      <c r="X430" s="174"/>
      <c r="Y430" s="174"/>
    </row>
    <row r="431" spans="1:25" s="135" customFormat="1" ht="63" hidden="1" customHeight="1">
      <c r="A431" s="166">
        <v>5.3</v>
      </c>
      <c r="B431" s="350" t="s">
        <v>298</v>
      </c>
      <c r="C431" s="350"/>
      <c r="D431" s="350"/>
      <c r="E431" s="350"/>
      <c r="F431" s="350"/>
      <c r="G431" s="350"/>
      <c r="H431" s="350"/>
      <c r="I431" s="350"/>
    </row>
    <row r="432" spans="1:25" s="135" customFormat="1" hidden="1">
      <c r="A432" s="242" t="s">
        <v>2</v>
      </c>
      <c r="B432" s="346" t="e">
        <f>"For  "&amp;#REF!</f>
        <v>#REF!</v>
      </c>
      <c r="C432" s="346"/>
      <c r="D432" s="346"/>
      <c r="E432" s="346"/>
      <c r="F432" s="346"/>
      <c r="G432" s="346"/>
      <c r="H432" s="34"/>
      <c r="I432" s="34"/>
      <c r="J432" s="34"/>
    </row>
    <row r="433" spans="1:10" s="135" customFormat="1" hidden="1">
      <c r="A433" s="34"/>
      <c r="B433" s="243" t="s">
        <v>15</v>
      </c>
      <c r="C433" s="338"/>
      <c r="D433" s="339"/>
      <c r="E433" s="339"/>
      <c r="F433" s="339"/>
      <c r="G433" s="339"/>
      <c r="H433" s="339"/>
      <c r="I433" s="563"/>
      <c r="J433" s="34"/>
    </row>
    <row r="434" spans="1:10" s="135" customFormat="1" hidden="1">
      <c r="A434" s="34"/>
      <c r="B434" s="243" t="s">
        <v>17</v>
      </c>
      <c r="C434" s="338"/>
      <c r="D434" s="339"/>
      <c r="E434" s="339"/>
      <c r="F434" s="339"/>
      <c r="G434" s="339"/>
      <c r="H434" s="339"/>
      <c r="I434" s="563"/>
      <c r="J434" s="34"/>
    </row>
    <row r="435" spans="1:10" s="135" customFormat="1" hidden="1">
      <c r="A435" s="34"/>
      <c r="B435" s="243" t="s">
        <v>179</v>
      </c>
      <c r="C435" s="338"/>
      <c r="D435" s="339"/>
      <c r="E435" s="339"/>
      <c r="F435" s="339"/>
      <c r="G435" s="339"/>
      <c r="H435" s="339"/>
      <c r="I435" s="563"/>
      <c r="J435" s="34"/>
    </row>
    <row r="436" spans="1:10" s="135" customFormat="1" hidden="1">
      <c r="A436" s="34"/>
      <c r="B436" s="243" t="s">
        <v>299</v>
      </c>
      <c r="C436" s="338"/>
      <c r="D436" s="339"/>
      <c r="E436" s="339"/>
      <c r="F436" s="339"/>
      <c r="G436" s="339"/>
      <c r="H436" s="339"/>
      <c r="I436" s="563"/>
      <c r="J436" s="34"/>
    </row>
    <row r="437" spans="1:10" s="135" customFormat="1" hidden="1">
      <c r="A437" s="34"/>
      <c r="B437" s="243" t="s">
        <v>300</v>
      </c>
      <c r="C437" s="338"/>
      <c r="D437" s="339"/>
      <c r="E437" s="339"/>
      <c r="F437" s="339"/>
      <c r="G437" s="339"/>
      <c r="H437" s="339"/>
      <c r="I437" s="563"/>
      <c r="J437" s="34"/>
    </row>
    <row r="438" spans="1:10" s="135" customFormat="1" hidden="1">
      <c r="A438" s="34"/>
      <c r="B438" s="243" t="s">
        <v>301</v>
      </c>
      <c r="C438" s="338"/>
      <c r="D438" s="339"/>
      <c r="E438" s="339"/>
      <c r="F438" s="339"/>
      <c r="G438" s="339"/>
      <c r="H438" s="339"/>
      <c r="I438" s="563"/>
      <c r="J438" s="34"/>
    </row>
    <row r="439" spans="1:10" s="135" customFormat="1" hidden="1">
      <c r="A439" s="34"/>
      <c r="B439" s="243" t="s">
        <v>302</v>
      </c>
      <c r="C439" s="338"/>
      <c r="D439" s="339"/>
      <c r="E439" s="339"/>
      <c r="F439" s="339"/>
      <c r="G439" s="339"/>
      <c r="H439" s="339"/>
      <c r="I439" s="563"/>
      <c r="J439" s="34"/>
    </row>
    <row r="440" spans="1:10" s="135" customFormat="1" hidden="1">
      <c r="A440" s="34"/>
      <c r="B440" s="243" t="s">
        <v>303</v>
      </c>
      <c r="C440" s="338"/>
      <c r="D440" s="339"/>
      <c r="E440" s="339"/>
      <c r="F440" s="339"/>
      <c r="G440" s="339"/>
      <c r="H440" s="339"/>
      <c r="I440" s="563"/>
      <c r="J440" s="34"/>
    </row>
    <row r="441" spans="1:10" s="135" customFormat="1" hidden="1">
      <c r="A441" s="34"/>
      <c r="B441" s="243" t="s">
        <v>304</v>
      </c>
      <c r="C441" s="338"/>
      <c r="D441" s="339"/>
      <c r="E441" s="339"/>
      <c r="F441" s="339"/>
      <c r="G441" s="339"/>
      <c r="H441" s="339"/>
      <c r="I441" s="563"/>
      <c r="J441" s="34"/>
    </row>
    <row r="442" spans="1:10" s="135" customFormat="1" hidden="1">
      <c r="A442" s="34"/>
      <c r="B442" s="243" t="s">
        <v>305</v>
      </c>
      <c r="C442" s="338"/>
      <c r="D442" s="339"/>
      <c r="E442" s="339"/>
      <c r="F442" s="339"/>
      <c r="G442" s="339"/>
      <c r="H442" s="339"/>
      <c r="I442" s="563"/>
      <c r="J442" s="34"/>
    </row>
    <row r="443" spans="1:10" s="135" customFormat="1" hidden="1">
      <c r="A443" s="34"/>
      <c r="B443" s="34"/>
      <c r="C443" s="34"/>
      <c r="D443" s="34"/>
      <c r="E443" s="34"/>
      <c r="F443" s="34"/>
      <c r="G443" s="34"/>
      <c r="H443" s="34"/>
      <c r="I443" s="34"/>
      <c r="J443" s="34"/>
    </row>
    <row r="444" spans="1:10" s="135" customFormat="1" hidden="1">
      <c r="A444" s="242" t="s">
        <v>3</v>
      </c>
      <c r="B444" s="346" t="e">
        <f>"For  "&amp;F237</f>
        <v>#REF!</v>
      </c>
      <c r="C444" s="346"/>
      <c r="D444" s="346"/>
      <c r="E444" s="346"/>
      <c r="F444" s="346"/>
      <c r="G444" s="346"/>
      <c r="H444" s="34"/>
      <c r="I444" s="34"/>
      <c r="J444" s="34"/>
    </row>
    <row r="445" spans="1:10" s="135" customFormat="1" hidden="1">
      <c r="A445" s="34"/>
      <c r="B445" s="243" t="s">
        <v>15</v>
      </c>
      <c r="C445" s="338"/>
      <c r="D445" s="339"/>
      <c r="E445" s="339"/>
      <c r="F445" s="339"/>
      <c r="G445" s="339"/>
      <c r="H445" s="339"/>
      <c r="I445" s="563"/>
      <c r="J445" s="34"/>
    </row>
    <row r="446" spans="1:10" s="135" customFormat="1" hidden="1">
      <c r="A446" s="34"/>
      <c r="B446" s="243" t="s">
        <v>17</v>
      </c>
      <c r="C446" s="338"/>
      <c r="D446" s="339"/>
      <c r="E446" s="339"/>
      <c r="F446" s="339"/>
      <c r="G446" s="339"/>
      <c r="H446" s="339"/>
      <c r="I446" s="563"/>
      <c r="J446" s="34"/>
    </row>
    <row r="447" spans="1:10" s="135" customFormat="1" hidden="1">
      <c r="A447" s="34"/>
      <c r="B447" s="243" t="s">
        <v>179</v>
      </c>
      <c r="C447" s="338"/>
      <c r="D447" s="339"/>
      <c r="E447" s="339"/>
      <c r="F447" s="339"/>
      <c r="G447" s="339"/>
      <c r="H447" s="339"/>
      <c r="I447" s="563"/>
      <c r="J447" s="34"/>
    </row>
    <row r="448" spans="1:10" s="135" customFormat="1" hidden="1">
      <c r="A448" s="34"/>
      <c r="B448" s="243" t="s">
        <v>299</v>
      </c>
      <c r="C448" s="338"/>
      <c r="D448" s="339"/>
      <c r="E448" s="339"/>
      <c r="F448" s="339"/>
      <c r="G448" s="339"/>
      <c r="H448" s="339"/>
      <c r="I448" s="563"/>
      <c r="J448" s="34"/>
    </row>
    <row r="449" spans="1:10" s="135" customFormat="1" hidden="1">
      <c r="A449" s="34"/>
      <c r="B449" s="243" t="s">
        <v>300</v>
      </c>
      <c r="C449" s="338"/>
      <c r="D449" s="339"/>
      <c r="E449" s="339"/>
      <c r="F449" s="339"/>
      <c r="G449" s="339"/>
      <c r="H449" s="339"/>
      <c r="I449" s="563"/>
      <c r="J449" s="34"/>
    </row>
    <row r="450" spans="1:10" s="135" customFormat="1" hidden="1">
      <c r="A450" s="34"/>
      <c r="B450" s="243" t="s">
        <v>301</v>
      </c>
      <c r="C450" s="338"/>
      <c r="D450" s="339"/>
      <c r="E450" s="339"/>
      <c r="F450" s="339"/>
      <c r="G450" s="339"/>
      <c r="H450" s="339"/>
      <c r="I450" s="563"/>
      <c r="J450" s="34"/>
    </row>
    <row r="451" spans="1:10" s="135" customFormat="1" hidden="1">
      <c r="A451" s="34"/>
      <c r="B451" s="243" t="s">
        <v>302</v>
      </c>
      <c r="C451" s="338"/>
      <c r="D451" s="339"/>
      <c r="E451" s="339"/>
      <c r="F451" s="339"/>
      <c r="G451" s="339"/>
      <c r="H451" s="339"/>
      <c r="I451" s="563"/>
      <c r="J451" s="34"/>
    </row>
    <row r="452" spans="1:10" s="135" customFormat="1" hidden="1">
      <c r="A452" s="34"/>
      <c r="B452" s="243" t="s">
        <v>303</v>
      </c>
      <c r="C452" s="338"/>
      <c r="D452" s="339"/>
      <c r="E452" s="339"/>
      <c r="F452" s="339"/>
      <c r="G452" s="339"/>
      <c r="H452" s="339"/>
      <c r="I452" s="563"/>
      <c r="J452" s="34"/>
    </row>
    <row r="453" spans="1:10" s="135" customFormat="1" hidden="1">
      <c r="A453" s="34"/>
      <c r="B453" s="243" t="s">
        <v>304</v>
      </c>
      <c r="C453" s="338"/>
      <c r="D453" s="339"/>
      <c r="E453" s="339"/>
      <c r="F453" s="339"/>
      <c r="G453" s="339"/>
      <c r="H453" s="339"/>
      <c r="I453" s="563"/>
      <c r="J453" s="34"/>
    </row>
    <row r="454" spans="1:10" s="135" customFormat="1" hidden="1">
      <c r="A454" s="34"/>
      <c r="B454" s="243" t="s">
        <v>305</v>
      </c>
      <c r="C454" s="338"/>
      <c r="D454" s="339"/>
      <c r="E454" s="339"/>
      <c r="F454" s="339"/>
      <c r="G454" s="339"/>
      <c r="H454" s="339"/>
      <c r="I454" s="563"/>
      <c r="J454" s="34"/>
    </row>
    <row r="455" spans="1:10" s="135" customFormat="1" hidden="1">
      <c r="A455" s="34"/>
      <c r="B455" s="244"/>
      <c r="C455" s="245"/>
      <c r="D455" s="245"/>
      <c r="E455" s="245"/>
      <c r="F455" s="245"/>
      <c r="G455" s="245"/>
      <c r="H455" s="245"/>
      <c r="I455" s="245"/>
      <c r="J455" s="34"/>
    </row>
    <row r="456" spans="1:10" s="135" customFormat="1" hidden="1">
      <c r="A456" s="242" t="s">
        <v>257</v>
      </c>
      <c r="B456" s="346" t="e">
        <f>"For  "&amp;F271</f>
        <v>#REF!</v>
      </c>
      <c r="C456" s="346"/>
      <c r="D456" s="346"/>
      <c r="E456" s="346"/>
      <c r="F456" s="346"/>
      <c r="G456" s="346"/>
      <c r="H456" s="34"/>
      <c r="I456" s="34"/>
      <c r="J456" s="34"/>
    </row>
    <row r="457" spans="1:10" s="135" customFormat="1" hidden="1">
      <c r="A457" s="34"/>
      <c r="B457" s="243" t="s">
        <v>15</v>
      </c>
      <c r="C457" s="348"/>
      <c r="D457" s="348"/>
      <c r="E457" s="348"/>
      <c r="F457" s="348"/>
      <c r="G457" s="348"/>
      <c r="H457" s="348"/>
      <c r="I457" s="348"/>
      <c r="J457" s="34"/>
    </row>
    <row r="458" spans="1:10" s="135" customFormat="1" hidden="1">
      <c r="A458" s="34"/>
      <c r="B458" s="243" t="s">
        <v>17</v>
      </c>
      <c r="C458" s="348"/>
      <c r="D458" s="348"/>
      <c r="E458" s="348"/>
      <c r="F458" s="348"/>
      <c r="G458" s="348"/>
      <c r="H458" s="348"/>
      <c r="I458" s="348"/>
      <c r="J458" s="34"/>
    </row>
    <row r="459" spans="1:10" s="135" customFormat="1" hidden="1">
      <c r="A459" s="34"/>
      <c r="B459" s="243" t="s">
        <v>179</v>
      </c>
      <c r="C459" s="338"/>
      <c r="D459" s="339"/>
      <c r="E459" s="339"/>
      <c r="F459" s="339"/>
      <c r="G459" s="339"/>
      <c r="H459" s="339"/>
      <c r="I459" s="563"/>
      <c r="J459" s="34"/>
    </row>
    <row r="460" spans="1:10" s="135" customFormat="1" hidden="1">
      <c r="A460" s="34"/>
      <c r="B460" s="243" t="s">
        <v>299</v>
      </c>
      <c r="C460" s="348"/>
      <c r="D460" s="348"/>
      <c r="E460" s="348"/>
      <c r="F460" s="348"/>
      <c r="G460" s="348"/>
      <c r="H460" s="348"/>
      <c r="I460" s="348"/>
      <c r="J460" s="34"/>
    </row>
    <row r="461" spans="1:10" s="135" customFormat="1" hidden="1">
      <c r="A461" s="34"/>
      <c r="B461" s="243" t="s">
        <v>300</v>
      </c>
      <c r="C461" s="348"/>
      <c r="D461" s="348"/>
      <c r="E461" s="348"/>
      <c r="F461" s="348"/>
      <c r="G461" s="348"/>
      <c r="H461" s="348"/>
      <c r="I461" s="348"/>
      <c r="J461" s="34"/>
    </row>
    <row r="462" spans="1:10" s="135" customFormat="1" hidden="1">
      <c r="A462" s="34"/>
      <c r="B462" s="243" t="s">
        <v>301</v>
      </c>
      <c r="C462" s="348"/>
      <c r="D462" s="348"/>
      <c r="E462" s="348"/>
      <c r="F462" s="348"/>
      <c r="G462" s="348"/>
      <c r="H462" s="348"/>
      <c r="I462" s="348"/>
      <c r="J462" s="34"/>
    </row>
    <row r="463" spans="1:10" s="135" customFormat="1" hidden="1">
      <c r="A463" s="34"/>
      <c r="B463" s="243" t="s">
        <v>302</v>
      </c>
      <c r="C463" s="348"/>
      <c r="D463" s="348"/>
      <c r="E463" s="348"/>
      <c r="F463" s="348"/>
      <c r="G463" s="348"/>
      <c r="H463" s="348"/>
      <c r="I463" s="348"/>
      <c r="J463" s="34"/>
    </row>
    <row r="464" spans="1:10" s="135" customFormat="1" hidden="1">
      <c r="A464" s="34"/>
      <c r="B464" s="243" t="s">
        <v>303</v>
      </c>
      <c r="C464" s="348"/>
      <c r="D464" s="348"/>
      <c r="E464" s="348"/>
      <c r="F464" s="348"/>
      <c r="G464" s="348"/>
      <c r="H464" s="348"/>
      <c r="I464" s="348"/>
      <c r="J464" s="34"/>
    </row>
    <row r="465" spans="1:10" s="135" customFormat="1" hidden="1">
      <c r="A465" s="34"/>
      <c r="B465" s="243" t="s">
        <v>304</v>
      </c>
      <c r="C465" s="348"/>
      <c r="D465" s="348"/>
      <c r="E465" s="348"/>
      <c r="F465" s="348"/>
      <c r="G465" s="348"/>
      <c r="H465" s="348"/>
      <c r="I465" s="348"/>
      <c r="J465" s="34"/>
    </row>
    <row r="466" spans="1:10" s="135" customFormat="1" hidden="1">
      <c r="A466" s="34"/>
      <c r="B466" s="243" t="s">
        <v>305</v>
      </c>
      <c r="C466" s="348"/>
      <c r="D466" s="348"/>
      <c r="E466" s="348"/>
      <c r="F466" s="348"/>
      <c r="G466" s="348"/>
      <c r="H466" s="348"/>
      <c r="I466" s="348"/>
      <c r="J466" s="34"/>
    </row>
    <row r="467" spans="1:10" s="135" customFormat="1">
      <c r="A467" s="34"/>
      <c r="B467" s="244"/>
      <c r="C467" s="245"/>
      <c r="D467" s="245"/>
      <c r="E467" s="245"/>
      <c r="F467" s="245"/>
      <c r="G467" s="245"/>
      <c r="H467" s="245"/>
      <c r="I467" s="245"/>
      <c r="J467" s="34"/>
    </row>
    <row r="468" spans="1:10" s="135" customFormat="1" ht="24" customHeight="1">
      <c r="A468" s="240" t="s">
        <v>330</v>
      </c>
      <c r="B468" s="337" t="s">
        <v>306</v>
      </c>
      <c r="C468" s="337"/>
      <c r="D468" s="337"/>
      <c r="E468" s="337"/>
      <c r="F468" s="337"/>
      <c r="G468" s="337"/>
      <c r="H468" s="337"/>
      <c r="I468" s="337"/>
      <c r="J468" s="34"/>
    </row>
    <row r="469" spans="1:10" s="135" customFormat="1" ht="36" customHeight="1">
      <c r="A469" s="166">
        <v>4.0999999999999996</v>
      </c>
      <c r="B469" s="349" t="s">
        <v>307</v>
      </c>
      <c r="C469" s="349"/>
      <c r="D469" s="349"/>
      <c r="E469" s="349"/>
      <c r="F469" s="349"/>
      <c r="G469" s="349"/>
      <c r="H469" s="349"/>
      <c r="I469" s="349"/>
    </row>
    <row r="470" spans="1:10" s="135" customFormat="1" ht="112.5" customHeight="1">
      <c r="A470" s="34"/>
      <c r="B470" s="133" t="s">
        <v>308</v>
      </c>
      <c r="C470" s="344" t="s">
        <v>309</v>
      </c>
      <c r="D470" s="344"/>
      <c r="E470" s="344"/>
      <c r="F470" s="344"/>
      <c r="G470" s="344"/>
      <c r="H470" s="344"/>
      <c r="I470" s="344"/>
      <c r="J470" s="246"/>
    </row>
    <row r="471" spans="1:10" s="135" customFormat="1">
      <c r="A471" s="34"/>
      <c r="B471" s="247"/>
      <c r="C471" s="34"/>
      <c r="D471" s="34"/>
      <c r="E471" s="34"/>
      <c r="F471" s="34"/>
      <c r="G471" s="34"/>
      <c r="H471" s="34"/>
      <c r="I471" s="34"/>
      <c r="J471" s="34"/>
    </row>
    <row r="472" spans="1:10" s="135" customFormat="1" ht="74.25" customHeight="1">
      <c r="A472" s="34"/>
      <c r="B472" s="133" t="s">
        <v>310</v>
      </c>
      <c r="C472" s="344" t="s">
        <v>311</v>
      </c>
      <c r="D472" s="344"/>
      <c r="E472" s="344"/>
      <c r="F472" s="344"/>
      <c r="G472" s="344"/>
      <c r="H472" s="344"/>
      <c r="I472" s="344"/>
      <c r="J472" s="34"/>
    </row>
    <row r="473" spans="1:10" s="135" customFormat="1">
      <c r="A473" s="34"/>
      <c r="B473" s="34"/>
      <c r="C473" s="34"/>
      <c r="D473" s="34"/>
      <c r="E473" s="34"/>
      <c r="F473" s="34"/>
      <c r="G473" s="34"/>
      <c r="H473" s="34"/>
      <c r="I473" s="34"/>
      <c r="J473" s="34"/>
    </row>
    <row r="474" spans="1:10" s="135" customFormat="1" ht="36.75" customHeight="1">
      <c r="A474" s="166">
        <v>4.2</v>
      </c>
      <c r="B474" s="345" t="s">
        <v>332</v>
      </c>
      <c r="C474" s="345"/>
      <c r="D474" s="345"/>
      <c r="E474" s="345"/>
      <c r="F474" s="345"/>
      <c r="G474" s="345"/>
      <c r="H474" s="345"/>
      <c r="I474" s="345"/>
    </row>
    <row r="475" spans="1:10" s="135" customFormat="1">
      <c r="A475" s="34"/>
      <c r="B475" s="34"/>
      <c r="C475" s="34"/>
      <c r="D475" s="34"/>
      <c r="E475" s="34"/>
      <c r="F475" s="34"/>
      <c r="G475" s="34"/>
      <c r="H475" s="34"/>
      <c r="I475" s="34"/>
      <c r="J475" s="34"/>
    </row>
    <row r="476" spans="1:10" s="135" customFormat="1" ht="62.25" customHeight="1">
      <c r="A476" s="31"/>
      <c r="B476" s="483" t="s">
        <v>336</v>
      </c>
      <c r="C476" s="483"/>
      <c r="D476" s="483"/>
      <c r="E476" s="483"/>
      <c r="F476" s="483"/>
      <c r="G476" s="483"/>
      <c r="H476" s="34"/>
    </row>
    <row r="477" spans="1:10" s="162" customFormat="1" ht="47.45" hidden="1" customHeight="1">
      <c r="A477" s="285"/>
      <c r="B477" s="484"/>
      <c r="C477" s="484"/>
      <c r="D477" s="484"/>
      <c r="E477" s="484"/>
      <c r="F477" s="484"/>
      <c r="G477" s="484"/>
      <c r="H477" s="161"/>
    </row>
    <row r="478" spans="1:10" s="135" customFormat="1" ht="49.9" hidden="1" customHeight="1">
      <c r="A478" s="163"/>
      <c r="B478" s="349"/>
      <c r="C478" s="349"/>
      <c r="D478" s="349"/>
      <c r="E478" s="349"/>
      <c r="F478" s="349"/>
      <c r="G478" s="349"/>
      <c r="H478" s="34"/>
    </row>
    <row r="479" spans="1:10" s="135" customFormat="1" ht="38.25" hidden="1" customHeight="1">
      <c r="A479" s="163"/>
      <c r="B479" s="349"/>
      <c r="C479" s="349"/>
      <c r="D479" s="349"/>
      <c r="E479" s="349"/>
      <c r="F479" s="349"/>
      <c r="G479" s="349"/>
      <c r="H479" s="34"/>
    </row>
    <row r="480" spans="1:10" s="135" customFormat="1" ht="38.25" hidden="1" customHeight="1">
      <c r="A480" s="163"/>
      <c r="B480" s="349"/>
      <c r="C480" s="349"/>
      <c r="D480" s="349"/>
      <c r="E480" s="349"/>
      <c r="F480" s="349"/>
      <c r="G480" s="349"/>
      <c r="H480" s="34"/>
    </row>
    <row r="481" spans="1:23" s="135" customFormat="1" ht="36" hidden="1" customHeight="1">
      <c r="A481" s="163"/>
      <c r="B481" s="349"/>
      <c r="C481" s="349"/>
      <c r="D481" s="349"/>
      <c r="E481" s="349"/>
      <c r="F481" s="349"/>
      <c r="G481" s="349"/>
      <c r="H481" s="34"/>
    </row>
    <row r="482" spans="1:23" s="135" customFormat="1" ht="55.15" hidden="1" customHeight="1">
      <c r="A482" s="31"/>
      <c r="B482" s="344"/>
      <c r="C482" s="344"/>
      <c r="D482" s="344"/>
      <c r="E482" s="344"/>
      <c r="F482" s="344"/>
      <c r="G482" s="344"/>
      <c r="H482" s="34"/>
    </row>
    <row r="483" spans="1:23" s="135" customFormat="1" ht="14.25" hidden="1" customHeight="1">
      <c r="A483" s="163"/>
      <c r="B483" s="344"/>
      <c r="C483" s="344"/>
      <c r="D483" s="344"/>
      <c r="E483" s="344"/>
      <c r="F483" s="344"/>
      <c r="G483" s="344"/>
      <c r="H483" s="34"/>
    </row>
    <row r="484" spans="1:23" s="135" customFormat="1" hidden="1">
      <c r="A484" s="163"/>
      <c r="B484" s="344"/>
      <c r="C484" s="344"/>
      <c r="D484" s="344"/>
      <c r="E484" s="344"/>
      <c r="F484" s="344"/>
      <c r="G484" s="344"/>
      <c r="H484" s="34"/>
    </row>
    <row r="485" spans="1:23" s="135" customFormat="1" ht="34.15" hidden="1" customHeight="1">
      <c r="A485" s="163"/>
      <c r="B485" s="344"/>
      <c r="C485" s="344"/>
      <c r="D485" s="344"/>
      <c r="E485" s="344"/>
      <c r="F485" s="344"/>
      <c r="G485" s="344"/>
      <c r="H485" s="34"/>
    </row>
    <row r="486" spans="1:23" s="135" customFormat="1" ht="15.75" customHeight="1">
      <c r="A486" s="34"/>
      <c r="B486" s="15"/>
      <c r="C486" s="167"/>
      <c r="D486" s="167"/>
      <c r="E486" s="167"/>
      <c r="F486" s="167"/>
      <c r="G486" s="167"/>
      <c r="H486" s="34"/>
      <c r="K486" s="180"/>
      <c r="L486" s="180"/>
      <c r="M486" s="180"/>
      <c r="N486" s="180"/>
      <c r="O486" s="180"/>
    </row>
    <row r="487" spans="1:23" s="135" customFormat="1" ht="19.5" customHeight="1">
      <c r="A487" s="178"/>
      <c r="B487" s="479" t="s">
        <v>231</v>
      </c>
      <c r="C487" s="479"/>
      <c r="D487" s="479"/>
      <c r="E487" s="479"/>
      <c r="F487" s="479"/>
      <c r="G487" s="479"/>
      <c r="H487" s="174"/>
      <c r="I487" s="174"/>
      <c r="J487" s="174"/>
      <c r="K487" s="174"/>
      <c r="L487" s="174"/>
      <c r="M487" s="174"/>
      <c r="N487" s="174"/>
      <c r="O487" s="174"/>
      <c r="P487" s="174"/>
      <c r="Q487" s="174"/>
      <c r="R487" s="174"/>
      <c r="S487" s="174"/>
      <c r="T487" s="174"/>
      <c r="U487" s="174"/>
      <c r="V487" s="174"/>
      <c r="W487" s="174"/>
    </row>
    <row r="488" spans="1:23" s="135" customFormat="1" ht="24" customHeight="1">
      <c r="A488" s="209"/>
      <c r="B488" s="417"/>
      <c r="C488" s="417"/>
      <c r="D488" s="141"/>
      <c r="E488" s="141"/>
      <c r="F488" s="141"/>
      <c r="G488" s="141"/>
    </row>
    <row r="489" spans="1:23" s="135" customFormat="1" ht="16.149999999999999" hidden="1" customHeight="1">
      <c r="A489" s="210"/>
      <c r="B489" s="411"/>
      <c r="C489" s="411"/>
      <c r="D489" s="411"/>
      <c r="E489" s="411"/>
      <c r="F489" s="411"/>
      <c r="G489" s="411"/>
      <c r="H489" s="34"/>
    </row>
    <row r="490" spans="1:23" s="135" customFormat="1" ht="15.75" hidden="1" customHeight="1">
      <c r="A490" s="210"/>
      <c r="B490" s="15"/>
      <c r="C490" s="167"/>
      <c r="D490" s="167"/>
      <c r="E490" s="167"/>
      <c r="F490" s="167"/>
      <c r="G490" s="167"/>
      <c r="H490" s="34"/>
    </row>
    <row r="491" spans="1:23" s="135" customFormat="1" ht="38.25" hidden="1" customHeight="1">
      <c r="A491" s="168"/>
      <c r="B491" s="409"/>
      <c r="C491" s="410"/>
      <c r="D491" s="410"/>
      <c r="E491" s="410"/>
      <c r="F491" s="407"/>
      <c r="G491" s="408"/>
      <c r="H491" s="171"/>
      <c r="I491" s="171"/>
      <c r="J491" s="171"/>
      <c r="K491" s="171"/>
      <c r="L491" s="172"/>
      <c r="M491" s="171"/>
      <c r="N491" s="171"/>
      <c r="O491" s="171"/>
      <c r="P491" s="171"/>
      <c r="Q491" s="171"/>
      <c r="R491" s="171"/>
      <c r="S491" s="171"/>
      <c r="T491" s="171"/>
      <c r="U491" s="171"/>
      <c r="V491" s="171"/>
      <c r="W491" s="171"/>
    </row>
    <row r="492" spans="1:23" s="135" customFormat="1" ht="22.5" hidden="1" customHeight="1">
      <c r="A492" s="168"/>
      <c r="B492" s="412"/>
      <c r="C492" s="413"/>
      <c r="D492" s="413"/>
      <c r="E492" s="413"/>
      <c r="F492" s="414"/>
      <c r="G492" s="415"/>
      <c r="H492" s="171"/>
      <c r="I492" s="171"/>
      <c r="J492" s="171"/>
      <c r="K492" s="171"/>
      <c r="L492" s="173"/>
      <c r="M492" s="171"/>
      <c r="N492" s="171"/>
      <c r="O492" s="171"/>
      <c r="P492" s="171"/>
      <c r="Q492" s="171"/>
      <c r="R492" s="171"/>
      <c r="S492" s="171"/>
      <c r="T492" s="171"/>
      <c r="U492" s="171"/>
      <c r="V492" s="171"/>
      <c r="W492" s="171"/>
    </row>
    <row r="493" spans="1:23" s="135" customFormat="1" ht="22.15" hidden="1" customHeight="1">
      <c r="A493" s="168"/>
      <c r="B493" s="409"/>
      <c r="C493" s="410"/>
      <c r="D493" s="410"/>
      <c r="E493" s="410"/>
      <c r="F493" s="407"/>
      <c r="G493" s="408"/>
      <c r="H493" s="171"/>
      <c r="I493" s="171"/>
      <c r="J493" s="171"/>
      <c r="K493" s="171"/>
      <c r="L493" s="173"/>
      <c r="M493" s="171"/>
      <c r="N493" s="171"/>
      <c r="O493" s="171"/>
      <c r="P493" s="171"/>
      <c r="Q493" s="171"/>
      <c r="R493" s="171"/>
      <c r="S493" s="171"/>
      <c r="T493" s="171"/>
      <c r="U493" s="171"/>
      <c r="V493" s="171"/>
      <c r="W493" s="171"/>
    </row>
    <row r="494" spans="1:23" s="135" customFormat="1" ht="61.15" hidden="1" customHeight="1">
      <c r="A494" s="168"/>
      <c r="B494" s="409"/>
      <c r="C494" s="410"/>
      <c r="D494" s="410"/>
      <c r="E494" s="410"/>
      <c r="F494" s="407"/>
      <c r="G494" s="408"/>
      <c r="H494" s="171"/>
      <c r="I494" s="171"/>
      <c r="J494" s="171"/>
      <c r="K494" s="171"/>
      <c r="L494" s="173"/>
      <c r="M494" s="171"/>
      <c r="N494" s="171"/>
      <c r="O494" s="171"/>
      <c r="P494" s="171"/>
      <c r="Q494" s="171"/>
      <c r="R494" s="171"/>
      <c r="S494" s="171"/>
      <c r="T494" s="171"/>
      <c r="U494" s="171"/>
      <c r="V494" s="171"/>
      <c r="W494" s="171"/>
    </row>
    <row r="495" spans="1:23" s="135" customFormat="1" ht="44.25" hidden="1" customHeight="1">
      <c r="A495" s="168"/>
      <c r="B495" s="395"/>
      <c r="C495" s="396"/>
      <c r="D495" s="396"/>
      <c r="E495" s="403"/>
      <c r="F495" s="397"/>
      <c r="G495" s="398"/>
      <c r="H495" s="174"/>
      <c r="I495" s="174"/>
      <c r="J495" s="174"/>
      <c r="K495" s="174"/>
      <c r="L495" s="173"/>
      <c r="M495" s="174"/>
      <c r="N495" s="174"/>
      <c r="O495" s="174"/>
      <c r="P495" s="174"/>
      <c r="Q495" s="174"/>
      <c r="R495" s="174"/>
      <c r="S495" s="174"/>
      <c r="T495" s="174"/>
      <c r="U495" s="174"/>
      <c r="V495" s="174"/>
      <c r="W495" s="174"/>
    </row>
    <row r="496" spans="1:23" s="135" customFormat="1" ht="14.25" hidden="1" customHeight="1">
      <c r="A496" s="168"/>
      <c r="B496" s="175"/>
      <c r="C496" s="175"/>
      <c r="D496" s="175"/>
      <c r="E496" s="175"/>
      <c r="F496" s="176"/>
      <c r="G496" s="176"/>
      <c r="H496" s="174"/>
      <c r="I496" s="174"/>
      <c r="J496" s="174"/>
      <c r="K496" s="174"/>
      <c r="L496" s="174"/>
      <c r="M496" s="174"/>
      <c r="N496" s="174"/>
      <c r="O496" s="174"/>
      <c r="P496" s="174"/>
      <c r="Q496" s="174"/>
      <c r="R496" s="174"/>
      <c r="S496" s="174"/>
      <c r="T496" s="174"/>
      <c r="U496" s="174"/>
      <c r="V496" s="174"/>
      <c r="W496" s="174"/>
    </row>
    <row r="497" spans="1:23" s="135" customFormat="1" ht="36.75" hidden="1" customHeight="1">
      <c r="A497" s="168"/>
      <c r="B497" s="395"/>
      <c r="C497" s="396"/>
      <c r="D497" s="396"/>
      <c r="E497" s="396"/>
      <c r="F497" s="397"/>
      <c r="G497" s="398"/>
      <c r="H497" s="174"/>
      <c r="I497" s="174"/>
      <c r="J497" s="174"/>
      <c r="K497" s="174"/>
      <c r="L497" s="174"/>
      <c r="M497" s="174"/>
      <c r="N497" s="174"/>
      <c r="O497" s="174"/>
      <c r="P497" s="174"/>
      <c r="Q497" s="174"/>
      <c r="R497" s="174"/>
      <c r="S497" s="174"/>
      <c r="T497" s="174"/>
      <c r="U497" s="174"/>
      <c r="V497" s="174"/>
      <c r="W497" s="174"/>
    </row>
    <row r="498" spans="1:23" s="135" customFormat="1" ht="14.25" hidden="1" customHeight="1">
      <c r="A498" s="168"/>
      <c r="B498" s="177"/>
      <c r="C498" s="177"/>
      <c r="D498" s="177"/>
      <c r="E498" s="177"/>
      <c r="F498" s="176"/>
      <c r="G498" s="176"/>
      <c r="H498" s="174"/>
      <c r="I498" s="174"/>
      <c r="J498" s="174"/>
      <c r="K498" s="174"/>
      <c r="L498" s="174"/>
      <c r="M498" s="174"/>
      <c r="N498" s="174"/>
      <c r="O498" s="174"/>
      <c r="P498" s="174"/>
      <c r="Q498" s="174"/>
      <c r="R498" s="174"/>
      <c r="S498" s="174"/>
      <c r="T498" s="174"/>
      <c r="U498" s="174"/>
      <c r="V498" s="174"/>
      <c r="W498" s="174"/>
    </row>
    <row r="499" spans="1:23" s="135" customFormat="1" ht="23.25" hidden="1" customHeight="1">
      <c r="A499" s="168"/>
      <c r="B499" s="399"/>
      <c r="C499" s="400"/>
      <c r="D499" s="400"/>
      <c r="E499" s="400"/>
      <c r="F499" s="401"/>
      <c r="G499" s="402"/>
      <c r="H499" s="174"/>
      <c r="I499" s="174"/>
      <c r="J499" s="174"/>
      <c r="K499" s="174"/>
      <c r="L499" s="174"/>
      <c r="M499" s="174"/>
      <c r="N499" s="174"/>
      <c r="O499" s="174"/>
      <c r="P499" s="174"/>
      <c r="Q499" s="174"/>
      <c r="R499" s="174"/>
      <c r="S499" s="174"/>
      <c r="T499" s="174"/>
      <c r="U499" s="174"/>
      <c r="V499" s="174"/>
      <c r="W499" s="174"/>
    </row>
    <row r="500" spans="1:23" s="135" customFormat="1" ht="21" hidden="1" customHeight="1">
      <c r="A500" s="168"/>
      <c r="B500" s="378"/>
      <c r="C500" s="379"/>
      <c r="D500" s="379"/>
      <c r="E500" s="379"/>
      <c r="F500" s="391"/>
      <c r="G500" s="392"/>
      <c r="H500" s="174"/>
      <c r="I500" s="174"/>
      <c r="J500" s="174"/>
      <c r="K500" s="174"/>
      <c r="L500" s="174"/>
      <c r="M500" s="174"/>
      <c r="N500" s="174"/>
      <c r="O500" s="174"/>
      <c r="P500" s="174"/>
      <c r="Q500" s="174"/>
      <c r="R500" s="174"/>
      <c r="S500" s="174"/>
      <c r="T500" s="174"/>
      <c r="U500" s="174"/>
      <c r="V500" s="174"/>
      <c r="W500" s="174"/>
    </row>
    <row r="501" spans="1:23" s="135" customFormat="1" ht="20.25" hidden="1" customHeight="1">
      <c r="A501" s="168"/>
      <c r="B501" s="378"/>
      <c r="C501" s="379"/>
      <c r="D501" s="379"/>
      <c r="E501" s="379"/>
      <c r="F501" s="391"/>
      <c r="G501" s="392"/>
      <c r="H501" s="174"/>
      <c r="I501" s="174"/>
      <c r="J501" s="174"/>
      <c r="K501" s="174"/>
      <c r="L501" s="174"/>
      <c r="M501" s="174"/>
      <c r="N501" s="174"/>
      <c r="O501" s="174"/>
      <c r="P501" s="174"/>
      <c r="Q501" s="174"/>
      <c r="R501" s="174"/>
      <c r="S501" s="174"/>
      <c r="T501" s="174"/>
      <c r="U501" s="174"/>
      <c r="V501" s="174"/>
      <c r="W501" s="174"/>
    </row>
    <row r="502" spans="1:23" s="135" customFormat="1" ht="21" hidden="1" customHeight="1">
      <c r="A502" s="168"/>
      <c r="B502" s="378"/>
      <c r="C502" s="379"/>
      <c r="D502" s="379"/>
      <c r="E502" s="379"/>
      <c r="F502" s="391"/>
      <c r="G502" s="392"/>
      <c r="H502" s="174"/>
      <c r="I502" s="174"/>
      <c r="J502" s="174"/>
      <c r="K502" s="174"/>
      <c r="L502" s="174"/>
      <c r="M502" s="174"/>
      <c r="N502" s="174"/>
      <c r="O502" s="174"/>
      <c r="P502" s="174"/>
      <c r="Q502" s="174"/>
      <c r="R502" s="174"/>
      <c r="S502" s="174"/>
      <c r="T502" s="174"/>
      <c r="U502" s="174"/>
      <c r="V502" s="174"/>
      <c r="W502" s="174"/>
    </row>
    <row r="503" spans="1:23" s="135" customFormat="1" ht="24.95" hidden="1" customHeight="1">
      <c r="A503" s="168"/>
      <c r="B503" s="179"/>
      <c r="C503" s="180"/>
      <c r="D503" s="180"/>
      <c r="E503" s="181"/>
      <c r="F503" s="393"/>
      <c r="G503" s="394"/>
      <c r="H503" s="174"/>
      <c r="I503" s="174"/>
      <c r="J503" s="174"/>
      <c r="K503" s="174"/>
      <c r="L503" s="174"/>
      <c r="M503" s="174"/>
      <c r="N503" s="174"/>
      <c r="O503" s="174"/>
      <c r="P503" s="174"/>
      <c r="Q503" s="174"/>
      <c r="R503" s="174"/>
      <c r="S503" s="174"/>
      <c r="T503" s="174"/>
      <c r="U503" s="174"/>
      <c r="V503" s="174"/>
      <c r="W503" s="174"/>
    </row>
    <row r="504" spans="1:23" s="135" customFormat="1" ht="24.95" hidden="1" customHeight="1">
      <c r="A504" s="168"/>
      <c r="B504" s="179"/>
      <c r="C504" s="180"/>
      <c r="D504" s="180"/>
      <c r="E504" s="181"/>
      <c r="F504" s="393"/>
      <c r="G504" s="394"/>
      <c r="H504" s="174"/>
      <c r="I504" s="174"/>
      <c r="J504" s="174"/>
      <c r="K504" s="174"/>
      <c r="L504" s="174"/>
      <c r="M504" s="174"/>
      <c r="N504" s="174"/>
      <c r="O504" s="174"/>
      <c r="P504" s="174"/>
      <c r="Q504" s="174"/>
      <c r="R504" s="174"/>
      <c r="S504" s="174"/>
      <c r="T504" s="174"/>
      <c r="U504" s="174"/>
      <c r="V504" s="174"/>
      <c r="W504" s="174"/>
    </row>
    <row r="505" spans="1:23" s="135" customFormat="1" ht="24.95" hidden="1" customHeight="1">
      <c r="A505" s="168"/>
      <c r="B505" s="182"/>
      <c r="C505" s="183"/>
      <c r="D505" s="183"/>
      <c r="E505" s="184"/>
      <c r="F505" s="388"/>
      <c r="G505" s="389"/>
      <c r="H505" s="174"/>
      <c r="I505" s="174"/>
      <c r="J505" s="174"/>
      <c r="K505" s="174"/>
      <c r="L505" s="174"/>
      <c r="M505" s="174"/>
      <c r="N505" s="174"/>
      <c r="O505" s="174"/>
      <c r="P505" s="174"/>
      <c r="Q505" s="174"/>
      <c r="R505" s="174"/>
      <c r="S505" s="174"/>
      <c r="T505" s="174"/>
      <c r="U505" s="174"/>
      <c r="V505" s="174"/>
      <c r="W505" s="174"/>
    </row>
    <row r="506" spans="1:23" s="135" customFormat="1" ht="20.25" hidden="1" customHeight="1">
      <c r="A506" s="168"/>
      <c r="B506" s="185"/>
      <c r="C506" s="186"/>
      <c r="D506" s="186"/>
      <c r="E506" s="187"/>
      <c r="F506" s="53"/>
      <c r="G506" s="53"/>
      <c r="H506" s="174"/>
      <c r="I506" s="174"/>
      <c r="J506" s="174"/>
      <c r="K506" s="174"/>
      <c r="L506" s="174"/>
      <c r="M506" s="174"/>
      <c r="N506" s="174"/>
      <c r="O506" s="174"/>
      <c r="P506" s="174"/>
      <c r="Q506" s="174"/>
      <c r="R506" s="174"/>
      <c r="S506" s="174"/>
      <c r="T506" s="174"/>
      <c r="U506" s="174"/>
      <c r="V506" s="174"/>
      <c r="W506" s="174"/>
    </row>
    <row r="507" spans="1:23" s="135" customFormat="1" ht="72" hidden="1" customHeight="1">
      <c r="A507" s="168"/>
      <c r="B507" s="390"/>
      <c r="C507" s="390"/>
      <c r="D507" s="390"/>
      <c r="E507" s="390"/>
      <c r="F507" s="383"/>
      <c r="G507" s="363"/>
      <c r="H507" s="174"/>
      <c r="I507" s="174"/>
      <c r="J507" s="174"/>
      <c r="K507" s="174"/>
      <c r="L507" s="174"/>
      <c r="M507" s="174"/>
      <c r="N507" s="174"/>
      <c r="O507" s="174"/>
      <c r="P507" s="174"/>
      <c r="Q507" s="174"/>
      <c r="R507" s="174"/>
      <c r="S507" s="174"/>
      <c r="T507" s="174"/>
      <c r="U507" s="174"/>
      <c r="V507" s="174"/>
      <c r="W507" s="174"/>
    </row>
    <row r="508" spans="1:23" s="135" customFormat="1" ht="32.25" hidden="1" customHeight="1">
      <c r="A508" s="168"/>
      <c r="B508" s="390"/>
      <c r="C508" s="390"/>
      <c r="D508" s="390"/>
      <c r="E508" s="390"/>
      <c r="F508" s="180"/>
      <c r="G508" s="180"/>
      <c r="H508" s="174"/>
      <c r="I508" s="174"/>
      <c r="J508" s="174"/>
      <c r="K508" s="174"/>
      <c r="L508" s="174"/>
      <c r="M508" s="174"/>
      <c r="N508" s="174"/>
      <c r="O508" s="174"/>
      <c r="P508" s="174"/>
      <c r="Q508" s="174"/>
      <c r="R508" s="174"/>
      <c r="S508" s="174"/>
      <c r="T508" s="174"/>
      <c r="U508" s="174"/>
      <c r="V508" s="174"/>
      <c r="W508" s="174"/>
    </row>
    <row r="509" spans="1:23" s="135" customFormat="1" ht="40.9" hidden="1" customHeight="1">
      <c r="A509" s="168"/>
      <c r="B509" s="390"/>
      <c r="C509" s="390"/>
      <c r="D509" s="390"/>
      <c r="E509" s="390"/>
      <c r="F509" s="383"/>
      <c r="G509" s="363"/>
      <c r="H509" s="174"/>
      <c r="I509" s="174"/>
      <c r="J509" s="174"/>
      <c r="K509" s="174"/>
      <c r="L509" s="174"/>
      <c r="M509" s="174"/>
      <c r="N509" s="174"/>
      <c r="O509" s="174"/>
      <c r="P509" s="174"/>
      <c r="Q509" s="174"/>
      <c r="R509" s="174"/>
      <c r="S509" s="174"/>
      <c r="T509" s="174"/>
      <c r="U509" s="174"/>
      <c r="V509" s="174"/>
      <c r="W509" s="174"/>
    </row>
    <row r="510" spans="1:23" s="135" customFormat="1" ht="21.75" hidden="1" customHeight="1">
      <c r="A510" s="168"/>
      <c r="B510" s="191"/>
      <c r="C510" s="186"/>
      <c r="D510" s="186"/>
      <c r="E510" s="187"/>
      <c r="F510" s="53"/>
      <c r="G510" s="53"/>
      <c r="H510" s="174"/>
      <c r="I510" s="174"/>
      <c r="J510" s="174"/>
      <c r="K510" s="174"/>
      <c r="L510" s="174"/>
      <c r="M510" s="174"/>
      <c r="N510" s="174"/>
      <c r="O510" s="174"/>
      <c r="P510" s="174"/>
      <c r="Q510" s="174"/>
      <c r="R510" s="174"/>
      <c r="S510" s="174"/>
      <c r="T510" s="174"/>
      <c r="U510" s="174"/>
      <c r="V510" s="174"/>
      <c r="W510" s="174"/>
    </row>
    <row r="511" spans="1:23" s="135" customFormat="1" ht="21.75" hidden="1" customHeight="1">
      <c r="A511" s="168"/>
      <c r="B511" s="191"/>
      <c r="C511" s="186"/>
      <c r="D511" s="186"/>
      <c r="E511" s="187"/>
      <c r="F511" s="53"/>
      <c r="G511" s="53"/>
      <c r="H511" s="174"/>
      <c r="I511" s="174"/>
      <c r="J511" s="174"/>
      <c r="K511" s="174"/>
      <c r="L511" s="174"/>
      <c r="M511" s="174"/>
      <c r="N511" s="174"/>
      <c r="O511" s="174"/>
      <c r="P511" s="174"/>
      <c r="Q511" s="174"/>
      <c r="R511" s="174"/>
      <c r="S511" s="174"/>
      <c r="T511" s="174"/>
      <c r="U511" s="174"/>
      <c r="V511" s="174"/>
      <c r="W511" s="174"/>
    </row>
    <row r="512" spans="1:23" s="135" customFormat="1" ht="21.75" hidden="1" customHeight="1">
      <c r="A512" s="168"/>
      <c r="B512" s="369"/>
      <c r="C512" s="370"/>
      <c r="D512" s="370"/>
      <c r="E512" s="370"/>
      <c r="F512" s="387"/>
      <c r="G512" s="387"/>
      <c r="H512" s="174"/>
      <c r="I512" s="174"/>
      <c r="J512" s="174"/>
      <c r="K512" s="174"/>
      <c r="L512" s="174"/>
      <c r="M512" s="174"/>
      <c r="N512" s="174"/>
      <c r="O512" s="174"/>
      <c r="P512" s="174"/>
      <c r="Q512" s="174"/>
      <c r="R512" s="174"/>
      <c r="S512" s="174"/>
      <c r="T512" s="174"/>
      <c r="U512" s="174"/>
      <c r="V512" s="174"/>
      <c r="W512" s="174"/>
    </row>
    <row r="513" spans="1:23" s="135" customFormat="1" ht="21.75" hidden="1" customHeight="1">
      <c r="A513" s="168"/>
      <c r="B513" s="193"/>
      <c r="C513" s="194"/>
      <c r="D513" s="194"/>
      <c r="E513" s="194"/>
      <c r="F513" s="362"/>
      <c r="G513" s="363"/>
      <c r="H513" s="174"/>
      <c r="I513" s="174"/>
      <c r="J513" s="174"/>
      <c r="K513" s="174"/>
      <c r="L513" s="174"/>
      <c r="M513" s="174"/>
      <c r="N513" s="174"/>
      <c r="O513" s="174"/>
      <c r="P513" s="174"/>
      <c r="Q513" s="174"/>
      <c r="R513" s="174"/>
      <c r="S513" s="174"/>
      <c r="T513" s="174"/>
      <c r="U513" s="174"/>
      <c r="V513" s="174"/>
      <c r="W513" s="174"/>
    </row>
    <row r="514" spans="1:23" s="135" customFormat="1" ht="21.75" hidden="1" customHeight="1">
      <c r="A514" s="168"/>
      <c r="B514" s="191"/>
      <c r="C514" s="186"/>
      <c r="D514" s="186"/>
      <c r="E514" s="187"/>
      <c r="F514" s="53"/>
      <c r="G514" s="53"/>
      <c r="H514" s="174"/>
      <c r="I514" s="174"/>
      <c r="J514" s="174"/>
      <c r="K514" s="174"/>
      <c r="L514" s="174"/>
      <c r="M514" s="174"/>
      <c r="N514" s="174"/>
      <c r="O514" s="174"/>
      <c r="P514" s="174"/>
      <c r="Q514" s="174"/>
      <c r="R514" s="174"/>
      <c r="S514" s="174"/>
      <c r="T514" s="174"/>
      <c r="U514" s="174"/>
      <c r="V514" s="174"/>
      <c r="W514" s="174"/>
    </row>
    <row r="515" spans="1:23" s="135" customFormat="1" ht="21.75" hidden="1" customHeight="1">
      <c r="A515" s="168"/>
      <c r="B515" s="369"/>
      <c r="C515" s="370"/>
      <c r="D515" s="370"/>
      <c r="E515" s="370"/>
      <c r="F515" s="362"/>
      <c r="G515" s="363"/>
      <c r="H515" s="174"/>
      <c r="I515" s="174"/>
      <c r="J515" s="174"/>
      <c r="K515" s="174"/>
      <c r="L515" s="174"/>
      <c r="M515" s="174"/>
      <c r="N515" s="174"/>
      <c r="O515" s="174"/>
      <c r="P515" s="174"/>
      <c r="Q515" s="174"/>
      <c r="R515" s="174"/>
      <c r="S515" s="174"/>
      <c r="T515" s="174"/>
      <c r="U515" s="174"/>
      <c r="V515" s="174"/>
      <c r="W515" s="174"/>
    </row>
    <row r="516" spans="1:23" s="135" customFormat="1" ht="21.75" hidden="1" customHeight="1">
      <c r="A516" s="168"/>
      <c r="B516" s="191"/>
      <c r="C516" s="186"/>
      <c r="D516" s="186"/>
      <c r="E516" s="187"/>
      <c r="F516" s="53"/>
      <c r="G516" s="53"/>
      <c r="H516" s="174"/>
      <c r="I516" s="174"/>
      <c r="J516" s="174"/>
      <c r="K516" s="174"/>
      <c r="L516" s="174"/>
      <c r="M516" s="174"/>
      <c r="N516" s="174"/>
      <c r="O516" s="174"/>
      <c r="P516" s="174"/>
      <c r="Q516" s="174"/>
      <c r="R516" s="174"/>
      <c r="S516" s="174"/>
      <c r="T516" s="174"/>
      <c r="U516" s="174"/>
      <c r="V516" s="174"/>
      <c r="W516" s="174"/>
    </row>
    <row r="517" spans="1:23" s="135" customFormat="1" ht="21.75" hidden="1" customHeight="1">
      <c r="A517" s="168"/>
      <c r="B517" s="378"/>
      <c r="C517" s="379"/>
      <c r="D517" s="379"/>
      <c r="E517" s="379"/>
      <c r="F517" s="362"/>
      <c r="G517" s="363"/>
      <c r="H517" s="174"/>
      <c r="I517" s="174"/>
      <c r="J517" s="174"/>
      <c r="K517" s="174"/>
      <c r="L517" s="174"/>
      <c r="M517" s="174"/>
      <c r="N517" s="174"/>
      <c r="O517" s="174"/>
      <c r="P517" s="174"/>
      <c r="Q517" s="174"/>
      <c r="R517" s="174"/>
      <c r="S517" s="174"/>
      <c r="T517" s="174"/>
      <c r="U517" s="174"/>
      <c r="V517" s="174"/>
      <c r="W517" s="174"/>
    </row>
    <row r="518" spans="1:23" s="135" customFormat="1" ht="21.75" hidden="1" customHeight="1">
      <c r="A518" s="168"/>
      <c r="B518" s="375"/>
      <c r="C518" s="376"/>
      <c r="D518" s="376"/>
      <c r="E518" s="377"/>
      <c r="F518" s="362"/>
      <c r="G518" s="363"/>
      <c r="H518" s="174"/>
      <c r="I518" s="174"/>
      <c r="J518" s="174"/>
      <c r="K518" s="174"/>
      <c r="L518" s="174"/>
      <c r="M518" s="174"/>
      <c r="N518" s="174"/>
      <c r="O518" s="174"/>
      <c r="P518" s="174"/>
      <c r="Q518" s="174"/>
      <c r="R518" s="174"/>
      <c r="S518" s="174"/>
      <c r="T518" s="174"/>
      <c r="U518" s="174"/>
      <c r="V518" s="174"/>
      <c r="W518" s="174"/>
    </row>
    <row r="519" spans="1:23" s="135" customFormat="1" ht="21" hidden="1" customHeight="1">
      <c r="A519" s="168"/>
      <c r="B519" s="375"/>
      <c r="C519" s="376"/>
      <c r="D519" s="376"/>
      <c r="E519" s="377"/>
      <c r="F519" s="362"/>
      <c r="G519" s="363"/>
      <c r="H519" s="174"/>
      <c r="I519" s="174"/>
      <c r="J519" s="174"/>
      <c r="K519" s="174"/>
      <c r="L519" s="174"/>
      <c r="M519" s="174"/>
      <c r="N519" s="174"/>
      <c r="O519" s="174"/>
      <c r="P519" s="174"/>
      <c r="Q519" s="174"/>
      <c r="R519" s="174"/>
      <c r="S519" s="174"/>
      <c r="T519" s="174"/>
      <c r="U519" s="174"/>
      <c r="V519" s="174"/>
      <c r="W519" s="174"/>
    </row>
    <row r="520" spans="1:23" s="135" customFormat="1" ht="21.75" hidden="1" customHeight="1">
      <c r="A520" s="168"/>
      <c r="B520" s="375"/>
      <c r="C520" s="376"/>
      <c r="D520" s="376"/>
      <c r="E520" s="377"/>
      <c r="F520" s="362"/>
      <c r="G520" s="363"/>
      <c r="H520" s="174"/>
      <c r="I520" s="174"/>
      <c r="J520" s="174"/>
      <c r="K520" s="174"/>
      <c r="L520" s="174"/>
      <c r="M520" s="174"/>
      <c r="N520" s="174"/>
      <c r="O520" s="174"/>
      <c r="P520" s="174"/>
      <c r="Q520" s="174"/>
      <c r="R520" s="174"/>
      <c r="S520" s="174"/>
      <c r="T520" s="174"/>
      <c r="U520" s="174"/>
      <c r="V520" s="174"/>
      <c r="W520" s="174"/>
    </row>
    <row r="521" spans="1:23" s="135" customFormat="1" ht="21.75" hidden="1" customHeight="1">
      <c r="A521" s="168"/>
      <c r="B521" s="195"/>
      <c r="C521" s="196"/>
      <c r="D521" s="196"/>
      <c r="E521" s="196"/>
      <c r="F521" s="53"/>
      <c r="G521" s="53"/>
      <c r="H521" s="174"/>
      <c r="I521" s="174"/>
      <c r="J521" s="174"/>
      <c r="K521" s="174"/>
      <c r="L521" s="174"/>
      <c r="M521" s="174"/>
      <c r="N521" s="174"/>
      <c r="O521" s="174"/>
      <c r="P521" s="174"/>
      <c r="Q521" s="174"/>
      <c r="R521" s="174"/>
      <c r="S521" s="174"/>
      <c r="T521" s="174"/>
      <c r="U521" s="174"/>
      <c r="V521" s="174"/>
      <c r="W521" s="174"/>
    </row>
    <row r="522" spans="1:23" s="135" customFormat="1" ht="21.75" hidden="1" customHeight="1">
      <c r="A522" s="168"/>
      <c r="B522" s="378"/>
      <c r="C522" s="379"/>
      <c r="D522" s="379"/>
      <c r="E522" s="379"/>
      <c r="F522" s="53"/>
      <c r="G522" s="53"/>
      <c r="H522" s="174"/>
      <c r="I522" s="174"/>
      <c r="J522" s="174"/>
      <c r="K522" s="174"/>
      <c r="L522" s="174"/>
      <c r="M522" s="174"/>
      <c r="N522" s="174"/>
      <c r="O522" s="174"/>
      <c r="P522" s="174"/>
      <c r="Q522" s="174"/>
      <c r="R522" s="174"/>
      <c r="S522" s="174"/>
      <c r="T522" s="174"/>
      <c r="U522" s="174"/>
      <c r="V522" s="174"/>
      <c r="W522" s="174"/>
    </row>
    <row r="523" spans="1:23" s="135" customFormat="1" ht="21.75" hidden="1" customHeight="1">
      <c r="A523" s="168"/>
      <c r="B523" s="378"/>
      <c r="C523" s="379"/>
      <c r="D523" s="379"/>
      <c r="E523" s="379"/>
      <c r="F523" s="362"/>
      <c r="G523" s="363"/>
      <c r="H523" s="174"/>
      <c r="I523" s="174"/>
      <c r="J523" s="174"/>
      <c r="K523" s="174"/>
      <c r="L523" s="174"/>
      <c r="M523" s="174"/>
      <c r="N523" s="174"/>
      <c r="O523" s="174"/>
      <c r="P523" s="174"/>
      <c r="Q523" s="174"/>
      <c r="R523" s="174"/>
      <c r="S523" s="174"/>
      <c r="T523" s="174"/>
      <c r="U523" s="174"/>
      <c r="V523" s="174"/>
      <c r="W523" s="174"/>
    </row>
    <row r="524" spans="1:23" s="135" customFormat="1" ht="21.75" hidden="1" customHeight="1">
      <c r="A524" s="168"/>
      <c r="B524" s="378"/>
      <c r="C524" s="379"/>
      <c r="D524" s="379"/>
      <c r="E524" s="379"/>
      <c r="F524" s="33"/>
      <c r="G524" s="33"/>
      <c r="H524" s="174"/>
      <c r="I524" s="174"/>
      <c r="J524" s="174"/>
      <c r="K524" s="174"/>
      <c r="L524" s="174"/>
      <c r="M524" s="174"/>
      <c r="N524" s="174"/>
      <c r="O524" s="174"/>
      <c r="P524" s="174"/>
      <c r="Q524" s="174"/>
      <c r="R524" s="174"/>
      <c r="S524" s="174"/>
      <c r="T524" s="174"/>
      <c r="U524" s="174"/>
      <c r="V524" s="174"/>
      <c r="W524" s="174"/>
    </row>
    <row r="525" spans="1:23" s="135" customFormat="1" ht="21.75" hidden="1" customHeight="1">
      <c r="A525" s="168"/>
      <c r="B525" s="384"/>
      <c r="C525" s="385"/>
      <c r="D525" s="385"/>
      <c r="E525" s="386"/>
      <c r="F525" s="189"/>
      <c r="G525" s="188"/>
      <c r="H525" s="174"/>
      <c r="I525" s="174"/>
      <c r="J525" s="174"/>
      <c r="K525" s="174"/>
      <c r="L525" s="174"/>
      <c r="M525" s="174"/>
      <c r="N525" s="174"/>
      <c r="O525" s="174"/>
      <c r="P525" s="174"/>
      <c r="Q525" s="174"/>
      <c r="R525" s="174"/>
      <c r="S525" s="174"/>
      <c r="T525" s="174"/>
      <c r="U525" s="174"/>
      <c r="V525" s="174"/>
      <c r="W525" s="174"/>
    </row>
    <row r="526" spans="1:23" s="135" customFormat="1" ht="21.75" hidden="1" customHeight="1">
      <c r="A526" s="168"/>
      <c r="B526" s="375"/>
      <c r="C526" s="376"/>
      <c r="D526" s="376"/>
      <c r="E526" s="377"/>
      <c r="F526" s="189"/>
      <c r="G526" s="188"/>
      <c r="H526" s="174"/>
      <c r="I526" s="174"/>
      <c r="J526" s="174"/>
      <c r="K526" s="174"/>
      <c r="L526" s="174"/>
      <c r="M526" s="174"/>
      <c r="N526" s="174"/>
      <c r="O526" s="174"/>
      <c r="P526" s="174"/>
      <c r="Q526" s="174"/>
      <c r="R526" s="174"/>
      <c r="S526" s="174"/>
      <c r="T526" s="174"/>
      <c r="U526" s="174"/>
      <c r="V526" s="174"/>
      <c r="W526" s="174"/>
    </row>
    <row r="527" spans="1:23" s="135" customFormat="1" ht="35.450000000000003" hidden="1" customHeight="1">
      <c r="A527" s="168"/>
      <c r="B527" s="378"/>
      <c r="C527" s="379"/>
      <c r="D527" s="379"/>
      <c r="E527" s="379"/>
      <c r="F527" s="362"/>
      <c r="G527" s="363"/>
      <c r="H527" s="174"/>
      <c r="I527" s="174"/>
      <c r="J527" s="174"/>
      <c r="K527" s="174"/>
      <c r="L527" s="174"/>
      <c r="M527" s="174"/>
      <c r="N527" s="174"/>
      <c r="O527" s="174"/>
      <c r="P527" s="174"/>
      <c r="Q527" s="174"/>
      <c r="R527" s="174"/>
      <c r="S527" s="174"/>
      <c r="T527" s="174"/>
      <c r="U527" s="174"/>
      <c r="V527" s="174"/>
      <c r="W527" s="174"/>
    </row>
    <row r="528" spans="1:23" s="135" customFormat="1" ht="21.75" hidden="1" customHeight="1">
      <c r="A528" s="168"/>
      <c r="B528" s="195"/>
      <c r="C528" s="196"/>
      <c r="D528" s="196"/>
      <c r="E528" s="196"/>
      <c r="F528" s="196"/>
      <c r="G528" s="196"/>
      <c r="H528" s="174"/>
      <c r="I528" s="174"/>
      <c r="J528" s="174"/>
      <c r="K528" s="174"/>
      <c r="L528" s="174"/>
      <c r="M528" s="174"/>
      <c r="N528" s="174"/>
      <c r="O528" s="174"/>
      <c r="P528" s="174"/>
      <c r="Q528" s="174"/>
      <c r="R528" s="174"/>
      <c r="S528" s="174"/>
      <c r="T528" s="174"/>
      <c r="U528" s="174"/>
      <c r="V528" s="174"/>
      <c r="W528" s="174"/>
    </row>
    <row r="529" spans="1:23" s="135" customFormat="1" ht="14.45" hidden="1" customHeight="1">
      <c r="A529" s="168"/>
      <c r="B529" s="191"/>
      <c r="C529" s="186"/>
      <c r="D529" s="186"/>
      <c r="E529" s="187"/>
      <c r="F529" s="53"/>
      <c r="G529" s="53"/>
      <c r="H529" s="174"/>
      <c r="I529" s="174"/>
      <c r="J529" s="174"/>
      <c r="K529" s="174"/>
      <c r="L529" s="174"/>
      <c r="M529" s="174"/>
      <c r="N529" s="174"/>
      <c r="O529" s="174"/>
      <c r="P529" s="174"/>
      <c r="Q529" s="174"/>
      <c r="R529" s="174"/>
      <c r="S529" s="174"/>
      <c r="T529" s="174"/>
      <c r="U529" s="174"/>
      <c r="V529" s="174"/>
      <c r="W529" s="174"/>
    </row>
    <row r="530" spans="1:23" s="135" customFormat="1" ht="64.900000000000006" hidden="1" customHeight="1">
      <c r="A530" s="168"/>
      <c r="B530" s="380"/>
      <c r="C530" s="381"/>
      <c r="D530" s="381"/>
      <c r="E530" s="382"/>
      <c r="F530" s="383"/>
      <c r="G530" s="363"/>
      <c r="H530" s="174"/>
      <c r="I530" s="174"/>
      <c r="J530" s="174"/>
      <c r="K530" s="174"/>
      <c r="L530" s="174"/>
      <c r="M530" s="174"/>
      <c r="N530" s="174"/>
      <c r="O530" s="174"/>
      <c r="P530" s="174"/>
      <c r="Q530" s="174"/>
      <c r="R530" s="174"/>
      <c r="S530" s="174"/>
      <c r="T530" s="174"/>
      <c r="U530" s="174"/>
      <c r="V530" s="174"/>
      <c r="W530" s="174"/>
    </row>
    <row r="531" spans="1:23" s="135" customFormat="1" ht="38.25" hidden="1" customHeight="1">
      <c r="A531" s="168"/>
      <c r="B531" s="369"/>
      <c r="C531" s="370"/>
      <c r="D531" s="370"/>
      <c r="E531" s="370"/>
      <c r="F531" s="371"/>
      <c r="G531" s="372"/>
      <c r="H531" s="174"/>
      <c r="I531" s="174"/>
      <c r="J531" s="174"/>
      <c r="K531" s="174"/>
      <c r="L531" s="174"/>
      <c r="M531" s="174"/>
      <c r="N531" s="174"/>
      <c r="O531" s="174"/>
      <c r="P531" s="174"/>
      <c r="Q531" s="174"/>
      <c r="R531" s="174"/>
      <c r="S531" s="174"/>
      <c r="T531" s="174"/>
      <c r="U531" s="174"/>
      <c r="V531" s="174"/>
      <c r="W531" s="174"/>
    </row>
    <row r="532" spans="1:23" s="135" customFormat="1" ht="24.95" hidden="1" customHeight="1">
      <c r="A532" s="178"/>
      <c r="B532" s="369"/>
      <c r="C532" s="370"/>
      <c r="D532" s="370"/>
      <c r="E532" s="370"/>
      <c r="F532" s="197"/>
      <c r="G532" s="198"/>
      <c r="H532" s="174"/>
      <c r="I532" s="174"/>
      <c r="J532" s="174"/>
      <c r="K532" s="174"/>
      <c r="L532" s="174"/>
      <c r="M532" s="174"/>
      <c r="N532" s="174"/>
      <c r="O532" s="174"/>
      <c r="P532" s="174"/>
      <c r="Q532" s="174"/>
      <c r="R532" s="174"/>
      <c r="S532" s="174"/>
      <c r="T532" s="174"/>
      <c r="U532" s="174"/>
      <c r="V532" s="174"/>
      <c r="W532" s="174"/>
    </row>
    <row r="533" spans="1:23" s="135" customFormat="1" ht="31.5" hidden="1" customHeight="1">
      <c r="A533" s="178"/>
      <c r="B533" s="369"/>
      <c r="C533" s="370"/>
      <c r="D533" s="370"/>
      <c r="E533" s="370"/>
      <c r="F533" s="200"/>
      <c r="G533" s="201"/>
      <c r="H533" s="174"/>
      <c r="I533" s="174"/>
      <c r="J533" s="174"/>
      <c r="K533" s="174"/>
      <c r="L533" s="174"/>
      <c r="M533" s="174"/>
      <c r="N533" s="174"/>
      <c r="O533" s="174"/>
      <c r="P533" s="174"/>
      <c r="Q533" s="174"/>
      <c r="R533" s="174"/>
      <c r="S533" s="174"/>
      <c r="T533" s="174"/>
      <c r="U533" s="174"/>
      <c r="V533" s="174"/>
      <c r="W533" s="174"/>
    </row>
    <row r="534" spans="1:23" s="135" customFormat="1" ht="15.75" hidden="1" customHeight="1">
      <c r="A534" s="178"/>
      <c r="B534" s="211"/>
      <c r="C534" s="212"/>
      <c r="D534" s="212"/>
      <c r="E534" s="213"/>
      <c r="F534" s="373"/>
      <c r="G534" s="374"/>
      <c r="H534" s="174"/>
      <c r="I534" s="174"/>
      <c r="J534" s="174"/>
      <c r="K534" s="174"/>
      <c r="L534" s="174"/>
      <c r="M534" s="174"/>
      <c r="N534" s="174"/>
      <c r="O534" s="174"/>
      <c r="P534" s="174"/>
      <c r="Q534" s="174"/>
      <c r="R534" s="174"/>
      <c r="S534" s="174"/>
      <c r="T534" s="174"/>
      <c r="U534" s="174"/>
      <c r="V534" s="174"/>
      <c r="W534" s="174"/>
    </row>
    <row r="535" spans="1:23" s="135" customFormat="1" ht="21" hidden="1" customHeight="1">
      <c r="A535" s="168"/>
      <c r="B535" s="351"/>
      <c r="C535" s="352"/>
      <c r="D535" s="352"/>
      <c r="E535" s="353"/>
      <c r="F535" s="362"/>
      <c r="G535" s="363"/>
      <c r="H535" s="174"/>
      <c r="I535" s="174"/>
      <c r="J535" s="174"/>
      <c r="K535" s="174"/>
      <c r="L535" s="174"/>
      <c r="M535" s="174"/>
      <c r="N535" s="174"/>
      <c r="O535" s="174"/>
      <c r="P535" s="174"/>
      <c r="Q535" s="174"/>
      <c r="R535" s="174"/>
      <c r="S535" s="174"/>
      <c r="T535" s="174"/>
      <c r="U535" s="174"/>
      <c r="V535" s="174"/>
      <c r="W535" s="174"/>
    </row>
    <row r="536" spans="1:23" s="135" customFormat="1" ht="18.75" hidden="1" customHeight="1">
      <c r="A536" s="168"/>
      <c r="B536" s="364"/>
      <c r="C536" s="365"/>
      <c r="D536" s="365"/>
      <c r="E536" s="366"/>
      <c r="F536" s="367"/>
      <c r="G536" s="368"/>
      <c r="H536" s="174"/>
      <c r="I536" s="174"/>
      <c r="J536" s="174"/>
      <c r="K536" s="174"/>
      <c r="L536" s="174"/>
      <c r="M536" s="174"/>
      <c r="N536" s="174"/>
      <c r="O536" s="174"/>
      <c r="P536" s="174"/>
      <c r="Q536" s="174"/>
      <c r="R536" s="174"/>
      <c r="S536" s="174"/>
      <c r="T536" s="174"/>
      <c r="U536" s="174"/>
      <c r="V536" s="174"/>
      <c r="W536" s="174"/>
    </row>
    <row r="537" spans="1:23" s="135" customFormat="1" ht="44.45" hidden="1" customHeight="1">
      <c r="A537" s="168"/>
      <c r="B537" s="364"/>
      <c r="C537" s="365"/>
      <c r="D537" s="365"/>
      <c r="E537" s="366"/>
      <c r="F537" s="367"/>
      <c r="G537" s="368"/>
      <c r="H537" s="174"/>
      <c r="I537" s="174"/>
      <c r="J537" s="174"/>
      <c r="K537" s="174"/>
      <c r="L537" s="174"/>
      <c r="M537" s="174"/>
      <c r="N537" s="174"/>
      <c r="O537" s="174"/>
      <c r="P537" s="174"/>
      <c r="Q537" s="174"/>
      <c r="R537" s="174"/>
      <c r="S537" s="174"/>
      <c r="T537" s="174"/>
      <c r="U537" s="174"/>
      <c r="V537" s="174"/>
      <c r="W537" s="174"/>
    </row>
    <row r="538" spans="1:23" s="135" customFormat="1" ht="78.599999999999994" hidden="1" customHeight="1">
      <c r="A538" s="168"/>
      <c r="B538" s="356"/>
      <c r="C538" s="357"/>
      <c r="D538" s="357"/>
      <c r="E538" s="358"/>
      <c r="F538" s="367"/>
      <c r="G538" s="368"/>
      <c r="H538" s="174"/>
      <c r="I538" s="174"/>
      <c r="J538" s="174"/>
      <c r="K538" s="174"/>
      <c r="L538" s="174"/>
      <c r="M538" s="174"/>
      <c r="N538" s="174"/>
      <c r="O538" s="174"/>
      <c r="P538" s="174"/>
      <c r="Q538" s="174"/>
      <c r="R538" s="174"/>
      <c r="S538" s="174"/>
      <c r="T538" s="174"/>
      <c r="U538" s="174"/>
      <c r="V538" s="174"/>
      <c r="W538" s="174"/>
    </row>
    <row r="539" spans="1:23" s="135" customFormat="1" ht="18.75" hidden="1" customHeight="1">
      <c r="A539" s="178"/>
      <c r="B539" s="194"/>
      <c r="C539" s="194"/>
      <c r="D539" s="194"/>
      <c r="E539" s="194"/>
      <c r="F539" s="208"/>
      <c r="G539" s="208"/>
      <c r="H539" s="174"/>
      <c r="I539" s="174"/>
      <c r="J539" s="174"/>
      <c r="K539" s="174"/>
      <c r="L539" s="174"/>
      <c r="M539" s="174"/>
      <c r="N539" s="174"/>
      <c r="O539" s="174"/>
      <c r="P539" s="174"/>
      <c r="Q539" s="174"/>
      <c r="R539" s="174"/>
      <c r="S539" s="174"/>
      <c r="T539" s="174"/>
      <c r="U539" s="174"/>
      <c r="V539" s="174"/>
      <c r="W539" s="174"/>
    </row>
    <row r="540" spans="1:23" s="135" customFormat="1" ht="36.75" hidden="1" customHeight="1">
      <c r="A540" s="168"/>
      <c r="B540" s="351"/>
      <c r="C540" s="352"/>
      <c r="D540" s="352"/>
      <c r="E540" s="353"/>
      <c r="F540" s="359"/>
      <c r="G540" s="360"/>
      <c r="H540" s="174"/>
      <c r="I540" s="174"/>
      <c r="J540" s="174"/>
      <c r="K540" s="174"/>
      <c r="L540" s="174"/>
      <c r="M540" s="174"/>
      <c r="N540" s="174"/>
      <c r="O540" s="174"/>
      <c r="P540" s="174"/>
      <c r="Q540" s="174"/>
      <c r="R540" s="174"/>
      <c r="S540" s="174"/>
      <c r="T540" s="174"/>
      <c r="U540" s="174"/>
      <c r="V540" s="174"/>
      <c r="W540" s="174"/>
    </row>
    <row r="541" spans="1:23" s="135" customFormat="1" ht="19.5" hidden="1" customHeight="1">
      <c r="A541" s="178"/>
      <c r="B541" s="361"/>
      <c r="C541" s="361"/>
      <c r="D541" s="361"/>
      <c r="E541" s="361"/>
      <c r="F541" s="361"/>
      <c r="G541" s="361"/>
      <c r="H541" s="174"/>
      <c r="I541" s="174"/>
      <c r="J541" s="174"/>
      <c r="K541" s="174"/>
      <c r="L541" s="174"/>
      <c r="M541" s="174"/>
      <c r="N541" s="174"/>
      <c r="O541" s="174"/>
      <c r="P541" s="174"/>
      <c r="Q541" s="174"/>
      <c r="R541" s="174"/>
      <c r="S541" s="174"/>
      <c r="T541" s="174"/>
      <c r="U541" s="174"/>
      <c r="V541" s="174"/>
      <c r="W541" s="174"/>
    </row>
    <row r="542" spans="1:23" s="135" customFormat="1" ht="15.75" hidden="1" customHeight="1">
      <c r="A542" s="178"/>
      <c r="B542" s="34"/>
      <c r="C542" s="34"/>
      <c r="D542" s="34"/>
      <c r="E542" s="34"/>
      <c r="F542" s="34"/>
      <c r="G542" s="34"/>
      <c r="H542" s="34"/>
    </row>
    <row r="543" spans="1:23" s="135" customFormat="1" ht="20.25" customHeight="1">
      <c r="A543" s="286" t="s">
        <v>232</v>
      </c>
      <c r="B543" s="477" t="s">
        <v>233</v>
      </c>
      <c r="C543" s="477"/>
      <c r="D543" s="477"/>
      <c r="E543" s="477"/>
      <c r="F543" s="477"/>
      <c r="G543" s="477"/>
      <c r="H543" s="34"/>
    </row>
    <row r="544" spans="1:23" s="135" customFormat="1" ht="9" customHeight="1">
      <c r="A544" s="210"/>
      <c r="B544" s="31"/>
      <c r="C544" s="31"/>
      <c r="D544" s="31"/>
      <c r="E544" s="31"/>
      <c r="F544" s="31"/>
      <c r="G544" s="31"/>
      <c r="H544" s="34"/>
    </row>
    <row r="545" spans="1:14" s="135" customFormat="1" ht="49.5" hidden="1" customHeight="1">
      <c r="A545" s="287"/>
      <c r="B545" s="478"/>
      <c r="C545" s="478"/>
      <c r="D545" s="478"/>
      <c r="E545" s="478"/>
      <c r="F545" s="478"/>
      <c r="G545" s="478"/>
    </row>
    <row r="546" spans="1:14" s="135" customFormat="1" ht="27" hidden="1" customHeight="1">
      <c r="A546" s="288"/>
      <c r="B546" s="344"/>
      <c r="C546" s="344"/>
      <c r="D546" s="344"/>
      <c r="E546" s="344"/>
      <c r="F546" s="344"/>
      <c r="G546" s="344"/>
      <c r="H546" s="34"/>
    </row>
    <row r="547" spans="1:14" s="135" customFormat="1" ht="44.25" hidden="1" customHeight="1">
      <c r="A547" s="288"/>
      <c r="B547" s="344"/>
      <c r="C547" s="344"/>
      <c r="D547" s="344"/>
      <c r="E547" s="344"/>
      <c r="F547" s="344"/>
      <c r="G547" s="344"/>
      <c r="H547" s="34"/>
    </row>
    <row r="548" spans="1:14" s="135" customFormat="1" ht="19.5" hidden="1" customHeight="1">
      <c r="A548" s="210"/>
      <c r="B548" s="476"/>
      <c r="C548" s="476"/>
      <c r="D548" s="476"/>
      <c r="E548" s="476"/>
      <c r="F548" s="476"/>
      <c r="G548" s="476"/>
      <c r="H548" s="34"/>
    </row>
    <row r="549" spans="1:14" s="135" customFormat="1" ht="19.5" hidden="1" customHeight="1">
      <c r="A549" s="210"/>
      <c r="B549" s="476"/>
      <c r="C549" s="476"/>
      <c r="D549" s="476"/>
      <c r="E549" s="476"/>
      <c r="F549" s="476"/>
      <c r="G549" s="476"/>
      <c r="H549" s="34"/>
    </row>
    <row r="550" spans="1:14" s="135" customFormat="1" ht="10.5" hidden="1" customHeight="1">
      <c r="A550" s="210"/>
      <c r="B550" s="474"/>
      <c r="C550" s="474"/>
      <c r="D550" s="474"/>
      <c r="E550" s="474"/>
      <c r="F550" s="474"/>
      <c r="G550" s="474"/>
      <c r="H550" s="34"/>
    </row>
    <row r="551" spans="1:14" s="135" customFormat="1" ht="36" hidden="1" customHeight="1">
      <c r="A551" s="210"/>
      <c r="B551" s="475"/>
      <c r="C551" s="474"/>
      <c r="D551" s="474"/>
      <c r="E551" s="474"/>
      <c r="F551" s="474"/>
      <c r="G551" s="474"/>
      <c r="H551" s="149"/>
      <c r="I551" s="214"/>
      <c r="J551" s="214"/>
      <c r="K551" s="214"/>
      <c r="L551" s="214"/>
      <c r="M551" s="214"/>
      <c r="N551" s="214"/>
    </row>
    <row r="552" spans="1:14" s="135" customFormat="1" hidden="1">
      <c r="A552" s="210"/>
      <c r="B552" s="31"/>
      <c r="C552" s="31"/>
      <c r="D552" s="31"/>
      <c r="E552" s="31"/>
      <c r="F552" s="31"/>
      <c r="G552" s="31"/>
      <c r="H552" s="34"/>
    </row>
    <row r="553" spans="1:14" s="135" customFormat="1" ht="43.5" hidden="1" customHeight="1">
      <c r="A553" s="288"/>
      <c r="B553" s="344"/>
      <c r="C553" s="344"/>
      <c r="D553" s="344"/>
      <c r="E553" s="344"/>
      <c r="F553" s="344"/>
      <c r="G553" s="344"/>
      <c r="H553" s="34"/>
    </row>
    <row r="554" spans="1:14" s="135" customFormat="1" ht="17.25" hidden="1" customHeight="1">
      <c r="A554" s="210"/>
      <c r="B554" s="476"/>
      <c r="C554" s="476"/>
      <c r="D554" s="476"/>
      <c r="E554" s="476"/>
      <c r="F554" s="476"/>
      <c r="G554" s="476"/>
      <c r="H554" s="34"/>
    </row>
    <row r="555" spans="1:14" s="135" customFormat="1" ht="17.25" hidden="1" customHeight="1">
      <c r="A555" s="210"/>
      <c r="B555" s="476"/>
      <c r="C555" s="476"/>
      <c r="D555" s="476"/>
      <c r="E555" s="476"/>
      <c r="F555" s="476"/>
      <c r="G555" s="476"/>
      <c r="H555" s="34"/>
    </row>
    <row r="556" spans="1:14" s="135" customFormat="1" ht="46.9" hidden="1" customHeight="1">
      <c r="A556" s="210"/>
      <c r="B556" s="474"/>
      <c r="C556" s="474"/>
      <c r="D556" s="474"/>
      <c r="E556" s="474"/>
      <c r="F556" s="474"/>
      <c r="G556" s="474"/>
      <c r="H556" s="34"/>
    </row>
    <row r="557" spans="1:14" s="135" customFormat="1" ht="72" hidden="1" customHeight="1">
      <c r="A557" s="209"/>
      <c r="B557" s="344"/>
      <c r="C557" s="344"/>
      <c r="D557" s="344"/>
      <c r="E557" s="344"/>
      <c r="F557" s="344"/>
      <c r="G557" s="344"/>
    </row>
    <row r="558" spans="1:14" s="135" customFormat="1" ht="10.5" hidden="1" customHeight="1">
      <c r="A558" s="210"/>
      <c r="B558" s="34"/>
      <c r="C558" s="34"/>
      <c r="D558" s="34"/>
      <c r="E558" s="34"/>
      <c r="F558" s="34"/>
      <c r="G558" s="34"/>
      <c r="H558" s="34"/>
    </row>
    <row r="559" spans="1:14" s="135" customFormat="1" ht="6.75" hidden="1" customHeight="1">
      <c r="A559" s="210"/>
      <c r="B559" s="344"/>
      <c r="C559" s="344"/>
      <c r="D559" s="344"/>
      <c r="E559" s="344"/>
      <c r="F559" s="344"/>
      <c r="G559" s="344"/>
      <c r="H559" s="34"/>
    </row>
    <row r="560" spans="1:14" s="135" customFormat="1" ht="9.75" hidden="1" customHeight="1">
      <c r="A560" s="210"/>
      <c r="B560" s="34"/>
      <c r="C560" s="34"/>
      <c r="D560" s="34"/>
      <c r="E560" s="34"/>
      <c r="F560" s="34"/>
      <c r="G560" s="34"/>
      <c r="H560" s="34"/>
    </row>
    <row r="561" spans="1:13" s="135" customFormat="1" ht="63" customHeight="1">
      <c r="A561" s="289">
        <v>3.1</v>
      </c>
      <c r="B561" s="347" t="s">
        <v>331</v>
      </c>
      <c r="C561" s="347"/>
      <c r="D561" s="347"/>
      <c r="E561" s="347"/>
      <c r="F561" s="347"/>
      <c r="G561" s="347"/>
      <c r="H561" s="34"/>
      <c r="K561" s="290"/>
      <c r="L561" s="293"/>
      <c r="M561" s="293"/>
    </row>
    <row r="562" spans="1:13" s="135" customFormat="1" ht="39.75" customHeight="1">
      <c r="A562" s="282"/>
      <c r="B562" s="473" t="s">
        <v>337</v>
      </c>
      <c r="C562" s="473"/>
      <c r="D562" s="473"/>
      <c r="E562" s="473"/>
      <c r="F562" s="473"/>
      <c r="G562" s="473"/>
      <c r="H562" s="34"/>
      <c r="K562" s="290"/>
      <c r="L562" s="294">
        <f>L20</f>
        <v>1</v>
      </c>
      <c r="M562" s="293"/>
    </row>
    <row r="563" spans="1:13" s="135" customFormat="1" ht="32.25" hidden="1" customHeight="1">
      <c r="A563" s="153"/>
      <c r="B563" s="463" t="e">
        <f>IF(AND(#REF!=3,L562=1),"Name of Other Partner of JV",IF(AND(#REF!=3,L562="2 or more"),"Name of Other Partner-1 of JV",""))</f>
        <v>#REF!</v>
      </c>
      <c r="C563" s="464"/>
      <c r="D563" s="464"/>
      <c r="E563" s="464"/>
      <c r="F563" s="465" t="e">
        <f>'[1]Name of Bidder'!D15</f>
        <v>#REF!</v>
      </c>
      <c r="G563" s="466"/>
      <c r="H563" s="34"/>
      <c r="K563" s="290"/>
      <c r="L563" s="293"/>
      <c r="M563" s="293"/>
    </row>
    <row r="564" spans="1:13" s="135" customFormat="1" ht="20.25" hidden="1" customHeight="1">
      <c r="A564" s="215" t="s">
        <v>2</v>
      </c>
      <c r="B564" s="461" t="s">
        <v>240</v>
      </c>
      <c r="C564" s="462"/>
      <c r="D564" s="462"/>
      <c r="E564" s="462"/>
      <c r="F564" s="462"/>
      <c r="G564" s="462"/>
      <c r="H564" s="34"/>
      <c r="K564" s="290"/>
      <c r="L564" s="293"/>
      <c r="M564" s="293"/>
    </row>
    <row r="565" spans="1:13" s="135" customFormat="1" ht="19.5" hidden="1" customHeight="1">
      <c r="A565" s="215"/>
      <c r="B565" s="216"/>
      <c r="C565" s="217"/>
      <c r="D565" s="455" t="s">
        <v>241</v>
      </c>
      <c r="E565" s="456"/>
      <c r="F565" s="457" t="s">
        <v>260</v>
      </c>
      <c r="G565" s="459" t="s">
        <v>264</v>
      </c>
      <c r="H565" s="34"/>
      <c r="K565" s="290"/>
      <c r="L565" s="293"/>
      <c r="M565" s="293"/>
    </row>
    <row r="566" spans="1:13" s="135" customFormat="1" ht="47.25" hidden="1" customHeight="1">
      <c r="A566" s="215"/>
      <c r="B566" s="216"/>
      <c r="C566" s="217"/>
      <c r="D566" s="218" t="s">
        <v>243</v>
      </c>
      <c r="E566" s="219" t="s">
        <v>244</v>
      </c>
      <c r="F566" s="458"/>
      <c r="G566" s="460"/>
      <c r="H566" s="34"/>
      <c r="K566" s="290"/>
      <c r="L566" s="293"/>
      <c r="M566" s="293"/>
    </row>
    <row r="567" spans="1:13" s="135" customFormat="1" ht="17.25" hidden="1" customHeight="1">
      <c r="A567" s="220" t="s">
        <v>245</v>
      </c>
      <c r="B567" s="441" t="s">
        <v>246</v>
      </c>
      <c r="C567" s="441"/>
      <c r="D567" s="442"/>
      <c r="E567" s="443"/>
      <c r="F567" s="442"/>
      <c r="G567" s="443"/>
      <c r="H567" s="34"/>
      <c r="K567" s="290"/>
      <c r="L567" s="293"/>
      <c r="M567" s="293"/>
    </row>
    <row r="568" spans="1:13" s="135" customFormat="1" ht="17.25" hidden="1" customHeight="1">
      <c r="A568" s="220"/>
      <c r="B568" s="444" t="s">
        <v>247</v>
      </c>
      <c r="C568" s="445"/>
      <c r="D568" s="446"/>
      <c r="E568" s="447"/>
      <c r="F568" s="221" t="s">
        <v>24</v>
      </c>
      <c r="G568" s="222"/>
      <c r="H568" s="34"/>
      <c r="K568" s="290"/>
      <c r="L568" s="293"/>
      <c r="M568" s="293"/>
    </row>
    <row r="569" spans="1:13" s="135" customFormat="1" ht="15.75" hidden="1" customHeight="1">
      <c r="A569" s="224">
        <v>1</v>
      </c>
      <c r="B569" s="444" t="str">
        <f>IF(F568="Yes", "2013-2014", "")</f>
        <v>2013-2014</v>
      </c>
      <c r="C569" s="445"/>
      <c r="D569" s="446"/>
      <c r="E569" s="447"/>
      <c r="F569" s="444"/>
      <c r="G569" s="445"/>
      <c r="H569" s="34"/>
      <c r="K569" s="290"/>
      <c r="L569" s="293"/>
      <c r="M569" s="293"/>
    </row>
    <row r="570" spans="1:13" s="135" customFormat="1" ht="15.75" hidden="1" customHeight="1">
      <c r="A570" s="220">
        <v>2</v>
      </c>
      <c r="B570" s="444" t="s">
        <v>248</v>
      </c>
      <c r="C570" s="445"/>
      <c r="D570" s="446"/>
      <c r="E570" s="447"/>
      <c r="F570" s="444"/>
      <c r="G570" s="445"/>
      <c r="K570" s="290"/>
      <c r="L570" s="293"/>
      <c r="M570" s="293"/>
    </row>
    <row r="571" spans="1:13" s="135" customFormat="1" ht="15.75" hidden="1" customHeight="1">
      <c r="A571" s="220">
        <v>3</v>
      </c>
      <c r="B571" s="444" t="s">
        <v>249</v>
      </c>
      <c r="C571" s="445"/>
      <c r="D571" s="446"/>
      <c r="E571" s="447"/>
      <c r="F571" s="444"/>
      <c r="G571" s="445"/>
      <c r="H571" s="34"/>
      <c r="K571" s="290"/>
      <c r="L571" s="293"/>
      <c r="M571" s="293"/>
    </row>
    <row r="572" spans="1:13" s="135" customFormat="1" ht="16.5" hidden="1" customHeight="1">
      <c r="A572" s="220">
        <v>4</v>
      </c>
      <c r="B572" s="444" t="s">
        <v>250</v>
      </c>
      <c r="C572" s="445"/>
      <c r="D572" s="446"/>
      <c r="E572" s="447"/>
      <c r="F572" s="444"/>
      <c r="G572" s="445"/>
      <c r="H572" s="34"/>
      <c r="K572" s="290"/>
      <c r="L572" s="293"/>
      <c r="M572" s="293"/>
    </row>
    <row r="573" spans="1:13" s="135" customFormat="1" hidden="1">
      <c r="A573" s="220">
        <v>5</v>
      </c>
      <c r="B573" s="444" t="s">
        <v>251</v>
      </c>
      <c r="C573" s="445"/>
      <c r="D573" s="446"/>
      <c r="E573" s="447"/>
      <c r="F573" s="444"/>
      <c r="G573" s="445"/>
      <c r="H573" s="34"/>
      <c r="K573" s="290"/>
      <c r="L573" s="293"/>
      <c r="M573" s="293"/>
    </row>
    <row r="574" spans="1:13" s="135" customFormat="1" ht="17.25" hidden="1" customHeight="1">
      <c r="A574" s="220">
        <v>6</v>
      </c>
      <c r="B574" s="444" t="s">
        <v>252</v>
      </c>
      <c r="C574" s="445"/>
      <c r="D574" s="446"/>
      <c r="E574" s="447"/>
      <c r="F574" s="444"/>
      <c r="G574" s="445"/>
      <c r="H574" s="34"/>
      <c r="K574" s="290"/>
      <c r="L574" s="293"/>
      <c r="M574" s="293"/>
    </row>
    <row r="575" spans="1:13" s="135" customFormat="1" ht="32.25" hidden="1" customHeight="1">
      <c r="A575" s="227"/>
      <c r="B575" s="444" t="s">
        <v>253</v>
      </c>
      <c r="C575" s="445"/>
      <c r="D575" s="446"/>
      <c r="E575" s="447"/>
      <c r="F575" s="444"/>
      <c r="G575" s="445"/>
      <c r="H575" s="34"/>
      <c r="K575" s="290"/>
      <c r="L575" s="293"/>
      <c r="M575" s="293"/>
    </row>
    <row r="576" spans="1:13" s="135" customFormat="1" ht="32.25" hidden="1" customHeight="1">
      <c r="A576" s="227"/>
      <c r="B576" s="444" t="s">
        <v>254</v>
      </c>
      <c r="C576" s="445"/>
      <c r="D576" s="446"/>
      <c r="E576" s="447"/>
      <c r="F576" s="444"/>
      <c r="G576" s="445"/>
      <c r="H576" s="34"/>
      <c r="K576" s="290"/>
      <c r="L576" s="293"/>
      <c r="M576" s="293"/>
    </row>
    <row r="577" spans="1:13" s="135" customFormat="1" ht="30.6" hidden="1" customHeight="1">
      <c r="A577" s="232" t="s">
        <v>3</v>
      </c>
      <c r="B577" s="444" t="s">
        <v>255</v>
      </c>
      <c r="C577" s="445"/>
      <c r="D577" s="446"/>
      <c r="E577" s="447"/>
      <c r="F577" s="444"/>
      <c r="G577" s="445"/>
      <c r="H577" s="34"/>
      <c r="K577" s="290"/>
      <c r="L577" s="293"/>
      <c r="M577" s="293"/>
    </row>
    <row r="578" spans="1:13" s="135" customFormat="1" ht="35.450000000000003" hidden="1" customHeight="1">
      <c r="A578" s="215"/>
      <c r="B578" s="444"/>
      <c r="C578" s="445"/>
      <c r="D578" s="446" t="s">
        <v>256</v>
      </c>
      <c r="E578" s="447"/>
      <c r="F578" s="444" t="s">
        <v>260</v>
      </c>
      <c r="G578" s="445" t="s">
        <v>264</v>
      </c>
      <c r="H578" s="34"/>
      <c r="K578" s="290"/>
      <c r="L578" s="293"/>
      <c r="M578" s="293"/>
    </row>
    <row r="579" spans="1:13" s="135" customFormat="1" ht="47.25" hidden="1" customHeight="1">
      <c r="A579" s="215"/>
      <c r="B579" s="444"/>
      <c r="C579" s="445"/>
      <c r="D579" s="446" t="s">
        <v>243</v>
      </c>
      <c r="E579" s="447" t="s">
        <v>244</v>
      </c>
      <c r="F579" s="444"/>
      <c r="G579" s="445"/>
      <c r="H579" s="34"/>
      <c r="K579" s="290"/>
      <c r="L579" s="293"/>
      <c r="M579" s="293"/>
    </row>
    <row r="580" spans="1:13" s="135" customFormat="1" ht="17.25" hidden="1" customHeight="1">
      <c r="A580" s="220" t="s">
        <v>245</v>
      </c>
      <c r="B580" s="444" t="s">
        <v>246</v>
      </c>
      <c r="C580" s="445"/>
      <c r="D580" s="446"/>
      <c r="E580" s="447"/>
      <c r="F580" s="444"/>
      <c r="G580" s="445"/>
      <c r="H580" s="34"/>
      <c r="K580" s="290"/>
      <c r="L580" s="293"/>
      <c r="M580" s="293"/>
    </row>
    <row r="581" spans="1:13" s="135" customFormat="1" ht="17.25" hidden="1" customHeight="1">
      <c r="A581" s="220"/>
      <c r="B581" s="444" t="s">
        <v>247</v>
      </c>
      <c r="C581" s="445"/>
      <c r="D581" s="446"/>
      <c r="E581" s="447"/>
      <c r="F581" s="444" t="s">
        <v>24</v>
      </c>
      <c r="G581" s="445"/>
      <c r="H581" s="34"/>
      <c r="K581" s="290"/>
      <c r="L581" s="293"/>
      <c r="M581" s="293"/>
    </row>
    <row r="582" spans="1:13" s="135" customFormat="1" ht="15.75" hidden="1" customHeight="1">
      <c r="A582" s="224">
        <v>1</v>
      </c>
      <c r="B582" s="444" t="str">
        <f>IF(F581="Yes", "2013-2014", "")</f>
        <v>2013-2014</v>
      </c>
      <c r="C582" s="445"/>
      <c r="D582" s="446"/>
      <c r="E582" s="447"/>
      <c r="F582" s="444"/>
      <c r="G582" s="445"/>
      <c r="H582" s="34"/>
      <c r="K582" s="290"/>
      <c r="L582" s="293"/>
      <c r="M582" s="293"/>
    </row>
    <row r="583" spans="1:13" s="135" customFormat="1" ht="15.75" hidden="1" customHeight="1">
      <c r="A583" s="220">
        <v>2</v>
      </c>
      <c r="B583" s="444" t="s">
        <v>248</v>
      </c>
      <c r="C583" s="445"/>
      <c r="D583" s="446"/>
      <c r="E583" s="447"/>
      <c r="F583" s="444"/>
      <c r="G583" s="445"/>
      <c r="K583" s="290"/>
      <c r="L583" s="293"/>
      <c r="M583" s="293"/>
    </row>
    <row r="584" spans="1:13" s="135" customFormat="1" ht="15.75" hidden="1" customHeight="1">
      <c r="A584" s="220">
        <v>3</v>
      </c>
      <c r="B584" s="444" t="s">
        <v>249</v>
      </c>
      <c r="C584" s="445"/>
      <c r="D584" s="446"/>
      <c r="E584" s="447"/>
      <c r="F584" s="444"/>
      <c r="G584" s="445"/>
      <c r="H584" s="34"/>
      <c r="K584" s="290"/>
      <c r="L584" s="293"/>
      <c r="M584" s="293"/>
    </row>
    <row r="585" spans="1:13" s="135" customFormat="1" ht="16.5" hidden="1" customHeight="1">
      <c r="A585" s="220">
        <v>4</v>
      </c>
      <c r="B585" s="444" t="s">
        <v>250</v>
      </c>
      <c r="C585" s="445"/>
      <c r="D585" s="446"/>
      <c r="E585" s="447"/>
      <c r="F585" s="444"/>
      <c r="G585" s="445"/>
      <c r="H585" s="34"/>
      <c r="K585" s="290"/>
      <c r="L585" s="293"/>
      <c r="M585" s="293"/>
    </row>
    <row r="586" spans="1:13" s="135" customFormat="1" ht="16.5" hidden="1" customHeight="1">
      <c r="A586" s="220">
        <v>5</v>
      </c>
      <c r="B586" s="440" t="s">
        <v>251</v>
      </c>
      <c r="C586" s="472"/>
      <c r="D586" s="468"/>
      <c r="E586" s="392"/>
      <c r="F586" s="233"/>
      <c r="G586" s="234"/>
      <c r="H586" s="34"/>
      <c r="K586" s="290"/>
      <c r="L586" s="293"/>
      <c r="M586" s="293"/>
    </row>
    <row r="587" spans="1:13" s="135" customFormat="1" ht="17.25" hidden="1" customHeight="1">
      <c r="A587" s="220">
        <v>6</v>
      </c>
      <c r="B587" s="431" t="s">
        <v>252</v>
      </c>
      <c r="C587" s="467"/>
      <c r="D587" s="468"/>
      <c r="E587" s="392"/>
      <c r="F587" s="233"/>
      <c r="G587" s="234"/>
      <c r="H587" s="34"/>
      <c r="K587" s="290"/>
      <c r="L587" s="293"/>
      <c r="M587" s="293"/>
    </row>
    <row r="588" spans="1:13" s="135" customFormat="1" ht="32.25" hidden="1" customHeight="1">
      <c r="A588" s="227"/>
      <c r="B588" s="435"/>
      <c r="C588" s="469"/>
      <c r="D588" s="470"/>
      <c r="E588" s="471"/>
      <c r="F588" s="235"/>
      <c r="G588" s="236"/>
      <c r="H588" s="34"/>
      <c r="K588" s="290"/>
      <c r="L588" s="293"/>
      <c r="M588" s="293"/>
    </row>
    <row r="589" spans="1:13" s="135" customFormat="1" ht="32.25" hidden="1" customHeight="1">
      <c r="A589" s="227"/>
      <c r="B589" s="452" t="s">
        <v>254</v>
      </c>
      <c r="C589" s="452"/>
      <c r="D589" s="452"/>
      <c r="E589" s="452"/>
      <c r="F589" s="452"/>
      <c r="G589" s="452"/>
      <c r="H589" s="34"/>
      <c r="K589" s="290"/>
      <c r="L589" s="293"/>
      <c r="M589" s="293"/>
    </row>
    <row r="590" spans="1:13" s="135" customFormat="1" ht="16.5" hidden="1" customHeight="1">
      <c r="A590" s="230"/>
      <c r="B590" s="231"/>
      <c r="C590" s="231"/>
      <c r="D590" s="176"/>
      <c r="E590" s="176"/>
      <c r="F590" s="176"/>
      <c r="G590" s="176"/>
      <c r="H590" s="34"/>
      <c r="K590" s="290"/>
      <c r="L590" s="293"/>
      <c r="M590" s="293"/>
    </row>
    <row r="591" spans="1:13" s="135" customFormat="1" ht="16.5" hidden="1" customHeight="1">
      <c r="A591" s="215" t="s">
        <v>257</v>
      </c>
      <c r="B591" s="424" t="s">
        <v>258</v>
      </c>
      <c r="C591" s="424"/>
      <c r="D591" s="425"/>
      <c r="E591" s="426"/>
      <c r="F591" s="425"/>
      <c r="G591" s="426"/>
      <c r="H591" s="34"/>
      <c r="K591" s="290"/>
      <c r="L591" s="293"/>
      <c r="M591" s="293"/>
    </row>
    <row r="592" spans="1:13" s="135" customFormat="1" ht="28.5" hidden="1" customHeight="1">
      <c r="A592" s="215"/>
      <c r="B592" s="427"/>
      <c r="C592" s="428"/>
      <c r="D592" s="429" t="s">
        <v>243</v>
      </c>
      <c r="E592" s="430"/>
      <c r="F592" s="429" t="s">
        <v>259</v>
      </c>
      <c r="G592" s="430"/>
      <c r="H592" s="34"/>
      <c r="K592" s="290"/>
      <c r="L592" s="293"/>
      <c r="M592" s="293"/>
    </row>
    <row r="593" spans="1:13" s="135" customFormat="1" ht="56.25" hidden="1" customHeight="1">
      <c r="A593" s="220"/>
      <c r="B593" s="418" t="s">
        <v>261</v>
      </c>
      <c r="C593" s="418"/>
      <c r="D593" s="419"/>
      <c r="E593" s="419"/>
      <c r="F593" s="419"/>
      <c r="G593" s="419"/>
      <c r="K593" s="290"/>
      <c r="L593" s="293"/>
      <c r="M593" s="293"/>
    </row>
    <row r="594" spans="1:13" s="135" customFormat="1" ht="15.75" hidden="1" customHeight="1">
      <c r="A594" s="220"/>
      <c r="B594" s="421" t="s">
        <v>262</v>
      </c>
      <c r="C594" s="421"/>
      <c r="D594" s="422"/>
      <c r="E594" s="423"/>
      <c r="F594" s="422"/>
      <c r="G594" s="423"/>
      <c r="H594" s="34"/>
      <c r="K594" s="290"/>
      <c r="L594" s="293"/>
      <c r="M594" s="293"/>
    </row>
    <row r="595" spans="1:13" s="135" customFormat="1" ht="49.5" hidden="1" customHeight="1">
      <c r="A595" s="220"/>
      <c r="B595" s="418" t="s">
        <v>263</v>
      </c>
      <c r="C595" s="418"/>
      <c r="D595" s="419"/>
      <c r="E595" s="419"/>
      <c r="F595" s="419"/>
      <c r="G595" s="419"/>
      <c r="H595" s="34"/>
      <c r="K595" s="290"/>
      <c r="L595" s="293"/>
      <c r="M595" s="293"/>
    </row>
    <row r="596" spans="1:13" s="135" customFormat="1" ht="20.25" hidden="1" customHeight="1">
      <c r="A596" s="230"/>
      <c r="B596" s="134"/>
      <c r="C596" s="134"/>
      <c r="D596" s="237"/>
      <c r="E596" s="237"/>
      <c r="F596" s="237"/>
      <c r="G596" s="237"/>
      <c r="H596" s="34"/>
      <c r="K596" s="290"/>
      <c r="L596" s="293"/>
      <c r="M596" s="293"/>
    </row>
    <row r="597" spans="1:13" s="135" customFormat="1" ht="32.25" hidden="1" customHeight="1">
      <c r="A597" s="153"/>
      <c r="B597" s="463" t="e">
        <f>IF(AND(#REF!=3,L562="2 or more"),"Name of Other Partner-2 of JV", "")</f>
        <v>#REF!</v>
      </c>
      <c r="C597" s="464"/>
      <c r="D597" s="464"/>
      <c r="E597" s="464"/>
      <c r="F597" s="465" t="e">
        <f>'[1]Name of Bidder'!D20</f>
        <v>#REF!</v>
      </c>
      <c r="G597" s="466"/>
      <c r="H597" s="34"/>
      <c r="K597" s="290"/>
      <c r="L597" s="293"/>
      <c r="M597" s="293"/>
    </row>
    <row r="598" spans="1:13" s="135" customFormat="1" ht="20.25" hidden="1" customHeight="1">
      <c r="A598" s="215" t="s">
        <v>2</v>
      </c>
      <c r="B598" s="461" t="s">
        <v>240</v>
      </c>
      <c r="C598" s="462"/>
      <c r="D598" s="462"/>
      <c r="E598" s="462"/>
      <c r="F598" s="462"/>
      <c r="G598" s="462"/>
      <c r="H598" s="34"/>
      <c r="K598" s="290"/>
      <c r="L598" s="293"/>
      <c r="M598" s="293"/>
    </row>
    <row r="599" spans="1:13" s="135" customFormat="1" ht="19.5" hidden="1" customHeight="1">
      <c r="A599" s="215"/>
      <c r="B599" s="216"/>
      <c r="C599" s="217"/>
      <c r="D599" s="455" t="s">
        <v>241</v>
      </c>
      <c r="E599" s="456"/>
      <c r="F599" s="457" t="s">
        <v>260</v>
      </c>
      <c r="G599" s="459" t="s">
        <v>264</v>
      </c>
      <c r="H599" s="34"/>
      <c r="K599" s="290"/>
      <c r="L599" s="293"/>
      <c r="M599" s="293"/>
    </row>
    <row r="600" spans="1:13" s="135" customFormat="1" ht="47.25" hidden="1" customHeight="1">
      <c r="A600" s="215"/>
      <c r="B600" s="216"/>
      <c r="C600" s="217"/>
      <c r="D600" s="218" t="s">
        <v>243</v>
      </c>
      <c r="E600" s="219" t="s">
        <v>244</v>
      </c>
      <c r="F600" s="458"/>
      <c r="G600" s="460"/>
      <c r="H600" s="34"/>
      <c r="K600" s="290"/>
      <c r="L600" s="293"/>
      <c r="M600" s="293"/>
    </row>
    <row r="601" spans="1:13" s="135" customFormat="1" ht="17.25" hidden="1" customHeight="1">
      <c r="A601" s="220" t="s">
        <v>245</v>
      </c>
      <c r="B601" s="441" t="s">
        <v>246</v>
      </c>
      <c r="C601" s="441"/>
      <c r="D601" s="442"/>
      <c r="E601" s="443"/>
      <c r="F601" s="442"/>
      <c r="G601" s="443"/>
      <c r="H601" s="34"/>
      <c r="K601" s="290"/>
      <c r="L601" s="293"/>
      <c r="M601" s="293"/>
    </row>
    <row r="602" spans="1:13" s="135" customFormat="1" ht="17.25" hidden="1" customHeight="1">
      <c r="A602" s="220"/>
      <c r="B602" s="444" t="s">
        <v>247</v>
      </c>
      <c r="C602" s="445"/>
      <c r="D602" s="446"/>
      <c r="E602" s="447"/>
      <c r="F602" s="221" t="s">
        <v>24</v>
      </c>
      <c r="G602" s="222"/>
      <c r="H602" s="34"/>
      <c r="K602" s="290"/>
      <c r="L602" s="293"/>
      <c r="M602" s="293"/>
    </row>
    <row r="603" spans="1:13" s="135" customFormat="1" ht="15.75" hidden="1" customHeight="1">
      <c r="A603" s="224">
        <v>1</v>
      </c>
      <c r="B603" s="448" t="str">
        <f>IF(F602="Yes", "2013-2014", "")</f>
        <v>2013-2014</v>
      </c>
      <c r="C603" s="449"/>
      <c r="D603" s="450"/>
      <c r="E603" s="451"/>
      <c r="F603" s="238"/>
      <c r="G603" s="239"/>
      <c r="H603" s="34"/>
      <c r="K603" s="290"/>
      <c r="L603" s="293"/>
      <c r="M603" s="293"/>
    </row>
    <row r="604" spans="1:13" s="135" customFormat="1" ht="15.75" hidden="1" customHeight="1">
      <c r="A604" s="220">
        <v>2</v>
      </c>
      <c r="B604" s="439" t="s">
        <v>248</v>
      </c>
      <c r="C604" s="440"/>
      <c r="D604" s="433"/>
      <c r="E604" s="434"/>
      <c r="F604" s="233"/>
      <c r="G604" s="234"/>
      <c r="K604" s="290"/>
      <c r="L604" s="293"/>
      <c r="M604" s="293"/>
    </row>
    <row r="605" spans="1:13" s="135" customFormat="1" ht="15.75" hidden="1" customHeight="1">
      <c r="A605" s="220">
        <v>3</v>
      </c>
      <c r="B605" s="439" t="s">
        <v>249</v>
      </c>
      <c r="C605" s="440"/>
      <c r="D605" s="433"/>
      <c r="E605" s="434"/>
      <c r="F605" s="233"/>
      <c r="G605" s="234"/>
      <c r="H605" s="34"/>
      <c r="K605" s="290"/>
      <c r="L605" s="293"/>
      <c r="M605" s="293"/>
    </row>
    <row r="606" spans="1:13" s="135" customFormat="1" ht="16.5" hidden="1" customHeight="1">
      <c r="A606" s="220">
        <v>4</v>
      </c>
      <c r="B606" s="439" t="s">
        <v>250</v>
      </c>
      <c r="C606" s="440"/>
      <c r="D606" s="433"/>
      <c r="E606" s="434"/>
      <c r="F606" s="233"/>
      <c r="G606" s="234"/>
      <c r="H606" s="34"/>
      <c r="K606" s="290"/>
      <c r="L606" s="293"/>
      <c r="M606" s="293"/>
    </row>
    <row r="607" spans="1:13" s="135" customFormat="1" ht="16.5" hidden="1" customHeight="1">
      <c r="A607" s="220">
        <v>5</v>
      </c>
      <c r="B607" s="439" t="s">
        <v>251</v>
      </c>
      <c r="C607" s="440"/>
      <c r="D607" s="433"/>
      <c r="E607" s="434"/>
      <c r="F607" s="233"/>
      <c r="G607" s="234"/>
      <c r="H607" s="34"/>
      <c r="K607" s="290"/>
      <c r="L607" s="293"/>
      <c r="M607" s="293"/>
    </row>
    <row r="608" spans="1:13" s="135" customFormat="1" ht="17.25" hidden="1" customHeight="1">
      <c r="A608" s="220">
        <v>6</v>
      </c>
      <c r="B608" s="431" t="s">
        <v>252</v>
      </c>
      <c r="C608" s="432"/>
      <c r="D608" s="433"/>
      <c r="E608" s="434"/>
      <c r="F608" s="233"/>
      <c r="G608" s="234"/>
      <c r="H608" s="34"/>
      <c r="K608" s="290"/>
      <c r="L608" s="293"/>
      <c r="M608" s="293"/>
    </row>
    <row r="609" spans="1:13" s="135" customFormat="1" ht="32.25" hidden="1" customHeight="1">
      <c r="A609" s="227"/>
      <c r="B609" s="435" t="s">
        <v>253</v>
      </c>
      <c r="C609" s="436"/>
      <c r="D609" s="437"/>
      <c r="E609" s="438"/>
      <c r="F609" s="235"/>
      <c r="G609" s="236"/>
      <c r="H609" s="34"/>
      <c r="K609" s="290"/>
      <c r="L609" s="293"/>
      <c r="M609" s="293"/>
    </row>
    <row r="610" spans="1:13" s="135" customFormat="1" ht="32.25" hidden="1" customHeight="1">
      <c r="A610" s="227"/>
      <c r="B610" s="452" t="s">
        <v>254</v>
      </c>
      <c r="C610" s="452"/>
      <c r="D610" s="453"/>
      <c r="E610" s="453"/>
      <c r="F610" s="453"/>
      <c r="G610" s="453"/>
      <c r="H610" s="34"/>
      <c r="K610" s="290"/>
      <c r="L610" s="293"/>
      <c r="M610" s="293"/>
    </row>
    <row r="611" spans="1:13" s="135" customFormat="1" ht="20.25" hidden="1" customHeight="1">
      <c r="A611" s="232" t="s">
        <v>3</v>
      </c>
      <c r="B611" s="427" t="s">
        <v>255</v>
      </c>
      <c r="C611" s="454"/>
      <c r="D611" s="454"/>
      <c r="E611" s="454"/>
      <c r="F611" s="454"/>
      <c r="G611" s="454"/>
      <c r="H611" s="34"/>
      <c r="K611" s="290"/>
      <c r="L611" s="293"/>
      <c r="M611" s="293"/>
    </row>
    <row r="612" spans="1:13" s="135" customFormat="1" ht="19.5" hidden="1" customHeight="1">
      <c r="A612" s="215"/>
      <c r="B612" s="216"/>
      <c r="C612" s="217"/>
      <c r="D612" s="455" t="s">
        <v>256</v>
      </c>
      <c r="E612" s="456"/>
      <c r="F612" s="457" t="s">
        <v>260</v>
      </c>
      <c r="G612" s="459" t="s">
        <v>264</v>
      </c>
      <c r="H612" s="34"/>
      <c r="K612" s="290"/>
      <c r="L612" s="293"/>
      <c r="M612" s="293"/>
    </row>
    <row r="613" spans="1:13" s="135" customFormat="1" ht="47.25" hidden="1" customHeight="1">
      <c r="A613" s="215"/>
      <c r="B613" s="216"/>
      <c r="C613" s="217"/>
      <c r="D613" s="218" t="s">
        <v>243</v>
      </c>
      <c r="E613" s="219" t="s">
        <v>244</v>
      </c>
      <c r="F613" s="458"/>
      <c r="G613" s="460"/>
      <c r="H613" s="34"/>
      <c r="K613" s="290"/>
      <c r="L613" s="293"/>
      <c r="M613" s="293"/>
    </row>
    <row r="614" spans="1:13" s="135" customFormat="1" ht="17.25" hidden="1" customHeight="1">
      <c r="A614" s="220" t="s">
        <v>245</v>
      </c>
      <c r="B614" s="441" t="s">
        <v>246</v>
      </c>
      <c r="C614" s="441"/>
      <c r="D614" s="442"/>
      <c r="E614" s="443"/>
      <c r="F614" s="442"/>
      <c r="G614" s="443"/>
      <c r="H614" s="34"/>
      <c r="K614" s="290"/>
      <c r="L614" s="293"/>
      <c r="M614" s="293"/>
    </row>
    <row r="615" spans="1:13" s="135" customFormat="1" ht="17.25" hidden="1" customHeight="1">
      <c r="A615" s="220"/>
      <c r="B615" s="444" t="s">
        <v>247</v>
      </c>
      <c r="C615" s="445"/>
      <c r="D615" s="446"/>
      <c r="E615" s="447"/>
      <c r="F615" s="221" t="s">
        <v>24</v>
      </c>
      <c r="G615" s="222"/>
      <c r="H615" s="34"/>
      <c r="K615" s="290"/>
      <c r="L615" s="293"/>
      <c r="M615" s="293"/>
    </row>
    <row r="616" spans="1:13" s="135" customFormat="1" ht="15.75" hidden="1" customHeight="1">
      <c r="A616" s="224">
        <v>1</v>
      </c>
      <c r="B616" s="448" t="str">
        <f>IF(F615="Yes", "2013-2014", "")</f>
        <v>2013-2014</v>
      </c>
      <c r="C616" s="449"/>
      <c r="D616" s="450"/>
      <c r="E616" s="451"/>
      <c r="F616" s="238"/>
      <c r="G616" s="239"/>
      <c r="H616" s="34"/>
      <c r="K616" s="290"/>
      <c r="L616" s="293"/>
      <c r="M616" s="293"/>
    </row>
    <row r="617" spans="1:13" s="135" customFormat="1" ht="15.75" hidden="1" customHeight="1">
      <c r="A617" s="220">
        <v>2</v>
      </c>
      <c r="B617" s="439" t="s">
        <v>248</v>
      </c>
      <c r="C617" s="440"/>
      <c r="D617" s="433"/>
      <c r="E617" s="434"/>
      <c r="F617" s="233"/>
      <c r="G617" s="234"/>
      <c r="K617" s="290"/>
      <c r="L617" s="293"/>
      <c r="M617" s="293"/>
    </row>
    <row r="618" spans="1:13" s="135" customFormat="1" ht="15.75" hidden="1" customHeight="1">
      <c r="A618" s="220">
        <v>3</v>
      </c>
      <c r="B618" s="439" t="s">
        <v>249</v>
      </c>
      <c r="C618" s="440"/>
      <c r="D618" s="433"/>
      <c r="E618" s="434"/>
      <c r="F618" s="233"/>
      <c r="G618" s="234"/>
      <c r="H618" s="34"/>
      <c r="K618" s="290"/>
      <c r="L618" s="293"/>
      <c r="M618" s="293"/>
    </row>
    <row r="619" spans="1:13" s="135" customFormat="1" ht="16.5" hidden="1" customHeight="1">
      <c r="A619" s="220">
        <v>4</v>
      </c>
      <c r="B619" s="439" t="s">
        <v>250</v>
      </c>
      <c r="C619" s="440"/>
      <c r="D619" s="433"/>
      <c r="E619" s="434"/>
      <c r="F619" s="233"/>
      <c r="G619" s="234"/>
      <c r="H619" s="34"/>
      <c r="K619" s="290"/>
      <c r="L619" s="293"/>
      <c r="M619" s="293"/>
    </row>
    <row r="620" spans="1:13" s="135" customFormat="1" ht="16.5" hidden="1" customHeight="1">
      <c r="A620" s="220">
        <v>5</v>
      </c>
      <c r="B620" s="439" t="s">
        <v>251</v>
      </c>
      <c r="C620" s="440"/>
      <c r="D620" s="433"/>
      <c r="E620" s="434"/>
      <c r="F620" s="233"/>
      <c r="G620" s="234"/>
      <c r="H620" s="34"/>
      <c r="K620" s="290"/>
      <c r="L620" s="293"/>
      <c r="M620" s="293"/>
    </row>
    <row r="621" spans="1:13" s="135" customFormat="1" ht="17.25" hidden="1" customHeight="1">
      <c r="A621" s="220">
        <v>6</v>
      </c>
      <c r="B621" s="431" t="s">
        <v>252</v>
      </c>
      <c r="C621" s="432"/>
      <c r="D621" s="433"/>
      <c r="E621" s="434"/>
      <c r="F621" s="233"/>
      <c r="G621" s="234"/>
      <c r="H621" s="34"/>
      <c r="K621" s="290"/>
      <c r="L621" s="293"/>
      <c r="M621" s="293"/>
    </row>
    <row r="622" spans="1:13" s="135" customFormat="1" ht="32.25" hidden="1" customHeight="1">
      <c r="A622" s="227"/>
      <c r="B622" s="435" t="s">
        <v>253</v>
      </c>
      <c r="C622" s="436"/>
      <c r="D622" s="437"/>
      <c r="E622" s="438"/>
      <c r="F622" s="235"/>
      <c r="G622" s="236"/>
      <c r="H622" s="34"/>
      <c r="K622" s="290"/>
      <c r="L622" s="293"/>
      <c r="M622" s="293"/>
    </row>
    <row r="623" spans="1:13" s="135" customFormat="1" ht="16.5" hidden="1" customHeight="1">
      <c r="A623" s="230"/>
      <c r="B623" s="231"/>
      <c r="C623" s="231"/>
      <c r="D623" s="176"/>
      <c r="E623" s="176"/>
      <c r="F623" s="176"/>
      <c r="G623" s="176"/>
      <c r="H623" s="34"/>
      <c r="K623" s="290"/>
      <c r="L623" s="293"/>
      <c r="M623" s="293"/>
    </row>
    <row r="624" spans="1:13" s="135" customFormat="1" ht="16.5" hidden="1" customHeight="1">
      <c r="A624" s="215" t="s">
        <v>257</v>
      </c>
      <c r="B624" s="424" t="s">
        <v>258</v>
      </c>
      <c r="C624" s="424"/>
      <c r="D624" s="425"/>
      <c r="E624" s="426"/>
      <c r="F624" s="425"/>
      <c r="G624" s="426"/>
      <c r="H624" s="34"/>
      <c r="K624" s="290"/>
      <c r="L624" s="293"/>
      <c r="M624" s="293"/>
    </row>
    <row r="625" spans="1:13" s="135" customFormat="1" ht="28.5" hidden="1" customHeight="1">
      <c r="A625" s="215"/>
      <c r="B625" s="427"/>
      <c r="C625" s="428"/>
      <c r="D625" s="429" t="s">
        <v>243</v>
      </c>
      <c r="E625" s="430"/>
      <c r="F625" s="429" t="s">
        <v>259</v>
      </c>
      <c r="G625" s="430"/>
      <c r="H625" s="34"/>
      <c r="K625" s="290"/>
      <c r="L625" s="293"/>
      <c r="M625" s="293"/>
    </row>
    <row r="626" spans="1:13" s="135" customFormat="1" ht="56.25" hidden="1" customHeight="1">
      <c r="A626" s="220"/>
      <c r="B626" s="418" t="s">
        <v>261</v>
      </c>
      <c r="C626" s="418"/>
      <c r="D626" s="419"/>
      <c r="E626" s="419"/>
      <c r="F626" s="419"/>
      <c r="G626" s="419"/>
      <c r="K626" s="290"/>
      <c r="L626" s="293"/>
      <c r="M626" s="293"/>
    </row>
    <row r="627" spans="1:13" s="135" customFormat="1" ht="15.75" hidden="1" customHeight="1">
      <c r="A627" s="220"/>
      <c r="B627" s="421" t="s">
        <v>262</v>
      </c>
      <c r="C627" s="421"/>
      <c r="D627" s="422"/>
      <c r="E627" s="423"/>
      <c r="F627" s="422"/>
      <c r="G627" s="423"/>
      <c r="H627" s="34"/>
      <c r="K627" s="290"/>
      <c r="L627" s="293"/>
      <c r="M627" s="293"/>
    </row>
    <row r="628" spans="1:13" s="135" customFormat="1" ht="49.5" hidden="1" customHeight="1">
      <c r="A628" s="220"/>
      <c r="B628" s="418" t="s">
        <v>263</v>
      </c>
      <c r="C628" s="418"/>
      <c r="D628" s="419"/>
      <c r="E628" s="419"/>
      <c r="F628" s="419"/>
      <c r="G628" s="419"/>
      <c r="H628" s="34"/>
      <c r="K628" s="290"/>
      <c r="L628" s="293"/>
      <c r="M628" s="293"/>
    </row>
    <row r="629" spans="1:13" s="135" customFormat="1" ht="20.25" hidden="1" customHeight="1">
      <c r="A629" s="230"/>
      <c r="B629" s="134"/>
      <c r="C629" s="134"/>
      <c r="D629" s="237"/>
      <c r="E629" s="237"/>
      <c r="F629" s="237"/>
      <c r="G629" s="237"/>
      <c r="H629" s="34"/>
      <c r="K629" s="290"/>
      <c r="L629" s="293"/>
      <c r="M629" s="293"/>
    </row>
    <row r="630" spans="1:13" s="135" customFormat="1" ht="21" hidden="1" customHeight="1">
      <c r="A630" s="240" t="s">
        <v>265</v>
      </c>
      <c r="B630" s="420" t="s">
        <v>266</v>
      </c>
      <c r="C630" s="420"/>
      <c r="D630" s="420"/>
      <c r="E630" s="420"/>
      <c r="F630" s="420"/>
      <c r="G630" s="420"/>
      <c r="H630" s="34"/>
      <c r="K630" s="290"/>
      <c r="L630" s="293"/>
      <c r="M630" s="293"/>
    </row>
    <row r="631" spans="1:13" s="135" customFormat="1" hidden="1">
      <c r="A631" s="34"/>
      <c r="B631" s="31"/>
      <c r="C631" s="31"/>
      <c r="D631" s="31"/>
      <c r="E631" s="31"/>
      <c r="F631" s="31"/>
      <c r="G631" s="31"/>
      <c r="H631" s="34"/>
      <c r="K631" s="290"/>
      <c r="L631" s="293"/>
      <c r="M631" s="293"/>
    </row>
    <row r="632" spans="1:13" s="135" customFormat="1" ht="33" hidden="1" customHeight="1">
      <c r="A632" s="241">
        <v>5.0999999999999996</v>
      </c>
      <c r="B632" s="416" t="s">
        <v>267</v>
      </c>
      <c r="C632" s="416"/>
      <c r="D632" s="416"/>
      <c r="E632" s="416"/>
      <c r="F632" s="416"/>
      <c r="G632" s="416"/>
      <c r="H632" s="34"/>
      <c r="K632" s="290"/>
      <c r="L632" s="293"/>
      <c r="M632" s="293"/>
    </row>
    <row r="633" spans="1:13" s="135" customFormat="1" ht="9.75" hidden="1" customHeight="1">
      <c r="A633" s="34"/>
      <c r="B633" s="31"/>
      <c r="C633" s="31"/>
      <c r="D633" s="31"/>
      <c r="E633" s="31"/>
      <c r="F633" s="31"/>
      <c r="G633" s="31"/>
      <c r="K633" s="290"/>
      <c r="L633" s="293"/>
      <c r="M633" s="293"/>
    </row>
    <row r="634" spans="1:13" s="135" customFormat="1" ht="33" hidden="1" customHeight="1">
      <c r="A634" s="133" t="s">
        <v>15</v>
      </c>
      <c r="B634" s="416" t="s">
        <v>268</v>
      </c>
      <c r="C634" s="416"/>
      <c r="D634" s="416"/>
      <c r="E634" s="416"/>
      <c r="F634" s="416"/>
      <c r="G634" s="416"/>
      <c r="H634" s="34"/>
      <c r="K634" s="290"/>
      <c r="L634" s="293"/>
      <c r="M634" s="293"/>
    </row>
    <row r="635" spans="1:13" s="135" customFormat="1" ht="9" hidden="1" customHeight="1">
      <c r="A635" s="34"/>
      <c r="B635" s="34"/>
      <c r="C635" s="34"/>
      <c r="D635" s="34"/>
      <c r="E635" s="34"/>
      <c r="F635" s="34"/>
      <c r="G635" s="34"/>
      <c r="H635" s="34"/>
      <c r="K635" s="290"/>
      <c r="L635" s="293"/>
      <c r="M635" s="293"/>
    </row>
    <row r="636" spans="1:13" s="135" customFormat="1" ht="57.6" hidden="1" customHeight="1">
      <c r="A636" s="133" t="s">
        <v>17</v>
      </c>
      <c r="B636" s="416" t="s">
        <v>269</v>
      </c>
      <c r="C636" s="416"/>
      <c r="D636" s="416"/>
      <c r="E636" s="416"/>
      <c r="F636" s="416"/>
      <c r="G636" s="416"/>
      <c r="H636" s="34"/>
      <c r="K636" s="290"/>
      <c r="L636" s="293"/>
      <c r="M636" s="293"/>
    </row>
    <row r="637" spans="1:13" s="135" customFormat="1" hidden="1">
      <c r="B637" s="31"/>
      <c r="C637" s="31"/>
      <c r="D637" s="31"/>
      <c r="E637" s="31"/>
      <c r="F637" s="31"/>
      <c r="G637" s="31"/>
      <c r="K637" s="290"/>
      <c r="L637" s="293"/>
      <c r="M637" s="293"/>
    </row>
    <row r="638" spans="1:13" s="135" customFormat="1" ht="52.9" hidden="1" customHeight="1">
      <c r="A638" s="133" t="s">
        <v>179</v>
      </c>
      <c r="B638" s="416" t="s">
        <v>270</v>
      </c>
      <c r="C638" s="416"/>
      <c r="D638" s="416"/>
      <c r="E638" s="416"/>
      <c r="F638" s="416"/>
      <c r="G638" s="416"/>
      <c r="H638" s="34"/>
      <c r="K638" s="290"/>
      <c r="L638" s="293"/>
      <c r="M638" s="293"/>
    </row>
    <row r="639" spans="1:13" s="135" customFormat="1" ht="67.150000000000006" hidden="1" customHeight="1">
      <c r="A639" s="133"/>
      <c r="B639" s="416" t="s">
        <v>271</v>
      </c>
      <c r="C639" s="416"/>
      <c r="D639" s="416"/>
      <c r="E639" s="416"/>
      <c r="F639" s="416"/>
      <c r="G639" s="416"/>
      <c r="H639" s="34"/>
      <c r="K639" s="290"/>
      <c r="L639" s="293"/>
      <c r="M639" s="293"/>
    </row>
    <row r="640" spans="1:13" s="135" customFormat="1" ht="18" hidden="1" customHeight="1">
      <c r="A640" s="133"/>
      <c r="B640" s="416"/>
      <c r="C640" s="416"/>
      <c r="D640" s="416"/>
      <c r="E640" s="416"/>
      <c r="F640" s="416"/>
      <c r="G640" s="416"/>
      <c r="H640" s="34"/>
      <c r="K640" s="290"/>
      <c r="L640" s="293"/>
      <c r="M640" s="293"/>
    </row>
    <row r="641" spans="1:23" s="135" customFormat="1" hidden="1">
      <c r="A641" s="151"/>
      <c r="B641" s="416"/>
      <c r="C641" s="416"/>
      <c r="D641" s="416"/>
      <c r="E641" s="416"/>
      <c r="F641" s="416"/>
      <c r="G641" s="416"/>
      <c r="H641" s="34"/>
      <c r="K641" s="290"/>
      <c r="L641" s="293"/>
      <c r="M641" s="293"/>
    </row>
    <row r="642" spans="1:23" s="135" customFormat="1" ht="33" hidden="1" customHeight="1">
      <c r="A642" s="133"/>
      <c r="B642" s="344"/>
      <c r="C642" s="344"/>
      <c r="D642" s="344"/>
      <c r="E642" s="344"/>
      <c r="F642" s="344"/>
      <c r="G642" s="344"/>
      <c r="H642" s="34"/>
      <c r="K642" s="290"/>
      <c r="L642" s="293"/>
      <c r="M642" s="293"/>
    </row>
    <row r="643" spans="1:23" s="135" customFormat="1" hidden="1">
      <c r="A643" s="34"/>
      <c r="B643" s="31"/>
      <c r="C643" s="31"/>
      <c r="D643" s="31"/>
      <c r="E643" s="31"/>
      <c r="F643" s="31"/>
      <c r="G643" s="31"/>
      <c r="H643" s="34"/>
      <c r="K643" s="290"/>
      <c r="L643" s="293"/>
      <c r="M643" s="293"/>
    </row>
    <row r="644" spans="1:23" s="135" customFormat="1" ht="88.9" hidden="1" customHeight="1">
      <c r="A644" s="133"/>
      <c r="B644" s="416"/>
      <c r="C644" s="416"/>
      <c r="D644" s="416"/>
      <c r="E644" s="416"/>
      <c r="F644" s="416"/>
      <c r="G644" s="416"/>
      <c r="K644" s="290"/>
      <c r="L644" s="293"/>
      <c r="M644" s="293"/>
    </row>
    <row r="645" spans="1:23" s="135" customFormat="1" hidden="1">
      <c r="A645" s="34"/>
      <c r="B645" s="34"/>
      <c r="C645" s="34"/>
      <c r="D645" s="34"/>
      <c r="E645" s="34"/>
      <c r="F645" s="34"/>
      <c r="G645" s="34"/>
      <c r="H645" s="34"/>
      <c r="K645" s="290"/>
      <c r="L645" s="293"/>
      <c r="M645" s="293"/>
    </row>
    <row r="646" spans="1:23" s="135" customFormat="1" ht="49.15" hidden="1" customHeight="1">
      <c r="A646" s="133"/>
      <c r="B646" s="416"/>
      <c r="C646" s="416"/>
      <c r="D646" s="416"/>
      <c r="E646" s="416"/>
      <c r="F646" s="416"/>
      <c r="G646" s="416"/>
      <c r="H646" s="34"/>
      <c r="K646" s="290"/>
      <c r="L646" s="293"/>
      <c r="M646" s="293"/>
    </row>
    <row r="647" spans="1:23" s="135" customFormat="1" ht="12" hidden="1" customHeight="1">
      <c r="A647" s="133"/>
      <c r="B647" s="140"/>
      <c r="C647" s="140"/>
      <c r="D647" s="140"/>
      <c r="E647" s="140"/>
      <c r="F647" s="140"/>
      <c r="G647" s="140"/>
      <c r="H647" s="34"/>
      <c r="K647" s="290"/>
      <c r="L647" s="293"/>
      <c r="M647" s="293"/>
    </row>
    <row r="648" spans="1:23" s="135" customFormat="1" ht="17.25" hidden="1" customHeight="1">
      <c r="A648" s="133"/>
      <c r="B648" s="416"/>
      <c r="C648" s="416"/>
      <c r="D648" s="416"/>
      <c r="E648" s="416"/>
      <c r="F648" s="416"/>
      <c r="G648" s="416"/>
      <c r="H648" s="34"/>
      <c r="K648" s="290"/>
      <c r="L648" s="293"/>
      <c r="M648" s="293"/>
    </row>
    <row r="649" spans="1:23" s="135" customFormat="1" ht="48.6" hidden="1" customHeight="1">
      <c r="A649" s="133"/>
      <c r="B649" s="416"/>
      <c r="C649" s="416"/>
      <c r="D649" s="416"/>
      <c r="E649" s="416"/>
      <c r="F649" s="416"/>
      <c r="G649" s="416"/>
      <c r="H649" s="34"/>
      <c r="K649" s="290"/>
      <c r="L649" s="293"/>
      <c r="M649" s="293"/>
    </row>
    <row r="650" spans="1:23" s="135" customFormat="1" ht="24" hidden="1" customHeight="1">
      <c r="A650" s="209"/>
      <c r="B650" s="417" t="s">
        <v>272</v>
      </c>
      <c r="C650" s="417"/>
      <c r="D650" s="141"/>
      <c r="E650" s="141"/>
      <c r="F650" s="141"/>
      <c r="G650" s="141"/>
      <c r="K650" s="290"/>
      <c r="L650" s="293"/>
      <c r="M650" s="293"/>
    </row>
    <row r="651" spans="1:23" s="135" customFormat="1" ht="18.600000000000001" hidden="1" customHeight="1">
      <c r="A651" s="210"/>
      <c r="B651" s="411" t="s">
        <v>273</v>
      </c>
      <c r="C651" s="411"/>
      <c r="D651" s="411"/>
      <c r="E651" s="411"/>
      <c r="F651" s="411"/>
      <c r="G651" s="411"/>
      <c r="H651" s="34"/>
      <c r="K651" s="290"/>
      <c r="L651" s="293"/>
      <c r="M651" s="293"/>
    </row>
    <row r="652" spans="1:23" s="135" customFormat="1" ht="15.75" hidden="1" customHeight="1">
      <c r="A652" s="210"/>
      <c r="B652" s="15"/>
      <c r="C652" s="167"/>
      <c r="D652" s="167"/>
      <c r="E652" s="167"/>
      <c r="F652" s="167"/>
      <c r="G652" s="167"/>
      <c r="H652" s="34"/>
      <c r="K652" s="290"/>
      <c r="L652" s="293"/>
      <c r="M652" s="293"/>
    </row>
    <row r="653" spans="1:23" s="135" customFormat="1" ht="38.25" hidden="1" customHeight="1">
      <c r="A653" s="168">
        <v>1</v>
      </c>
      <c r="B653" s="409" t="s">
        <v>274</v>
      </c>
      <c r="C653" s="410"/>
      <c r="D653" s="410"/>
      <c r="E653" s="410"/>
      <c r="F653" s="407"/>
      <c r="G653" s="408"/>
      <c r="H653" s="171"/>
      <c r="I653" s="171"/>
      <c r="J653" s="171"/>
      <c r="K653" s="291"/>
      <c r="L653" s="295" t="e">
        <f>'[1]Name of Bidder'!D231</f>
        <v>#REF!</v>
      </c>
      <c r="M653" s="291"/>
      <c r="N653" s="171"/>
      <c r="O653" s="171"/>
      <c r="P653" s="171"/>
      <c r="Q653" s="171"/>
      <c r="R653" s="171"/>
      <c r="S653" s="171"/>
      <c r="T653" s="171"/>
      <c r="U653" s="171"/>
      <c r="V653" s="171"/>
      <c r="W653" s="171"/>
    </row>
    <row r="654" spans="1:23" s="135" customFormat="1" ht="22.5" hidden="1" customHeight="1">
      <c r="A654" s="168"/>
      <c r="B654" s="412" t="s">
        <v>210</v>
      </c>
      <c r="C654" s="413"/>
      <c r="D654" s="413"/>
      <c r="E654" s="413"/>
      <c r="F654" s="414"/>
      <c r="G654" s="415"/>
      <c r="H654" s="171"/>
      <c r="I654" s="171"/>
      <c r="J654" s="171"/>
      <c r="K654" s="291"/>
      <c r="L654" s="296" t="e">
        <f>'[1]Name of Bidder'!D236</f>
        <v>#REF!</v>
      </c>
      <c r="M654" s="291"/>
      <c r="N654" s="171"/>
      <c r="O654" s="171"/>
      <c r="P654" s="171"/>
      <c r="Q654" s="171"/>
      <c r="R654" s="171"/>
      <c r="S654" s="171"/>
      <c r="T654" s="171"/>
      <c r="U654" s="171"/>
      <c r="V654" s="171"/>
      <c r="W654" s="171"/>
    </row>
    <row r="655" spans="1:23" s="135" customFormat="1" ht="22.15" hidden="1" customHeight="1">
      <c r="A655" s="168">
        <v>2</v>
      </c>
      <c r="B655" s="404" t="s">
        <v>275</v>
      </c>
      <c r="C655" s="405"/>
      <c r="D655" s="405"/>
      <c r="E655" s="406"/>
      <c r="F655" s="407"/>
      <c r="G655" s="408"/>
      <c r="H655" s="171"/>
      <c r="I655" s="171"/>
      <c r="J655" s="171"/>
      <c r="K655" s="291"/>
      <c r="L655" s="296"/>
      <c r="M655" s="291"/>
      <c r="N655" s="171"/>
      <c r="O655" s="171"/>
      <c r="P655" s="171"/>
      <c r="Q655" s="171"/>
      <c r="R655" s="171"/>
      <c r="S655" s="171"/>
      <c r="T655" s="171"/>
      <c r="U655" s="171"/>
      <c r="V655" s="171"/>
      <c r="W655" s="171"/>
    </row>
    <row r="656" spans="1:23" s="135" customFormat="1" ht="63.6" hidden="1" customHeight="1">
      <c r="A656" s="168"/>
      <c r="B656" s="404"/>
      <c r="C656" s="405"/>
      <c r="D656" s="405"/>
      <c r="E656" s="406"/>
      <c r="F656" s="169"/>
      <c r="G656" s="170"/>
      <c r="H656" s="171"/>
      <c r="I656" s="171"/>
      <c r="J656" s="171"/>
      <c r="K656" s="291"/>
      <c r="L656" s="296"/>
      <c r="M656" s="291"/>
      <c r="N656" s="171"/>
      <c r="O656" s="171"/>
      <c r="P656" s="171"/>
      <c r="Q656" s="171"/>
      <c r="R656" s="171"/>
      <c r="S656" s="171"/>
      <c r="T656" s="171"/>
      <c r="U656" s="171"/>
      <c r="V656" s="171"/>
      <c r="W656" s="171"/>
    </row>
    <row r="657" spans="1:23" s="135" customFormat="1" ht="61.15" hidden="1" customHeight="1">
      <c r="A657" s="168"/>
      <c r="B657" s="409"/>
      <c r="C657" s="410"/>
      <c r="D657" s="410"/>
      <c r="E657" s="410"/>
      <c r="F657" s="407"/>
      <c r="G657" s="408"/>
      <c r="H657" s="171"/>
      <c r="I657" s="171"/>
      <c r="J657" s="171"/>
      <c r="K657" s="291"/>
      <c r="L657" s="296"/>
      <c r="M657" s="291"/>
      <c r="N657" s="171"/>
      <c r="O657" s="171"/>
      <c r="P657" s="171"/>
      <c r="Q657" s="171"/>
      <c r="R657" s="171"/>
      <c r="S657" s="171"/>
      <c r="T657" s="171"/>
      <c r="U657" s="171"/>
      <c r="V657" s="171"/>
      <c r="W657" s="171"/>
    </row>
    <row r="658" spans="1:23" s="135" customFormat="1" ht="44.25" hidden="1" customHeight="1">
      <c r="A658" s="168" t="s">
        <v>276</v>
      </c>
      <c r="B658" s="395" t="s">
        <v>277</v>
      </c>
      <c r="C658" s="396"/>
      <c r="D658" s="396"/>
      <c r="E658" s="403"/>
      <c r="F658" s="397"/>
      <c r="G658" s="398"/>
      <c r="H658" s="174"/>
      <c r="I658" s="174"/>
      <c r="J658" s="174"/>
      <c r="K658" s="292"/>
      <c r="L658" s="296" t="e">
        <f>'[1]Name of Bidder'!D241</f>
        <v>#REF!</v>
      </c>
      <c r="M658" s="292"/>
      <c r="N658" s="174"/>
      <c r="O658" s="174"/>
      <c r="P658" s="174"/>
      <c r="Q658" s="174"/>
      <c r="R658" s="174"/>
      <c r="S658" s="174"/>
      <c r="T658" s="174"/>
      <c r="U658" s="174"/>
      <c r="V658" s="174"/>
      <c r="W658" s="174"/>
    </row>
    <row r="659" spans="1:23" s="135" customFormat="1" ht="14.25" hidden="1" customHeight="1">
      <c r="A659" s="168"/>
      <c r="B659" s="175"/>
      <c r="C659" s="175"/>
      <c r="D659" s="175"/>
      <c r="E659" s="175"/>
      <c r="F659" s="176"/>
      <c r="G659" s="176"/>
      <c r="H659" s="174"/>
      <c r="I659" s="174"/>
      <c r="J659" s="174"/>
      <c r="K659" s="292"/>
      <c r="L659" s="292"/>
      <c r="M659" s="292"/>
      <c r="N659" s="174"/>
      <c r="O659" s="174"/>
      <c r="P659" s="174"/>
      <c r="Q659" s="174"/>
      <c r="R659" s="174"/>
      <c r="S659" s="174"/>
      <c r="T659" s="174"/>
      <c r="U659" s="174"/>
      <c r="V659" s="174"/>
      <c r="W659" s="174"/>
    </row>
    <row r="660" spans="1:23" s="135" customFormat="1" ht="36.75" hidden="1" customHeight="1">
      <c r="A660" s="168" t="s">
        <v>278</v>
      </c>
      <c r="B660" s="395" t="s">
        <v>212</v>
      </c>
      <c r="C660" s="396"/>
      <c r="D660" s="396"/>
      <c r="E660" s="396"/>
      <c r="F660" s="397"/>
      <c r="G660" s="398"/>
      <c r="H660" s="174"/>
      <c r="I660" s="174"/>
      <c r="J660" s="174"/>
      <c r="K660" s="292"/>
      <c r="L660" s="292"/>
      <c r="M660" s="292"/>
      <c r="N660" s="174"/>
      <c r="O660" s="174"/>
      <c r="P660" s="174"/>
      <c r="Q660" s="174"/>
      <c r="R660" s="174"/>
      <c r="S660" s="174"/>
      <c r="T660" s="174"/>
      <c r="U660" s="174"/>
      <c r="V660" s="174"/>
      <c r="W660" s="174"/>
    </row>
    <row r="661" spans="1:23" s="135" customFormat="1" ht="14.25" hidden="1" customHeight="1">
      <c r="A661" s="168"/>
      <c r="B661" s="177"/>
      <c r="C661" s="177"/>
      <c r="D661" s="177"/>
      <c r="E661" s="177"/>
      <c r="F661" s="176"/>
      <c r="G661" s="176"/>
      <c r="H661" s="174"/>
      <c r="I661" s="174"/>
      <c r="J661" s="174"/>
      <c r="K661" s="292"/>
      <c r="L661" s="292"/>
      <c r="M661" s="292"/>
      <c r="N661" s="174"/>
      <c r="O661" s="174"/>
      <c r="P661" s="174"/>
      <c r="Q661" s="174"/>
      <c r="R661" s="174"/>
      <c r="S661" s="174"/>
      <c r="T661" s="174"/>
      <c r="U661" s="174"/>
      <c r="V661" s="174"/>
      <c r="W661" s="174"/>
    </row>
    <row r="662" spans="1:23" s="135" customFormat="1" ht="23.25" hidden="1" customHeight="1">
      <c r="A662" s="168" t="s">
        <v>279</v>
      </c>
      <c r="B662" s="399" t="e">
        <f>IF([1]Cover!D227 = "Sole Bidder", "Name and Address of the Employer/Utility for whom the Contract was executed by the firm ", " Name and Address of the Employer/Utility for whom the Contract was executed by the firm/Partner of a JV")</f>
        <v>#REF!</v>
      </c>
      <c r="C662" s="400"/>
      <c r="D662" s="400"/>
      <c r="E662" s="400"/>
      <c r="F662" s="401"/>
      <c r="G662" s="402"/>
      <c r="H662" s="174"/>
      <c r="I662" s="174"/>
      <c r="J662" s="174"/>
      <c r="K662" s="292"/>
      <c r="L662" s="292"/>
      <c r="M662" s="292"/>
      <c r="N662" s="174"/>
      <c r="O662" s="174"/>
      <c r="P662" s="174"/>
      <c r="Q662" s="174"/>
      <c r="R662" s="174"/>
      <c r="S662" s="174"/>
      <c r="T662" s="174"/>
      <c r="U662" s="174"/>
      <c r="V662" s="174"/>
      <c r="W662" s="174"/>
    </row>
    <row r="663" spans="1:23" s="135" customFormat="1" ht="21" hidden="1" customHeight="1">
      <c r="A663" s="168"/>
      <c r="B663" s="378"/>
      <c r="C663" s="379"/>
      <c r="D663" s="379"/>
      <c r="E663" s="379"/>
      <c r="F663" s="391"/>
      <c r="G663" s="392"/>
      <c r="H663" s="174"/>
      <c r="I663" s="174"/>
      <c r="J663" s="174"/>
      <c r="K663" s="292"/>
      <c r="L663" s="292"/>
      <c r="M663" s="292"/>
      <c r="N663" s="174"/>
      <c r="O663" s="174"/>
      <c r="P663" s="174"/>
      <c r="Q663" s="174"/>
      <c r="R663" s="174"/>
      <c r="S663" s="174"/>
      <c r="T663" s="174"/>
      <c r="U663" s="174"/>
      <c r="V663" s="174"/>
      <c r="W663" s="174"/>
    </row>
    <row r="664" spans="1:23" s="135" customFormat="1" ht="20.25" hidden="1" customHeight="1">
      <c r="A664" s="168"/>
      <c r="B664" s="378"/>
      <c r="C664" s="379"/>
      <c r="D664" s="379"/>
      <c r="E664" s="379"/>
      <c r="F664" s="391"/>
      <c r="G664" s="392"/>
      <c r="H664" s="174"/>
      <c r="I664" s="174"/>
      <c r="J664" s="174"/>
      <c r="K664" s="292"/>
      <c r="L664" s="292"/>
      <c r="M664" s="292"/>
      <c r="N664" s="174"/>
      <c r="O664" s="174"/>
      <c r="P664" s="174"/>
      <c r="Q664" s="174"/>
      <c r="R664" s="174"/>
      <c r="S664" s="174"/>
      <c r="T664" s="174"/>
      <c r="U664" s="174"/>
      <c r="V664" s="174"/>
      <c r="W664" s="174"/>
    </row>
    <row r="665" spans="1:23" s="135" customFormat="1" ht="21" hidden="1" customHeight="1">
      <c r="A665" s="168"/>
      <c r="B665" s="378"/>
      <c r="C665" s="379"/>
      <c r="D665" s="379"/>
      <c r="E665" s="379"/>
      <c r="F665" s="391"/>
      <c r="G665" s="392"/>
      <c r="H665" s="174"/>
      <c r="I665" s="174"/>
      <c r="J665" s="174"/>
      <c r="K665" s="292"/>
      <c r="L665" s="292"/>
      <c r="M665" s="292"/>
      <c r="N665" s="174"/>
      <c r="O665" s="174"/>
      <c r="P665" s="174"/>
      <c r="Q665" s="174"/>
      <c r="R665" s="174"/>
      <c r="S665" s="174"/>
      <c r="T665" s="174"/>
      <c r="U665" s="174"/>
      <c r="V665" s="174"/>
      <c r="W665" s="174"/>
    </row>
    <row r="666" spans="1:23" s="135" customFormat="1" ht="24.95" hidden="1" customHeight="1">
      <c r="A666" s="168"/>
      <c r="B666" s="179"/>
      <c r="C666" s="180"/>
      <c r="D666" s="180"/>
      <c r="E666" s="181" t="s">
        <v>213</v>
      </c>
      <c r="F666" s="393"/>
      <c r="G666" s="394"/>
      <c r="H666" s="174"/>
      <c r="I666" s="174"/>
      <c r="J666" s="174"/>
      <c r="K666" s="292"/>
      <c r="L666" s="292"/>
      <c r="M666" s="292"/>
      <c r="N666" s="174"/>
      <c r="O666" s="174"/>
      <c r="P666" s="174"/>
      <c r="Q666" s="174"/>
      <c r="R666" s="174"/>
      <c r="S666" s="174"/>
      <c r="T666" s="174"/>
      <c r="U666" s="174"/>
      <c r="V666" s="174"/>
      <c r="W666" s="174"/>
    </row>
    <row r="667" spans="1:23" s="135" customFormat="1" ht="24.95" hidden="1" customHeight="1">
      <c r="A667" s="168"/>
      <c r="B667" s="179"/>
      <c r="C667" s="180"/>
      <c r="D667" s="180"/>
      <c r="E667" s="181" t="s">
        <v>16</v>
      </c>
      <c r="F667" s="393"/>
      <c r="G667" s="394"/>
      <c r="H667" s="174"/>
      <c r="I667" s="174"/>
      <c r="J667" s="174"/>
      <c r="K667" s="292"/>
      <c r="L667" s="292"/>
      <c r="M667" s="292"/>
      <c r="N667" s="174"/>
      <c r="O667" s="174"/>
      <c r="P667" s="174"/>
      <c r="Q667" s="174"/>
      <c r="R667" s="174"/>
      <c r="S667" s="174"/>
      <c r="T667" s="174"/>
      <c r="U667" s="174"/>
      <c r="V667" s="174"/>
      <c r="W667" s="174"/>
    </row>
    <row r="668" spans="1:23" s="135" customFormat="1" ht="24.95" hidden="1" customHeight="1">
      <c r="A668" s="168"/>
      <c r="B668" s="182"/>
      <c r="C668" s="183"/>
      <c r="D668" s="183"/>
      <c r="E668" s="184" t="s">
        <v>214</v>
      </c>
      <c r="F668" s="388"/>
      <c r="G668" s="389"/>
      <c r="H668" s="174"/>
      <c r="I668" s="174"/>
      <c r="J668" s="174"/>
      <c r="K668" s="292"/>
      <c r="L668" s="292"/>
      <c r="M668" s="292"/>
      <c r="N668" s="174"/>
      <c r="O668" s="174"/>
      <c r="P668" s="174"/>
      <c r="Q668" s="174"/>
      <c r="R668" s="174"/>
      <c r="S668" s="174"/>
      <c r="T668" s="174"/>
      <c r="U668" s="174"/>
      <c r="V668" s="174"/>
      <c r="W668" s="174"/>
    </row>
    <row r="669" spans="1:23" s="135" customFormat="1" ht="20.25" hidden="1" customHeight="1">
      <c r="A669" s="168"/>
      <c r="B669" s="185"/>
      <c r="C669" s="186"/>
      <c r="D669" s="186"/>
      <c r="E669" s="187"/>
      <c r="F669" s="53"/>
      <c r="G669" s="53"/>
      <c r="H669" s="174"/>
      <c r="I669" s="174"/>
      <c r="J669" s="174"/>
      <c r="K669" s="292"/>
      <c r="L669" s="292"/>
      <c r="M669" s="292"/>
      <c r="N669" s="174"/>
      <c r="O669" s="174"/>
      <c r="P669" s="174"/>
      <c r="Q669" s="174"/>
      <c r="R669" s="174"/>
      <c r="S669" s="174"/>
      <c r="T669" s="174"/>
      <c r="U669" s="174"/>
      <c r="V669" s="174"/>
      <c r="W669" s="174"/>
    </row>
    <row r="670" spans="1:23" s="135" customFormat="1" ht="72" hidden="1" customHeight="1">
      <c r="A670" s="168" t="s">
        <v>280</v>
      </c>
      <c r="B670" s="390" t="s">
        <v>215</v>
      </c>
      <c r="C670" s="390"/>
      <c r="D670" s="390"/>
      <c r="E670" s="390"/>
      <c r="F670" s="383"/>
      <c r="G670" s="363"/>
      <c r="H670" s="174"/>
      <c r="I670" s="174"/>
      <c r="J670" s="174"/>
      <c r="K670" s="292"/>
      <c r="L670" s="292"/>
      <c r="M670" s="292"/>
      <c r="N670" s="174"/>
      <c r="O670" s="174"/>
      <c r="P670" s="174"/>
      <c r="Q670" s="174"/>
      <c r="R670" s="174"/>
      <c r="S670" s="174"/>
      <c r="T670" s="174"/>
      <c r="U670" s="174"/>
      <c r="V670" s="174"/>
      <c r="W670" s="174"/>
    </row>
    <row r="671" spans="1:23" s="135" customFormat="1" ht="32.25" hidden="1" customHeight="1">
      <c r="A671" s="168" t="s">
        <v>281</v>
      </c>
      <c r="B671" s="390" t="s">
        <v>216</v>
      </c>
      <c r="C671" s="390"/>
      <c r="D671" s="390"/>
      <c r="E671" s="390"/>
      <c r="F671" s="180"/>
      <c r="G671" s="180"/>
      <c r="H671" s="174"/>
      <c r="I671" s="174"/>
      <c r="J671" s="174"/>
      <c r="K671" s="292"/>
      <c r="L671" s="292"/>
      <c r="M671" s="292"/>
      <c r="N671" s="174"/>
      <c r="O671" s="174"/>
      <c r="P671" s="174"/>
      <c r="Q671" s="174"/>
      <c r="R671" s="174"/>
      <c r="S671" s="174"/>
      <c r="T671" s="174"/>
      <c r="U671" s="174"/>
      <c r="V671" s="174"/>
      <c r="W671" s="174"/>
    </row>
    <row r="672" spans="1:23" s="135" customFormat="1" ht="21.75" hidden="1" customHeight="1">
      <c r="A672" s="168"/>
      <c r="B672" s="191"/>
      <c r="C672" s="186"/>
      <c r="D672" s="186"/>
      <c r="E672" s="187"/>
      <c r="F672" s="53"/>
      <c r="G672" s="53"/>
      <c r="H672" s="174"/>
      <c r="I672" s="174"/>
      <c r="J672" s="174"/>
      <c r="K672" s="292"/>
      <c r="L672" s="292"/>
      <c r="M672" s="292"/>
      <c r="N672" s="174"/>
      <c r="O672" s="174"/>
      <c r="P672" s="174"/>
      <c r="Q672" s="174"/>
      <c r="R672" s="174"/>
      <c r="S672" s="174"/>
      <c r="T672" s="174"/>
      <c r="U672" s="174"/>
      <c r="V672" s="174"/>
      <c r="W672" s="174"/>
    </row>
    <row r="673" spans="1:23" s="135" customFormat="1" ht="21.75" hidden="1" customHeight="1">
      <c r="A673" s="168"/>
      <c r="B673" s="191"/>
      <c r="C673" s="186"/>
      <c r="D673" s="186"/>
      <c r="E673" s="187"/>
      <c r="F673" s="53"/>
      <c r="G673" s="53"/>
      <c r="H673" s="174"/>
      <c r="I673" s="174"/>
      <c r="J673" s="174"/>
      <c r="K673" s="292"/>
      <c r="L673" s="292"/>
      <c r="M673" s="292"/>
      <c r="N673" s="174"/>
      <c r="O673" s="174"/>
      <c r="P673" s="174"/>
      <c r="Q673" s="174"/>
      <c r="R673" s="174"/>
      <c r="S673" s="174"/>
      <c r="T673" s="174"/>
      <c r="U673" s="174"/>
      <c r="V673" s="174"/>
      <c r="W673" s="174"/>
    </row>
    <row r="674" spans="1:23" s="135" customFormat="1" ht="21.75" hidden="1" customHeight="1">
      <c r="A674" s="168"/>
      <c r="B674" s="369"/>
      <c r="C674" s="370"/>
      <c r="D674" s="370"/>
      <c r="E674" s="370"/>
      <c r="F674" s="387"/>
      <c r="G674" s="387"/>
      <c r="H674" s="174"/>
      <c r="I674" s="174"/>
      <c r="J674" s="174"/>
      <c r="K674" s="292"/>
      <c r="L674" s="292"/>
      <c r="M674" s="292"/>
      <c r="N674" s="174"/>
      <c r="O674" s="174"/>
      <c r="P674" s="174"/>
      <c r="Q674" s="174"/>
      <c r="R674" s="174"/>
      <c r="S674" s="174"/>
      <c r="T674" s="174"/>
      <c r="U674" s="174"/>
      <c r="V674" s="174"/>
      <c r="W674" s="174"/>
    </row>
    <row r="675" spans="1:23" s="135" customFormat="1" ht="21.75" hidden="1" customHeight="1">
      <c r="A675" s="168"/>
      <c r="B675" s="193"/>
      <c r="C675" s="194"/>
      <c r="D675" s="194"/>
      <c r="E675" s="194"/>
      <c r="F675" s="362"/>
      <c r="G675" s="363"/>
      <c r="H675" s="174"/>
      <c r="I675" s="174"/>
      <c r="J675" s="174"/>
      <c r="K675" s="292"/>
      <c r="L675" s="292"/>
      <c r="M675" s="292"/>
      <c r="N675" s="174"/>
      <c r="O675" s="174"/>
      <c r="P675" s="174"/>
      <c r="Q675" s="174"/>
      <c r="R675" s="174"/>
      <c r="S675" s="174"/>
      <c r="T675" s="174"/>
      <c r="U675" s="174"/>
      <c r="V675" s="174"/>
      <c r="W675" s="174"/>
    </row>
    <row r="676" spans="1:23" s="135" customFormat="1" ht="21.75" hidden="1" customHeight="1">
      <c r="A676" s="168"/>
      <c r="B676" s="191"/>
      <c r="C676" s="186"/>
      <c r="D676" s="186"/>
      <c r="E676" s="187"/>
      <c r="F676" s="53"/>
      <c r="G676" s="53"/>
      <c r="H676" s="174"/>
      <c r="I676" s="174"/>
      <c r="J676" s="174"/>
      <c r="K676" s="292"/>
      <c r="L676" s="292"/>
      <c r="M676" s="292"/>
      <c r="N676" s="174"/>
      <c r="O676" s="174"/>
      <c r="P676" s="174"/>
      <c r="Q676" s="174"/>
      <c r="R676" s="174"/>
      <c r="S676" s="174"/>
      <c r="T676" s="174"/>
      <c r="U676" s="174"/>
      <c r="V676" s="174"/>
      <c r="W676" s="174"/>
    </row>
    <row r="677" spans="1:23" s="135" customFormat="1" ht="21.75" hidden="1" customHeight="1">
      <c r="A677" s="168"/>
      <c r="B677" s="369" t="s">
        <v>217</v>
      </c>
      <c r="C677" s="370"/>
      <c r="D677" s="370"/>
      <c r="E677" s="370"/>
      <c r="F677" s="362"/>
      <c r="G677" s="363"/>
      <c r="H677" s="174"/>
      <c r="I677" s="174"/>
      <c r="J677" s="174"/>
      <c r="K677" s="292"/>
      <c r="L677" s="292"/>
      <c r="M677" s="292"/>
      <c r="N677" s="174"/>
      <c r="O677" s="174"/>
      <c r="P677" s="174"/>
      <c r="Q677" s="174"/>
      <c r="R677" s="174"/>
      <c r="S677" s="174"/>
      <c r="T677" s="174"/>
      <c r="U677" s="174"/>
      <c r="V677" s="174"/>
      <c r="W677" s="174"/>
    </row>
    <row r="678" spans="1:23" s="135" customFormat="1" ht="21.75" hidden="1" customHeight="1">
      <c r="A678" s="168"/>
      <c r="B678" s="191"/>
      <c r="C678" s="186"/>
      <c r="D678" s="186"/>
      <c r="E678" s="187"/>
      <c r="F678" s="53"/>
      <c r="G678" s="53"/>
      <c r="H678" s="174"/>
      <c r="I678" s="174"/>
      <c r="J678" s="174"/>
      <c r="K678" s="292"/>
      <c r="L678" s="292"/>
      <c r="M678" s="292"/>
      <c r="N678" s="174"/>
      <c r="O678" s="174"/>
      <c r="P678" s="174"/>
      <c r="Q678" s="174"/>
      <c r="R678" s="174"/>
      <c r="S678" s="174"/>
      <c r="T678" s="174"/>
      <c r="U678" s="174"/>
      <c r="V678" s="174"/>
      <c r="W678" s="174"/>
    </row>
    <row r="679" spans="1:23" s="135" customFormat="1" ht="21.75" hidden="1" customHeight="1">
      <c r="A679" s="168"/>
      <c r="B679" s="378" t="s">
        <v>218</v>
      </c>
      <c r="C679" s="379"/>
      <c r="D679" s="379"/>
      <c r="E679" s="379"/>
      <c r="F679" s="362"/>
      <c r="G679" s="363"/>
      <c r="H679" s="174"/>
      <c r="I679" s="174"/>
      <c r="J679" s="174"/>
      <c r="K679" s="292"/>
      <c r="L679" s="292"/>
      <c r="M679" s="292"/>
      <c r="N679" s="174"/>
      <c r="O679" s="174"/>
      <c r="P679" s="174"/>
      <c r="Q679" s="174"/>
      <c r="R679" s="174"/>
      <c r="S679" s="174"/>
      <c r="T679" s="174"/>
      <c r="U679" s="174"/>
      <c r="V679" s="174"/>
      <c r="W679" s="174"/>
    </row>
    <row r="680" spans="1:23" s="135" customFormat="1" ht="21.75" hidden="1" customHeight="1">
      <c r="A680" s="168"/>
      <c r="B680" s="375" t="s">
        <v>219</v>
      </c>
      <c r="C680" s="376"/>
      <c r="D680" s="376"/>
      <c r="E680" s="377"/>
      <c r="F680" s="362"/>
      <c r="G680" s="363"/>
      <c r="H680" s="174"/>
      <c r="I680" s="174"/>
      <c r="J680" s="174"/>
      <c r="K680" s="292"/>
      <c r="L680" s="292"/>
      <c r="M680" s="292"/>
      <c r="N680" s="174"/>
      <c r="O680" s="174"/>
      <c r="P680" s="174"/>
      <c r="Q680" s="174"/>
      <c r="R680" s="174"/>
      <c r="S680" s="174"/>
      <c r="T680" s="174"/>
      <c r="U680" s="174"/>
      <c r="V680" s="174"/>
      <c r="W680" s="174"/>
    </row>
    <row r="681" spans="1:23" s="135" customFormat="1" ht="21" hidden="1" customHeight="1">
      <c r="A681" s="168"/>
      <c r="B681" s="375" t="s">
        <v>220</v>
      </c>
      <c r="C681" s="376"/>
      <c r="D681" s="376"/>
      <c r="E681" s="377"/>
      <c r="F681" s="362"/>
      <c r="G681" s="363"/>
      <c r="H681" s="174"/>
      <c r="I681" s="174"/>
      <c r="J681" s="174"/>
      <c r="K681" s="292"/>
      <c r="L681" s="292"/>
      <c r="M681" s="292"/>
      <c r="N681" s="174"/>
      <c r="O681" s="174"/>
      <c r="P681" s="174"/>
      <c r="Q681" s="174"/>
      <c r="R681" s="174"/>
      <c r="S681" s="174"/>
      <c r="T681" s="174"/>
      <c r="U681" s="174"/>
      <c r="V681" s="174"/>
      <c r="W681" s="174"/>
    </row>
    <row r="682" spans="1:23" s="135" customFormat="1" ht="21.75" hidden="1" customHeight="1">
      <c r="A682" s="168"/>
      <c r="B682" s="375" t="s">
        <v>221</v>
      </c>
      <c r="C682" s="376"/>
      <c r="D682" s="376"/>
      <c r="E682" s="377"/>
      <c r="F682" s="362"/>
      <c r="G682" s="363"/>
      <c r="H682" s="174"/>
      <c r="I682" s="174"/>
      <c r="J682" s="174"/>
      <c r="K682" s="292"/>
      <c r="L682" s="292"/>
      <c r="M682" s="292"/>
      <c r="N682" s="174"/>
      <c r="O682" s="174"/>
      <c r="P682" s="174"/>
      <c r="Q682" s="174"/>
      <c r="R682" s="174"/>
      <c r="S682" s="174"/>
      <c r="T682" s="174"/>
      <c r="U682" s="174"/>
      <c r="V682" s="174"/>
      <c r="W682" s="174"/>
    </row>
    <row r="683" spans="1:23" s="135" customFormat="1" ht="21.75" hidden="1" customHeight="1">
      <c r="A683" s="168"/>
      <c r="B683" s="195"/>
      <c r="C683" s="196"/>
      <c r="D683" s="196"/>
      <c r="E683" s="196"/>
      <c r="F683" s="53"/>
      <c r="G683" s="53"/>
      <c r="H683" s="174"/>
      <c r="I683" s="174"/>
      <c r="J683" s="174"/>
      <c r="K683" s="292"/>
      <c r="L683" s="292"/>
      <c r="M683" s="292"/>
      <c r="N683" s="174"/>
      <c r="O683" s="174"/>
      <c r="P683" s="174"/>
      <c r="Q683" s="174"/>
      <c r="R683" s="174"/>
      <c r="S683" s="174"/>
      <c r="T683" s="174"/>
      <c r="U683" s="174"/>
      <c r="V683" s="174"/>
      <c r="W683" s="174"/>
    </row>
    <row r="684" spans="1:23" s="135" customFormat="1" ht="21.75" hidden="1" customHeight="1">
      <c r="A684" s="168"/>
      <c r="B684" s="378" t="s">
        <v>222</v>
      </c>
      <c r="C684" s="379"/>
      <c r="D684" s="379"/>
      <c r="E684" s="379"/>
      <c r="F684" s="53"/>
      <c r="G684" s="53"/>
      <c r="H684" s="174"/>
      <c r="I684" s="174"/>
      <c r="J684" s="174"/>
      <c r="K684" s="292"/>
      <c r="L684" s="292"/>
      <c r="M684" s="292"/>
      <c r="N684" s="174"/>
      <c r="O684" s="174"/>
      <c r="P684" s="174"/>
      <c r="Q684" s="174"/>
      <c r="R684" s="174"/>
      <c r="S684" s="174"/>
      <c r="T684" s="174"/>
      <c r="U684" s="174"/>
      <c r="V684" s="174"/>
      <c r="W684" s="174"/>
    </row>
    <row r="685" spans="1:23" s="135" customFormat="1" ht="21.75" hidden="1" customHeight="1">
      <c r="A685" s="168"/>
      <c r="B685" s="378" t="s">
        <v>223</v>
      </c>
      <c r="C685" s="379"/>
      <c r="D685" s="379"/>
      <c r="E685" s="379"/>
      <c r="F685" s="362"/>
      <c r="G685" s="363"/>
      <c r="H685" s="174"/>
      <c r="I685" s="174"/>
      <c r="J685" s="174"/>
      <c r="K685" s="292"/>
      <c r="L685" s="292"/>
      <c r="M685" s="292"/>
      <c r="N685" s="174"/>
      <c r="O685" s="174"/>
      <c r="P685" s="174"/>
      <c r="Q685" s="174"/>
      <c r="R685" s="174"/>
      <c r="S685" s="174"/>
      <c r="T685" s="174"/>
      <c r="U685" s="174"/>
      <c r="V685" s="174"/>
      <c r="W685" s="174"/>
    </row>
    <row r="686" spans="1:23" s="135" customFormat="1" ht="21.75" hidden="1" customHeight="1">
      <c r="A686" s="168"/>
      <c r="B686" s="378" t="s">
        <v>224</v>
      </c>
      <c r="C686" s="379"/>
      <c r="D686" s="379"/>
      <c r="E686" s="379"/>
      <c r="F686" s="33" t="s">
        <v>219</v>
      </c>
      <c r="G686" s="33" t="s">
        <v>220</v>
      </c>
      <c r="H686" s="174"/>
      <c r="I686" s="174"/>
      <c r="J686" s="174"/>
      <c r="K686" s="292"/>
      <c r="L686" s="292"/>
      <c r="M686" s="292"/>
      <c r="N686" s="174"/>
      <c r="O686" s="174"/>
      <c r="P686" s="174"/>
      <c r="Q686" s="174"/>
      <c r="R686" s="174"/>
      <c r="S686" s="174"/>
      <c r="T686" s="174"/>
      <c r="U686" s="174"/>
      <c r="V686" s="174"/>
      <c r="W686" s="174"/>
    </row>
    <row r="687" spans="1:23" s="135" customFormat="1" ht="21.75" hidden="1" customHeight="1">
      <c r="A687" s="168"/>
      <c r="B687" s="384"/>
      <c r="C687" s="385"/>
      <c r="D687" s="385"/>
      <c r="E687" s="386"/>
      <c r="F687" s="189"/>
      <c r="G687" s="188"/>
      <c r="H687" s="174"/>
      <c r="I687" s="174"/>
      <c r="J687" s="174"/>
      <c r="K687" s="292"/>
      <c r="L687" s="292"/>
      <c r="M687" s="292"/>
      <c r="N687" s="174"/>
      <c r="O687" s="174"/>
      <c r="P687" s="174"/>
      <c r="Q687" s="174"/>
      <c r="R687" s="174"/>
      <c r="S687" s="174"/>
      <c r="T687" s="174"/>
      <c r="U687" s="174"/>
      <c r="V687" s="174"/>
      <c r="W687" s="174"/>
    </row>
    <row r="688" spans="1:23" s="135" customFormat="1" ht="21.75" hidden="1" customHeight="1">
      <c r="A688" s="168"/>
      <c r="B688" s="375" t="s">
        <v>221</v>
      </c>
      <c r="C688" s="376"/>
      <c r="D688" s="376"/>
      <c r="E688" s="377"/>
      <c r="F688" s="189"/>
      <c r="G688" s="188"/>
      <c r="H688" s="174"/>
      <c r="I688" s="174"/>
      <c r="J688" s="174"/>
      <c r="K688" s="292"/>
      <c r="L688" s="292"/>
      <c r="M688" s="292"/>
      <c r="N688" s="174"/>
      <c r="O688" s="174"/>
      <c r="P688" s="174"/>
      <c r="Q688" s="174"/>
      <c r="R688" s="174"/>
      <c r="S688" s="174"/>
      <c r="T688" s="174"/>
      <c r="U688" s="174"/>
      <c r="V688" s="174"/>
      <c r="W688" s="174"/>
    </row>
    <row r="689" spans="1:23" s="135" customFormat="1" ht="35.450000000000003" hidden="1" customHeight="1">
      <c r="A689" s="168"/>
      <c r="B689" s="378" t="s">
        <v>225</v>
      </c>
      <c r="C689" s="379"/>
      <c r="D689" s="379"/>
      <c r="E689" s="379"/>
      <c r="F689" s="362"/>
      <c r="G689" s="363"/>
      <c r="H689" s="174"/>
      <c r="I689" s="174"/>
      <c r="J689" s="174"/>
      <c r="K689" s="292"/>
      <c r="L689" s="292"/>
      <c r="M689" s="292"/>
      <c r="N689" s="174"/>
      <c r="O689" s="174"/>
      <c r="P689" s="174"/>
      <c r="Q689" s="174"/>
      <c r="R689" s="174"/>
      <c r="S689" s="174"/>
      <c r="T689" s="174"/>
      <c r="U689" s="174"/>
      <c r="V689" s="174"/>
      <c r="W689" s="174"/>
    </row>
    <row r="690" spans="1:23" s="135" customFormat="1" ht="21.75" hidden="1" customHeight="1">
      <c r="A690" s="168"/>
      <c r="B690" s="195"/>
      <c r="C690" s="196"/>
      <c r="D690" s="196"/>
      <c r="E690" s="196"/>
      <c r="F690" s="196"/>
      <c r="G690" s="196"/>
      <c r="H690" s="174"/>
      <c r="I690" s="174"/>
      <c r="J690" s="174"/>
      <c r="K690" s="292"/>
      <c r="L690" s="292"/>
      <c r="M690" s="292"/>
      <c r="N690" s="174"/>
      <c r="O690" s="174"/>
      <c r="P690" s="174"/>
      <c r="Q690" s="174"/>
      <c r="R690" s="174"/>
      <c r="S690" s="174"/>
      <c r="T690" s="174"/>
      <c r="U690" s="174"/>
      <c r="V690" s="174"/>
      <c r="W690" s="174"/>
    </row>
    <row r="691" spans="1:23" s="135" customFormat="1" ht="14.45" hidden="1" customHeight="1">
      <c r="A691" s="168"/>
      <c r="B691" s="191"/>
      <c r="C691" s="186"/>
      <c r="D691" s="186"/>
      <c r="E691" s="187"/>
      <c r="F691" s="53"/>
      <c r="G691" s="53"/>
      <c r="H691" s="174"/>
      <c r="I691" s="174"/>
      <c r="J691" s="174"/>
      <c r="K691" s="292"/>
      <c r="L691" s="292"/>
      <c r="M691" s="292"/>
      <c r="N691" s="174"/>
      <c r="O691" s="174"/>
      <c r="P691" s="174"/>
      <c r="Q691" s="174"/>
      <c r="R691" s="174"/>
      <c r="S691" s="174"/>
      <c r="T691" s="174"/>
      <c r="U691" s="174"/>
      <c r="V691" s="174"/>
      <c r="W691" s="174"/>
    </row>
    <row r="692" spans="1:23" s="135" customFormat="1" ht="33" hidden="1" customHeight="1">
      <c r="A692" s="168"/>
      <c r="B692" s="380" t="s">
        <v>282</v>
      </c>
      <c r="C692" s="381"/>
      <c r="D692" s="381"/>
      <c r="E692" s="382"/>
      <c r="F692" s="383"/>
      <c r="G692" s="363"/>
      <c r="H692" s="174"/>
      <c r="I692" s="174"/>
      <c r="J692" s="174"/>
      <c r="K692" s="292"/>
      <c r="L692" s="292"/>
      <c r="M692" s="292"/>
      <c r="N692" s="174"/>
      <c r="O692" s="174"/>
      <c r="P692" s="174"/>
      <c r="Q692" s="174"/>
      <c r="R692" s="174"/>
      <c r="S692" s="174"/>
      <c r="T692" s="174"/>
      <c r="U692" s="174"/>
      <c r="V692" s="174"/>
      <c r="W692" s="174"/>
    </row>
    <row r="693" spans="1:23" s="135" customFormat="1" ht="38.25" hidden="1" customHeight="1">
      <c r="A693" s="168" t="s">
        <v>283</v>
      </c>
      <c r="B693" s="369" t="s">
        <v>226</v>
      </c>
      <c r="C693" s="370"/>
      <c r="D693" s="370"/>
      <c r="E693" s="370"/>
      <c r="F693" s="371"/>
      <c r="G693" s="372"/>
      <c r="H693" s="174"/>
      <c r="I693" s="174"/>
      <c r="J693" s="174"/>
      <c r="K693" s="292"/>
      <c r="L693" s="292"/>
      <c r="M693" s="292"/>
      <c r="N693" s="174"/>
      <c r="O693" s="174"/>
      <c r="P693" s="174"/>
      <c r="Q693" s="174"/>
      <c r="R693" s="174"/>
      <c r="S693" s="174"/>
      <c r="T693" s="174"/>
      <c r="U693" s="174"/>
      <c r="V693" s="174"/>
      <c r="W693" s="174"/>
    </row>
    <row r="694" spans="1:23" s="135" customFormat="1" ht="24.95" hidden="1" customHeight="1">
      <c r="A694" s="178"/>
      <c r="B694" s="369" t="s">
        <v>227</v>
      </c>
      <c r="C694" s="370"/>
      <c r="D694" s="370"/>
      <c r="E694" s="370"/>
      <c r="F694" s="197"/>
      <c r="G694" s="198"/>
      <c r="H694" s="174"/>
      <c r="I694" s="174"/>
      <c r="J694" s="174"/>
      <c r="K694" s="292"/>
      <c r="L694" s="292"/>
      <c r="M694" s="292"/>
      <c r="N694" s="174"/>
      <c r="O694" s="174"/>
      <c r="P694" s="174"/>
      <c r="Q694" s="174"/>
      <c r="R694" s="174"/>
      <c r="S694" s="174"/>
      <c r="T694" s="174"/>
      <c r="U694" s="174"/>
      <c r="V694" s="174"/>
      <c r="W694" s="174"/>
    </row>
    <row r="695" spans="1:23" s="135" customFormat="1" ht="31.5" hidden="1" customHeight="1">
      <c r="A695" s="178"/>
      <c r="B695" s="369"/>
      <c r="C695" s="370"/>
      <c r="D695" s="370"/>
      <c r="E695" s="370"/>
      <c r="F695" s="200"/>
      <c r="G695" s="201"/>
      <c r="H695" s="174"/>
      <c r="I695" s="174"/>
      <c r="J695" s="174"/>
      <c r="K695" s="292"/>
      <c r="L695" s="292"/>
      <c r="M695" s="292"/>
      <c r="N695" s="174"/>
      <c r="O695" s="174"/>
      <c r="P695" s="174"/>
      <c r="Q695" s="174"/>
      <c r="R695" s="174"/>
      <c r="S695" s="174"/>
      <c r="T695" s="174"/>
      <c r="U695" s="174"/>
      <c r="V695" s="174"/>
      <c r="W695" s="174"/>
    </row>
    <row r="696" spans="1:23" s="135" customFormat="1" ht="15.75" hidden="1" customHeight="1">
      <c r="A696" s="178"/>
      <c r="B696" s="211"/>
      <c r="C696" s="212"/>
      <c r="D696" s="212"/>
      <c r="E696" s="213"/>
      <c r="F696" s="373"/>
      <c r="G696" s="374"/>
      <c r="H696" s="174"/>
      <c r="I696" s="174"/>
      <c r="J696" s="174"/>
      <c r="K696" s="292"/>
      <c r="L696" s="292"/>
      <c r="M696" s="292"/>
      <c r="N696" s="174"/>
      <c r="O696" s="174"/>
      <c r="P696" s="174"/>
      <c r="Q696" s="174"/>
      <c r="R696" s="174"/>
      <c r="S696" s="174"/>
      <c r="T696" s="174"/>
      <c r="U696" s="174"/>
      <c r="V696" s="174"/>
      <c r="W696" s="174"/>
    </row>
    <row r="697" spans="1:23" s="135" customFormat="1" ht="21" hidden="1" customHeight="1">
      <c r="A697" s="168" t="s">
        <v>284</v>
      </c>
      <c r="B697" s="351" t="s">
        <v>228</v>
      </c>
      <c r="C697" s="352"/>
      <c r="D697" s="352"/>
      <c r="E697" s="353"/>
      <c r="F697" s="362"/>
      <c r="G697" s="363"/>
      <c r="H697" s="174"/>
      <c r="I697" s="174"/>
      <c r="J697" s="174"/>
      <c r="K697" s="292"/>
      <c r="L697" s="292"/>
      <c r="M697" s="292"/>
      <c r="N697" s="174"/>
      <c r="O697" s="174"/>
      <c r="P697" s="174"/>
      <c r="Q697" s="174"/>
      <c r="R697" s="174"/>
      <c r="S697" s="174"/>
      <c r="T697" s="174"/>
      <c r="U697" s="174"/>
      <c r="V697" s="174"/>
      <c r="W697" s="174"/>
    </row>
    <row r="698" spans="1:23" s="135" customFormat="1" ht="18.75" hidden="1" customHeight="1">
      <c r="A698" s="168" t="s">
        <v>285</v>
      </c>
      <c r="B698" s="364" t="s">
        <v>229</v>
      </c>
      <c r="C698" s="365"/>
      <c r="D698" s="365"/>
      <c r="E698" s="366"/>
      <c r="F698" s="367"/>
      <c r="G698" s="368"/>
      <c r="H698" s="174"/>
      <c r="I698" s="174"/>
      <c r="J698" s="174"/>
      <c r="K698" s="292"/>
      <c r="L698" s="292"/>
      <c r="M698" s="292"/>
      <c r="N698" s="174"/>
      <c r="O698" s="174"/>
      <c r="P698" s="174"/>
      <c r="Q698" s="174"/>
      <c r="R698" s="174"/>
      <c r="S698" s="174"/>
      <c r="T698" s="174"/>
      <c r="U698" s="174"/>
      <c r="V698" s="174"/>
      <c r="W698" s="174"/>
    </row>
    <row r="699" spans="1:23" s="135" customFormat="1" ht="18.75" hidden="1" customHeight="1">
      <c r="A699" s="168"/>
      <c r="B699" s="203"/>
      <c r="C699" s="204"/>
      <c r="D699" s="204"/>
      <c r="E699" s="204"/>
      <c r="F699" s="207"/>
      <c r="G699" s="207"/>
      <c r="H699" s="174"/>
      <c r="I699" s="174"/>
      <c r="J699" s="174"/>
      <c r="K699" s="292"/>
      <c r="L699" s="292"/>
      <c r="M699" s="292"/>
      <c r="N699" s="174"/>
      <c r="O699" s="174"/>
      <c r="P699" s="174"/>
      <c r="Q699" s="174"/>
      <c r="R699" s="174"/>
      <c r="S699" s="174"/>
      <c r="T699" s="174"/>
      <c r="U699" s="174"/>
      <c r="V699" s="174"/>
      <c r="W699" s="174"/>
    </row>
    <row r="700" spans="1:23" s="135" customFormat="1" ht="44.25" hidden="1" customHeight="1">
      <c r="A700" s="168" t="s">
        <v>286</v>
      </c>
      <c r="B700" s="395" t="s">
        <v>287</v>
      </c>
      <c r="C700" s="396"/>
      <c r="D700" s="396"/>
      <c r="E700" s="403"/>
      <c r="F700" s="397"/>
      <c r="G700" s="398"/>
      <c r="H700" s="174"/>
      <c r="I700" s="174"/>
      <c r="J700" s="174"/>
      <c r="K700" s="292"/>
      <c r="L700" s="296" t="e">
        <f>'[1]Name of Bidder'!D282</f>
        <v>#REF!</v>
      </c>
      <c r="M700" s="292"/>
      <c r="N700" s="174"/>
      <c r="O700" s="174"/>
      <c r="P700" s="174"/>
      <c r="Q700" s="174"/>
      <c r="R700" s="174"/>
      <c r="S700" s="174"/>
      <c r="T700" s="174"/>
      <c r="U700" s="174"/>
      <c r="V700" s="174"/>
      <c r="W700" s="174"/>
    </row>
    <row r="701" spans="1:23" s="135" customFormat="1" ht="14.25" hidden="1" customHeight="1">
      <c r="A701" s="168"/>
      <c r="B701" s="175"/>
      <c r="C701" s="175"/>
      <c r="D701" s="175"/>
      <c r="E701" s="175"/>
      <c r="F701" s="176"/>
      <c r="G701" s="176"/>
      <c r="H701" s="174"/>
      <c r="I701" s="174"/>
      <c r="J701" s="174"/>
      <c r="K701" s="292"/>
      <c r="L701" s="292"/>
      <c r="M701" s="292"/>
      <c r="N701" s="174"/>
      <c r="O701" s="174"/>
      <c r="P701" s="174"/>
      <c r="Q701" s="174"/>
      <c r="R701" s="174"/>
      <c r="S701" s="174"/>
      <c r="T701" s="174"/>
      <c r="U701" s="174"/>
      <c r="V701" s="174"/>
      <c r="W701" s="174"/>
    </row>
    <row r="702" spans="1:23" s="135" customFormat="1" ht="36.75" hidden="1" customHeight="1">
      <c r="A702" s="168" t="s">
        <v>288</v>
      </c>
      <c r="B702" s="395" t="s">
        <v>212</v>
      </c>
      <c r="C702" s="396"/>
      <c r="D702" s="396"/>
      <c r="E702" s="396"/>
      <c r="F702" s="397"/>
      <c r="G702" s="398"/>
      <c r="H702" s="174"/>
      <c r="I702" s="174"/>
      <c r="J702" s="174"/>
      <c r="K702" s="292"/>
      <c r="L702" s="292"/>
      <c r="M702" s="292"/>
      <c r="N702" s="174"/>
      <c r="O702" s="174"/>
      <c r="P702" s="174"/>
      <c r="Q702" s="174"/>
      <c r="R702" s="174"/>
      <c r="S702" s="174"/>
      <c r="T702" s="174"/>
      <c r="U702" s="174"/>
      <c r="V702" s="174"/>
      <c r="W702" s="174"/>
    </row>
    <row r="703" spans="1:23" s="135" customFormat="1" ht="14.25" hidden="1" customHeight="1">
      <c r="A703" s="168"/>
      <c r="B703" s="177"/>
      <c r="C703" s="177"/>
      <c r="D703" s="177"/>
      <c r="E703" s="177"/>
      <c r="F703" s="176"/>
      <c r="G703" s="176"/>
      <c r="H703" s="174"/>
      <c r="I703" s="174"/>
      <c r="J703" s="174"/>
      <c r="K703" s="292"/>
      <c r="L703" s="292"/>
      <c r="M703" s="292"/>
      <c r="N703" s="174"/>
      <c r="O703" s="174"/>
      <c r="P703" s="174"/>
      <c r="Q703" s="174"/>
      <c r="R703" s="174"/>
      <c r="S703" s="174"/>
      <c r="T703" s="174"/>
      <c r="U703" s="174"/>
      <c r="V703" s="174"/>
      <c r="W703" s="174"/>
    </row>
    <row r="704" spans="1:23" s="135" customFormat="1" ht="23.25" hidden="1" customHeight="1">
      <c r="A704" s="168" t="s">
        <v>289</v>
      </c>
      <c r="B704" s="399" t="e">
        <f>IF([1]Cover!D268 = "Sole Bidder", "Name and Address of the Employer/Utility for whom the Contract was executed by the firm ", " Name and Address of the Employer/Utility for whom the Contract was executed by the firm/Partner of a JV")</f>
        <v>#REF!</v>
      </c>
      <c r="C704" s="400"/>
      <c r="D704" s="400"/>
      <c r="E704" s="400"/>
      <c r="F704" s="401"/>
      <c r="G704" s="402"/>
      <c r="H704" s="174"/>
      <c r="I704" s="174"/>
      <c r="J704" s="174"/>
      <c r="K704" s="292"/>
      <c r="L704" s="292"/>
      <c r="M704" s="292"/>
      <c r="N704" s="174"/>
      <c r="O704" s="174"/>
      <c r="P704" s="174"/>
      <c r="Q704" s="174"/>
      <c r="R704" s="174"/>
      <c r="S704" s="174"/>
      <c r="T704" s="174"/>
      <c r="U704" s="174"/>
      <c r="V704" s="174"/>
      <c r="W704" s="174"/>
    </row>
    <row r="705" spans="1:23" s="135" customFormat="1" ht="21" hidden="1" customHeight="1">
      <c r="A705" s="168"/>
      <c r="B705" s="378"/>
      <c r="C705" s="379"/>
      <c r="D705" s="379"/>
      <c r="E705" s="379"/>
      <c r="F705" s="391"/>
      <c r="G705" s="392"/>
      <c r="H705" s="174"/>
      <c r="I705" s="174"/>
      <c r="J705" s="174"/>
      <c r="K705" s="292"/>
      <c r="L705" s="292"/>
      <c r="M705" s="292"/>
      <c r="N705" s="174"/>
      <c r="O705" s="174"/>
      <c r="P705" s="174"/>
      <c r="Q705" s="174"/>
      <c r="R705" s="174"/>
      <c r="S705" s="174"/>
      <c r="T705" s="174"/>
      <c r="U705" s="174"/>
      <c r="V705" s="174"/>
      <c r="W705" s="174"/>
    </row>
    <row r="706" spans="1:23" s="135" customFormat="1" ht="20.25" hidden="1" customHeight="1">
      <c r="A706" s="168"/>
      <c r="B706" s="378"/>
      <c r="C706" s="379"/>
      <c r="D706" s="379"/>
      <c r="E706" s="379"/>
      <c r="F706" s="391"/>
      <c r="G706" s="392"/>
      <c r="H706" s="174"/>
      <c r="I706" s="174"/>
      <c r="J706" s="174"/>
      <c r="K706" s="292"/>
      <c r="L706" s="292"/>
      <c r="M706" s="292"/>
      <c r="N706" s="174"/>
      <c r="O706" s="174"/>
      <c r="P706" s="174"/>
      <c r="Q706" s="174"/>
      <c r="R706" s="174"/>
      <c r="S706" s="174"/>
      <c r="T706" s="174"/>
      <c r="U706" s="174"/>
      <c r="V706" s="174"/>
      <c r="W706" s="174"/>
    </row>
    <row r="707" spans="1:23" s="135" customFormat="1" ht="21" hidden="1" customHeight="1">
      <c r="A707" s="168"/>
      <c r="B707" s="378"/>
      <c r="C707" s="379"/>
      <c r="D707" s="379"/>
      <c r="E707" s="379"/>
      <c r="F707" s="391"/>
      <c r="G707" s="392"/>
      <c r="H707" s="174"/>
      <c r="I707" s="174"/>
      <c r="J707" s="174"/>
      <c r="K707" s="292"/>
      <c r="L707" s="292"/>
      <c r="M707" s="292"/>
      <c r="N707" s="174"/>
      <c r="O707" s="174"/>
      <c r="P707" s="174"/>
      <c r="Q707" s="174"/>
      <c r="R707" s="174"/>
      <c r="S707" s="174"/>
      <c r="T707" s="174"/>
      <c r="U707" s="174"/>
      <c r="V707" s="174"/>
      <c r="W707" s="174"/>
    </row>
    <row r="708" spans="1:23" s="135" customFormat="1" ht="24.95" hidden="1" customHeight="1">
      <c r="A708" s="168"/>
      <c r="B708" s="179"/>
      <c r="C708" s="180"/>
      <c r="D708" s="180"/>
      <c r="E708" s="181" t="s">
        <v>213</v>
      </c>
      <c r="F708" s="393"/>
      <c r="G708" s="394"/>
      <c r="H708" s="174"/>
      <c r="I708" s="174"/>
      <c r="J708" s="174"/>
      <c r="K708" s="292"/>
      <c r="L708" s="292"/>
      <c r="M708" s="292"/>
      <c r="N708" s="174"/>
      <c r="O708" s="174"/>
      <c r="P708" s="174"/>
      <c r="Q708" s="174"/>
      <c r="R708" s="174"/>
      <c r="S708" s="174"/>
      <c r="T708" s="174"/>
      <c r="U708" s="174"/>
      <c r="V708" s="174"/>
      <c r="W708" s="174"/>
    </row>
    <row r="709" spans="1:23" s="135" customFormat="1" ht="24.95" hidden="1" customHeight="1">
      <c r="A709" s="168"/>
      <c r="B709" s="179"/>
      <c r="C709" s="180"/>
      <c r="D709" s="180"/>
      <c r="E709" s="181" t="s">
        <v>16</v>
      </c>
      <c r="F709" s="393"/>
      <c r="G709" s="394"/>
      <c r="H709" s="174"/>
      <c r="I709" s="174"/>
      <c r="J709" s="174"/>
      <c r="K709" s="292"/>
      <c r="L709" s="292"/>
      <c r="M709" s="292"/>
      <c r="N709" s="174"/>
      <c r="O709" s="174"/>
      <c r="P709" s="174"/>
      <c r="Q709" s="174"/>
      <c r="R709" s="174"/>
      <c r="S709" s="174"/>
      <c r="T709" s="174"/>
      <c r="U709" s="174"/>
      <c r="V709" s="174"/>
      <c r="W709" s="174"/>
    </row>
    <row r="710" spans="1:23" s="135" customFormat="1" ht="24.95" hidden="1" customHeight="1">
      <c r="A710" s="168"/>
      <c r="B710" s="182"/>
      <c r="C710" s="183"/>
      <c r="D710" s="183"/>
      <c r="E710" s="184" t="s">
        <v>214</v>
      </c>
      <c r="F710" s="388"/>
      <c r="G710" s="389"/>
      <c r="H710" s="174"/>
      <c r="I710" s="174"/>
      <c r="J710" s="174"/>
      <c r="K710" s="292"/>
      <c r="L710" s="292"/>
      <c r="M710" s="292"/>
      <c r="N710" s="174"/>
      <c r="O710" s="174"/>
      <c r="P710" s="174"/>
      <c r="Q710" s="174"/>
      <c r="R710" s="174"/>
      <c r="S710" s="174"/>
      <c r="T710" s="174"/>
      <c r="U710" s="174"/>
      <c r="V710" s="174"/>
      <c r="W710" s="174"/>
    </row>
    <row r="711" spans="1:23" s="135" customFormat="1" ht="20.25" hidden="1" customHeight="1">
      <c r="A711" s="168"/>
      <c r="B711" s="185"/>
      <c r="C711" s="186"/>
      <c r="D711" s="186"/>
      <c r="E711" s="187"/>
      <c r="F711" s="53"/>
      <c r="G711" s="53"/>
      <c r="H711" s="174"/>
      <c r="I711" s="174"/>
      <c r="J711" s="174"/>
      <c r="K711" s="292"/>
      <c r="L711" s="292"/>
      <c r="M711" s="292"/>
      <c r="N711" s="174"/>
      <c r="O711" s="174"/>
      <c r="P711" s="174"/>
      <c r="Q711" s="174"/>
      <c r="R711" s="174"/>
      <c r="S711" s="174"/>
      <c r="T711" s="174"/>
      <c r="U711" s="174"/>
      <c r="V711" s="174"/>
      <c r="W711" s="174"/>
    </row>
    <row r="712" spans="1:23" s="135" customFormat="1" ht="72" hidden="1" customHeight="1">
      <c r="A712" s="168" t="s">
        <v>290</v>
      </c>
      <c r="B712" s="390" t="s">
        <v>215</v>
      </c>
      <c r="C712" s="390"/>
      <c r="D712" s="390"/>
      <c r="E712" s="390"/>
      <c r="F712" s="383"/>
      <c r="G712" s="363"/>
      <c r="H712" s="174"/>
      <c r="I712" s="174"/>
      <c r="J712" s="174"/>
      <c r="K712" s="292"/>
      <c r="L712" s="292"/>
      <c r="M712" s="292"/>
      <c r="N712" s="174"/>
      <c r="O712" s="174"/>
      <c r="P712" s="174"/>
      <c r="Q712" s="174"/>
      <c r="R712" s="174"/>
      <c r="S712" s="174"/>
      <c r="T712" s="174"/>
      <c r="U712" s="174"/>
      <c r="V712" s="174"/>
      <c r="W712" s="174"/>
    </row>
    <row r="713" spans="1:23" s="135" customFormat="1" ht="32.25" hidden="1" customHeight="1">
      <c r="A713" s="168" t="s">
        <v>291</v>
      </c>
      <c r="B713" s="390" t="s">
        <v>216</v>
      </c>
      <c r="C713" s="390"/>
      <c r="D713" s="390"/>
      <c r="E713" s="390"/>
      <c r="F713" s="180"/>
      <c r="G713" s="180"/>
      <c r="H713" s="174"/>
      <c r="I713" s="174"/>
      <c r="J713" s="174"/>
      <c r="K713" s="292"/>
      <c r="L713" s="292"/>
      <c r="M713" s="292"/>
      <c r="N713" s="174"/>
      <c r="O713" s="174"/>
      <c r="P713" s="174"/>
      <c r="Q713" s="174"/>
      <c r="R713" s="174"/>
      <c r="S713" s="174"/>
      <c r="T713" s="174"/>
      <c r="U713" s="174"/>
      <c r="V713" s="174"/>
      <c r="W713" s="174"/>
    </row>
    <row r="714" spans="1:23" s="135" customFormat="1" ht="21.75" hidden="1" customHeight="1">
      <c r="A714" s="168"/>
      <c r="B714" s="191"/>
      <c r="C714" s="186"/>
      <c r="D714" s="186"/>
      <c r="E714" s="187"/>
      <c r="F714" s="53"/>
      <c r="G714" s="53"/>
      <c r="H714" s="174"/>
      <c r="I714" s="174"/>
      <c r="J714" s="174"/>
      <c r="K714" s="292"/>
      <c r="L714" s="292"/>
      <c r="M714" s="292"/>
      <c r="N714" s="174"/>
      <c r="O714" s="174"/>
      <c r="P714" s="174"/>
      <c r="Q714" s="174"/>
      <c r="R714" s="174"/>
      <c r="S714" s="174"/>
      <c r="T714" s="174"/>
      <c r="U714" s="174"/>
      <c r="V714" s="174"/>
      <c r="W714" s="174"/>
    </row>
    <row r="715" spans="1:23" s="135" customFormat="1" ht="21.75" hidden="1" customHeight="1">
      <c r="A715" s="168"/>
      <c r="B715" s="191"/>
      <c r="C715" s="186"/>
      <c r="D715" s="186"/>
      <c r="E715" s="187"/>
      <c r="F715" s="53"/>
      <c r="G715" s="53"/>
      <c r="H715" s="174"/>
      <c r="I715" s="174"/>
      <c r="J715" s="174"/>
      <c r="K715" s="292"/>
      <c r="L715" s="292"/>
      <c r="M715" s="292"/>
      <c r="N715" s="174"/>
      <c r="O715" s="174"/>
      <c r="P715" s="174"/>
      <c r="Q715" s="174"/>
      <c r="R715" s="174"/>
      <c r="S715" s="174"/>
      <c r="T715" s="174"/>
      <c r="U715" s="174"/>
      <c r="V715" s="174"/>
      <c r="W715" s="174"/>
    </row>
    <row r="716" spans="1:23" s="135" customFormat="1" ht="21.75" hidden="1" customHeight="1">
      <c r="A716" s="168"/>
      <c r="B716" s="369"/>
      <c r="C716" s="370"/>
      <c r="D716" s="370"/>
      <c r="E716" s="370"/>
      <c r="F716" s="387"/>
      <c r="G716" s="387"/>
      <c r="H716" s="174"/>
      <c r="I716" s="174"/>
      <c r="J716" s="174"/>
      <c r="K716" s="292"/>
      <c r="L716" s="292"/>
      <c r="M716" s="292"/>
      <c r="N716" s="174"/>
      <c r="O716" s="174"/>
      <c r="P716" s="174"/>
      <c r="Q716" s="174"/>
      <c r="R716" s="174"/>
      <c r="S716" s="174"/>
      <c r="T716" s="174"/>
      <c r="U716" s="174"/>
      <c r="V716" s="174"/>
      <c r="W716" s="174"/>
    </row>
    <row r="717" spans="1:23" s="135" customFormat="1" ht="21.75" hidden="1" customHeight="1">
      <c r="A717" s="168"/>
      <c r="B717" s="193"/>
      <c r="C717" s="194"/>
      <c r="D717" s="194"/>
      <c r="E717" s="194"/>
      <c r="F717" s="362"/>
      <c r="G717" s="363"/>
      <c r="H717" s="174"/>
      <c r="I717" s="174"/>
      <c r="J717" s="174"/>
      <c r="K717" s="292"/>
      <c r="L717" s="292"/>
      <c r="M717" s="292"/>
      <c r="N717" s="174"/>
      <c r="O717" s="174"/>
      <c r="P717" s="174"/>
      <c r="Q717" s="174"/>
      <c r="R717" s="174"/>
      <c r="S717" s="174"/>
      <c r="T717" s="174"/>
      <c r="U717" s="174"/>
      <c r="V717" s="174"/>
      <c r="W717" s="174"/>
    </row>
    <row r="718" spans="1:23" s="135" customFormat="1" ht="21.75" hidden="1" customHeight="1">
      <c r="A718" s="168"/>
      <c r="B718" s="191"/>
      <c r="C718" s="186"/>
      <c r="D718" s="186"/>
      <c r="E718" s="187"/>
      <c r="F718" s="53"/>
      <c r="G718" s="53"/>
      <c r="H718" s="174"/>
      <c r="I718" s="174"/>
      <c r="J718" s="174"/>
      <c r="K718" s="292"/>
      <c r="L718" s="292"/>
      <c r="M718" s="292"/>
      <c r="N718" s="174"/>
      <c r="O718" s="174"/>
      <c r="P718" s="174"/>
      <c r="Q718" s="174"/>
      <c r="R718" s="174"/>
      <c r="S718" s="174"/>
      <c r="T718" s="174"/>
      <c r="U718" s="174"/>
      <c r="V718" s="174"/>
      <c r="W718" s="174"/>
    </row>
    <row r="719" spans="1:23" s="135" customFormat="1" ht="21.75" hidden="1" customHeight="1">
      <c r="A719" s="168"/>
      <c r="B719" s="369" t="s">
        <v>217</v>
      </c>
      <c r="C719" s="370"/>
      <c r="D719" s="370"/>
      <c r="E719" s="370"/>
      <c r="F719" s="362"/>
      <c r="G719" s="363"/>
      <c r="H719" s="174"/>
      <c r="I719" s="174"/>
      <c r="J719" s="174"/>
      <c r="K719" s="292"/>
      <c r="L719" s="292"/>
      <c r="M719" s="292"/>
      <c r="N719" s="174"/>
      <c r="O719" s="174"/>
      <c r="P719" s="174"/>
      <c r="Q719" s="174"/>
      <c r="R719" s="174"/>
      <c r="S719" s="174"/>
      <c r="T719" s="174"/>
      <c r="U719" s="174"/>
      <c r="V719" s="174"/>
      <c r="W719" s="174"/>
    </row>
    <row r="720" spans="1:23" s="135" customFormat="1" ht="21.75" hidden="1" customHeight="1">
      <c r="A720" s="168"/>
      <c r="B720" s="191"/>
      <c r="C720" s="186"/>
      <c r="D720" s="186"/>
      <c r="E720" s="187"/>
      <c r="F720" s="53"/>
      <c r="G720" s="53"/>
      <c r="H720" s="174"/>
      <c r="I720" s="174"/>
      <c r="J720" s="174"/>
      <c r="K720" s="292"/>
      <c r="L720" s="292"/>
      <c r="M720" s="292"/>
      <c r="N720" s="174"/>
      <c r="O720" s="174"/>
      <c r="P720" s="174"/>
      <c r="Q720" s="174"/>
      <c r="R720" s="174"/>
      <c r="S720" s="174"/>
      <c r="T720" s="174"/>
      <c r="U720" s="174"/>
      <c r="V720" s="174"/>
      <c r="W720" s="174"/>
    </row>
    <row r="721" spans="1:23" s="135" customFormat="1" ht="21.75" hidden="1" customHeight="1">
      <c r="A721" s="168"/>
      <c r="B721" s="378" t="s">
        <v>218</v>
      </c>
      <c r="C721" s="379"/>
      <c r="D721" s="379"/>
      <c r="E721" s="379"/>
      <c r="F721" s="362"/>
      <c r="G721" s="363"/>
      <c r="H721" s="174"/>
      <c r="I721" s="174"/>
      <c r="J721" s="174"/>
      <c r="K721" s="292"/>
      <c r="L721" s="292"/>
      <c r="M721" s="292"/>
      <c r="N721" s="174"/>
      <c r="O721" s="174"/>
      <c r="P721" s="174"/>
      <c r="Q721" s="174"/>
      <c r="R721" s="174"/>
      <c r="S721" s="174"/>
      <c r="T721" s="174"/>
      <c r="U721" s="174"/>
      <c r="V721" s="174"/>
      <c r="W721" s="174"/>
    </row>
    <row r="722" spans="1:23" s="135" customFormat="1" ht="21.75" hidden="1" customHeight="1">
      <c r="A722" s="168"/>
      <c r="B722" s="375" t="s">
        <v>219</v>
      </c>
      <c r="C722" s="376"/>
      <c r="D722" s="376"/>
      <c r="E722" s="377"/>
      <c r="F722" s="362"/>
      <c r="G722" s="363"/>
      <c r="H722" s="174"/>
      <c r="I722" s="174"/>
      <c r="J722" s="174"/>
      <c r="K722" s="292"/>
      <c r="L722" s="292"/>
      <c r="M722" s="292"/>
      <c r="N722" s="174"/>
      <c r="O722" s="174"/>
      <c r="P722" s="174"/>
      <c r="Q722" s="174"/>
      <c r="R722" s="174"/>
      <c r="S722" s="174"/>
      <c r="T722" s="174"/>
      <c r="U722" s="174"/>
      <c r="V722" s="174"/>
      <c r="W722" s="174"/>
    </row>
    <row r="723" spans="1:23" s="135" customFormat="1" ht="21" hidden="1" customHeight="1">
      <c r="A723" s="168"/>
      <c r="B723" s="375" t="s">
        <v>220</v>
      </c>
      <c r="C723" s="376"/>
      <c r="D723" s="376"/>
      <c r="E723" s="377"/>
      <c r="F723" s="362"/>
      <c r="G723" s="363"/>
      <c r="H723" s="174"/>
      <c r="I723" s="174"/>
      <c r="J723" s="174"/>
      <c r="K723" s="292"/>
      <c r="L723" s="292"/>
      <c r="M723" s="292"/>
      <c r="N723" s="174"/>
      <c r="O723" s="174"/>
      <c r="P723" s="174"/>
      <c r="Q723" s="174"/>
      <c r="R723" s="174"/>
      <c r="S723" s="174"/>
      <c r="T723" s="174"/>
      <c r="U723" s="174"/>
      <c r="V723" s="174"/>
      <c r="W723" s="174"/>
    </row>
    <row r="724" spans="1:23" s="135" customFormat="1" ht="21.75" hidden="1" customHeight="1">
      <c r="A724" s="168"/>
      <c r="B724" s="375" t="s">
        <v>221</v>
      </c>
      <c r="C724" s="376"/>
      <c r="D724" s="376"/>
      <c r="E724" s="377"/>
      <c r="F724" s="362"/>
      <c r="G724" s="363"/>
      <c r="H724" s="174"/>
      <c r="I724" s="174"/>
      <c r="J724" s="174"/>
      <c r="K724" s="292"/>
      <c r="L724" s="292"/>
      <c r="M724" s="292"/>
      <c r="N724" s="174"/>
      <c r="O724" s="174"/>
      <c r="P724" s="174"/>
      <c r="Q724" s="174"/>
      <c r="R724" s="174"/>
      <c r="S724" s="174"/>
      <c r="T724" s="174"/>
      <c r="U724" s="174"/>
      <c r="V724" s="174"/>
      <c r="W724" s="174"/>
    </row>
    <row r="725" spans="1:23" s="135" customFormat="1" ht="21.75" hidden="1" customHeight="1">
      <c r="A725" s="168"/>
      <c r="B725" s="195"/>
      <c r="C725" s="196"/>
      <c r="D725" s="196"/>
      <c r="E725" s="196"/>
      <c r="F725" s="53"/>
      <c r="G725" s="53"/>
      <c r="H725" s="174"/>
      <c r="I725" s="174"/>
      <c r="J725" s="174"/>
      <c r="K725" s="292"/>
      <c r="L725" s="292"/>
      <c r="M725" s="292"/>
      <c r="N725" s="174"/>
      <c r="O725" s="174"/>
      <c r="P725" s="174"/>
      <c r="Q725" s="174"/>
      <c r="R725" s="174"/>
      <c r="S725" s="174"/>
      <c r="T725" s="174"/>
      <c r="U725" s="174"/>
      <c r="V725" s="174"/>
      <c r="W725" s="174"/>
    </row>
    <row r="726" spans="1:23" s="135" customFormat="1" ht="21.75" hidden="1" customHeight="1">
      <c r="A726" s="168"/>
      <c r="B726" s="378" t="s">
        <v>222</v>
      </c>
      <c r="C726" s="379"/>
      <c r="D726" s="379"/>
      <c r="E726" s="379"/>
      <c r="F726" s="53"/>
      <c r="G726" s="53"/>
      <c r="H726" s="174"/>
      <c r="I726" s="174"/>
      <c r="J726" s="174"/>
      <c r="K726" s="292"/>
      <c r="L726" s="292"/>
      <c r="M726" s="292"/>
      <c r="N726" s="174"/>
      <c r="O726" s="174"/>
      <c r="P726" s="174"/>
      <c r="Q726" s="174"/>
      <c r="R726" s="174"/>
      <c r="S726" s="174"/>
      <c r="T726" s="174"/>
      <c r="U726" s="174"/>
      <c r="V726" s="174"/>
      <c r="W726" s="174"/>
    </row>
    <row r="727" spans="1:23" s="135" customFormat="1" ht="21.75" hidden="1" customHeight="1">
      <c r="A727" s="168"/>
      <c r="B727" s="378" t="s">
        <v>223</v>
      </c>
      <c r="C727" s="379"/>
      <c r="D727" s="379"/>
      <c r="E727" s="379"/>
      <c r="F727" s="362"/>
      <c r="G727" s="363"/>
      <c r="H727" s="174"/>
      <c r="I727" s="174"/>
      <c r="J727" s="174"/>
      <c r="K727" s="292"/>
      <c r="L727" s="292"/>
      <c r="M727" s="292"/>
      <c r="N727" s="174"/>
      <c r="O727" s="174"/>
      <c r="P727" s="174"/>
      <c r="Q727" s="174"/>
      <c r="R727" s="174"/>
      <c r="S727" s="174"/>
      <c r="T727" s="174"/>
      <c r="U727" s="174"/>
      <c r="V727" s="174"/>
      <c r="W727" s="174"/>
    </row>
    <row r="728" spans="1:23" s="135" customFormat="1" ht="21.75" hidden="1" customHeight="1">
      <c r="A728" s="168"/>
      <c r="B728" s="378" t="s">
        <v>224</v>
      </c>
      <c r="C728" s="379"/>
      <c r="D728" s="379"/>
      <c r="E728" s="379"/>
      <c r="F728" s="33" t="s">
        <v>219</v>
      </c>
      <c r="G728" s="33" t="s">
        <v>220</v>
      </c>
      <c r="H728" s="174"/>
      <c r="I728" s="174"/>
      <c r="J728" s="174"/>
      <c r="K728" s="292"/>
      <c r="L728" s="292"/>
      <c r="M728" s="292"/>
      <c r="N728" s="174"/>
      <c r="O728" s="174"/>
      <c r="P728" s="174"/>
      <c r="Q728" s="174"/>
      <c r="R728" s="174"/>
      <c r="S728" s="174"/>
      <c r="T728" s="174"/>
      <c r="U728" s="174"/>
      <c r="V728" s="174"/>
      <c r="W728" s="174"/>
    </row>
    <row r="729" spans="1:23" s="135" customFormat="1" ht="21.75" hidden="1" customHeight="1">
      <c r="A729" s="168"/>
      <c r="B729" s="384"/>
      <c r="C729" s="385"/>
      <c r="D729" s="385"/>
      <c r="E729" s="386"/>
      <c r="F729" s="189"/>
      <c r="G729" s="188"/>
      <c r="H729" s="174"/>
      <c r="I729" s="174"/>
      <c r="J729" s="174"/>
      <c r="K729" s="292"/>
      <c r="L729" s="292"/>
      <c r="M729" s="292"/>
      <c r="N729" s="174"/>
      <c r="O729" s="174"/>
      <c r="P729" s="174"/>
      <c r="Q729" s="174"/>
      <c r="R729" s="174"/>
      <c r="S729" s="174"/>
      <c r="T729" s="174"/>
      <c r="U729" s="174"/>
      <c r="V729" s="174"/>
      <c r="W729" s="174"/>
    </row>
    <row r="730" spans="1:23" s="135" customFormat="1" ht="21.75" hidden="1" customHeight="1">
      <c r="A730" s="168"/>
      <c r="B730" s="375" t="s">
        <v>221</v>
      </c>
      <c r="C730" s="376"/>
      <c r="D730" s="376"/>
      <c r="E730" s="377"/>
      <c r="F730" s="189"/>
      <c r="G730" s="188"/>
      <c r="H730" s="174"/>
      <c r="I730" s="174"/>
      <c r="J730" s="174"/>
      <c r="K730" s="292"/>
      <c r="L730" s="292"/>
      <c r="M730" s="292"/>
      <c r="N730" s="174"/>
      <c r="O730" s="174"/>
      <c r="P730" s="174"/>
      <c r="Q730" s="174"/>
      <c r="R730" s="174"/>
      <c r="S730" s="174"/>
      <c r="T730" s="174"/>
      <c r="U730" s="174"/>
      <c r="V730" s="174"/>
      <c r="W730" s="174"/>
    </row>
    <row r="731" spans="1:23" s="135" customFormat="1" ht="35.450000000000003" hidden="1" customHeight="1">
      <c r="A731" s="168"/>
      <c r="B731" s="378" t="s">
        <v>225</v>
      </c>
      <c r="C731" s="379"/>
      <c r="D731" s="379"/>
      <c r="E731" s="379"/>
      <c r="F731" s="362"/>
      <c r="G731" s="363"/>
      <c r="H731" s="174"/>
      <c r="I731" s="174"/>
      <c r="J731" s="174"/>
      <c r="K731" s="292"/>
      <c r="L731" s="292"/>
      <c r="M731" s="292"/>
      <c r="N731" s="174"/>
      <c r="O731" s="174"/>
      <c r="P731" s="174"/>
      <c r="Q731" s="174"/>
      <c r="R731" s="174"/>
      <c r="S731" s="174"/>
      <c r="T731" s="174"/>
      <c r="U731" s="174"/>
      <c r="V731" s="174"/>
      <c r="W731" s="174"/>
    </row>
    <row r="732" spans="1:23" s="135" customFormat="1" ht="21.75" hidden="1" customHeight="1">
      <c r="A732" s="168"/>
      <c r="B732" s="195"/>
      <c r="C732" s="196"/>
      <c r="D732" s="196"/>
      <c r="E732" s="196"/>
      <c r="F732" s="196"/>
      <c r="G732" s="196"/>
      <c r="H732" s="174"/>
      <c r="I732" s="174"/>
      <c r="J732" s="174"/>
      <c r="K732" s="292"/>
      <c r="L732" s="292"/>
      <c r="M732" s="292"/>
      <c r="N732" s="174"/>
      <c r="O732" s="174"/>
      <c r="P732" s="174"/>
      <c r="Q732" s="174"/>
      <c r="R732" s="174"/>
      <c r="S732" s="174"/>
      <c r="T732" s="174"/>
      <c r="U732" s="174"/>
      <c r="V732" s="174"/>
      <c r="W732" s="174"/>
    </row>
    <row r="733" spans="1:23" s="135" customFormat="1" ht="14.45" hidden="1" customHeight="1">
      <c r="A733" s="168"/>
      <c r="B733" s="191"/>
      <c r="C733" s="186"/>
      <c r="D733" s="186"/>
      <c r="E733" s="187"/>
      <c r="F733" s="53"/>
      <c r="G733" s="53"/>
      <c r="H733" s="174"/>
      <c r="I733" s="174"/>
      <c r="J733" s="174"/>
      <c r="K733" s="292"/>
      <c r="L733" s="292"/>
      <c r="M733" s="292"/>
      <c r="N733" s="174"/>
      <c r="O733" s="174"/>
      <c r="P733" s="174"/>
      <c r="Q733" s="174"/>
      <c r="R733" s="174"/>
      <c r="S733" s="174"/>
      <c r="T733" s="174"/>
      <c r="U733" s="174"/>
      <c r="V733" s="174"/>
      <c r="W733" s="174"/>
    </row>
    <row r="734" spans="1:23" s="135" customFormat="1" ht="33" hidden="1" customHeight="1">
      <c r="A734" s="168"/>
      <c r="B734" s="380" t="s">
        <v>292</v>
      </c>
      <c r="C734" s="381"/>
      <c r="D734" s="381"/>
      <c r="E734" s="382"/>
      <c r="F734" s="383"/>
      <c r="G734" s="363"/>
      <c r="H734" s="174"/>
      <c r="I734" s="174"/>
      <c r="J734" s="174"/>
      <c r="K734" s="292"/>
      <c r="L734" s="292"/>
      <c r="M734" s="292"/>
      <c r="N734" s="174"/>
      <c r="O734" s="174"/>
      <c r="P734" s="174"/>
      <c r="Q734" s="174"/>
      <c r="R734" s="174"/>
      <c r="S734" s="174"/>
      <c r="T734" s="174"/>
      <c r="U734" s="174"/>
      <c r="V734" s="174"/>
      <c r="W734" s="174"/>
    </row>
    <row r="735" spans="1:23" s="135" customFormat="1" ht="38.25" hidden="1" customHeight="1">
      <c r="A735" s="168" t="s">
        <v>293</v>
      </c>
      <c r="B735" s="369" t="s">
        <v>226</v>
      </c>
      <c r="C735" s="370"/>
      <c r="D735" s="370"/>
      <c r="E735" s="370"/>
      <c r="F735" s="371"/>
      <c r="G735" s="372"/>
      <c r="H735" s="174"/>
      <c r="I735" s="174"/>
      <c r="J735" s="174"/>
      <c r="K735" s="292"/>
      <c r="L735" s="292"/>
      <c r="M735" s="292"/>
      <c r="N735" s="174"/>
      <c r="O735" s="174"/>
      <c r="P735" s="174"/>
      <c r="Q735" s="174"/>
      <c r="R735" s="174"/>
      <c r="S735" s="174"/>
      <c r="T735" s="174"/>
      <c r="U735" s="174"/>
      <c r="V735" s="174"/>
      <c r="W735" s="174"/>
    </row>
    <row r="736" spans="1:23" s="135" customFormat="1" ht="24.95" hidden="1" customHeight="1">
      <c r="A736" s="178"/>
      <c r="B736" s="369" t="s">
        <v>227</v>
      </c>
      <c r="C736" s="370"/>
      <c r="D736" s="370"/>
      <c r="E736" s="370"/>
      <c r="F736" s="197"/>
      <c r="G736" s="198"/>
      <c r="H736" s="174"/>
      <c r="I736" s="174"/>
      <c r="J736" s="174"/>
      <c r="K736" s="292"/>
      <c r="L736" s="292"/>
      <c r="M736" s="292"/>
      <c r="N736" s="174"/>
      <c r="O736" s="174"/>
      <c r="P736" s="174"/>
      <c r="Q736" s="174"/>
      <c r="R736" s="174"/>
      <c r="S736" s="174"/>
      <c r="T736" s="174"/>
      <c r="U736" s="174"/>
      <c r="V736" s="174"/>
      <c r="W736" s="174"/>
    </row>
    <row r="737" spans="1:23" s="135" customFormat="1" ht="31.5" hidden="1" customHeight="1">
      <c r="A737" s="178"/>
      <c r="B737" s="369"/>
      <c r="C737" s="370"/>
      <c r="D737" s="370"/>
      <c r="E737" s="370"/>
      <c r="F737" s="200"/>
      <c r="G737" s="201"/>
      <c r="H737" s="174"/>
      <c r="I737" s="174"/>
      <c r="J737" s="174"/>
      <c r="K737" s="292"/>
      <c r="L737" s="292"/>
      <c r="M737" s="292"/>
      <c r="N737" s="174"/>
      <c r="O737" s="174"/>
      <c r="P737" s="174"/>
      <c r="Q737" s="174"/>
      <c r="R737" s="174"/>
      <c r="S737" s="174"/>
      <c r="T737" s="174"/>
      <c r="U737" s="174"/>
      <c r="V737" s="174"/>
      <c r="W737" s="174"/>
    </row>
    <row r="738" spans="1:23" s="135" customFormat="1" ht="15.75" hidden="1" customHeight="1">
      <c r="A738" s="178"/>
      <c r="B738" s="211"/>
      <c r="C738" s="212"/>
      <c r="D738" s="212"/>
      <c r="E738" s="213"/>
      <c r="F738" s="373"/>
      <c r="G738" s="374"/>
      <c r="H738" s="174"/>
      <c r="I738" s="174"/>
      <c r="J738" s="174"/>
      <c r="K738" s="292"/>
      <c r="L738" s="292"/>
      <c r="M738" s="292"/>
      <c r="N738" s="174"/>
      <c r="O738" s="174"/>
      <c r="P738" s="174"/>
      <c r="Q738" s="174"/>
      <c r="R738" s="174"/>
      <c r="S738" s="174"/>
      <c r="T738" s="174"/>
      <c r="U738" s="174"/>
      <c r="V738" s="174"/>
      <c r="W738" s="174"/>
    </row>
    <row r="739" spans="1:23" s="135" customFormat="1" ht="21" hidden="1" customHeight="1">
      <c r="A739" s="168" t="s">
        <v>294</v>
      </c>
      <c r="B739" s="351" t="s">
        <v>228</v>
      </c>
      <c r="C739" s="352"/>
      <c r="D739" s="352"/>
      <c r="E739" s="353"/>
      <c r="F739" s="362"/>
      <c r="G739" s="363"/>
      <c r="H739" s="174"/>
      <c r="I739" s="174"/>
      <c r="J739" s="174"/>
      <c r="K739" s="292"/>
      <c r="L739" s="292"/>
      <c r="M739" s="292"/>
      <c r="N739" s="174"/>
      <c r="O739" s="174"/>
      <c r="P739" s="174"/>
      <c r="Q739" s="174"/>
      <c r="R739" s="174"/>
      <c r="S739" s="174"/>
      <c r="T739" s="174"/>
      <c r="U739" s="174"/>
      <c r="V739" s="174"/>
      <c r="W739" s="174"/>
    </row>
    <row r="740" spans="1:23" s="135" customFormat="1" ht="18.75" hidden="1" customHeight="1">
      <c r="A740" s="168" t="s">
        <v>295</v>
      </c>
      <c r="B740" s="364" t="s">
        <v>229</v>
      </c>
      <c r="C740" s="365"/>
      <c r="D740" s="365"/>
      <c r="E740" s="366"/>
      <c r="F740" s="367"/>
      <c r="G740" s="368"/>
      <c r="H740" s="174"/>
      <c r="I740" s="174"/>
      <c r="J740" s="174"/>
      <c r="K740" s="292"/>
      <c r="L740" s="292"/>
      <c r="M740" s="292"/>
      <c r="N740" s="174"/>
      <c r="O740" s="174"/>
      <c r="P740" s="174"/>
      <c r="Q740" s="174"/>
      <c r="R740" s="174"/>
      <c r="S740" s="174"/>
      <c r="T740" s="174"/>
      <c r="U740" s="174"/>
      <c r="V740" s="174"/>
      <c r="W740" s="174"/>
    </row>
    <row r="741" spans="1:23" s="135" customFormat="1" ht="18.75" hidden="1" customHeight="1">
      <c r="A741" s="168"/>
      <c r="B741" s="203"/>
      <c r="C741" s="204"/>
      <c r="D741" s="204"/>
      <c r="E741" s="205"/>
      <c r="F741" s="206"/>
      <c r="G741" s="207"/>
      <c r="H741" s="174"/>
      <c r="I741" s="174"/>
      <c r="J741" s="174"/>
      <c r="K741" s="292"/>
      <c r="L741" s="292"/>
      <c r="M741" s="292"/>
      <c r="N741" s="174"/>
      <c r="O741" s="174"/>
      <c r="P741" s="174"/>
      <c r="Q741" s="174"/>
      <c r="R741" s="174"/>
      <c r="S741" s="174"/>
      <c r="T741" s="174"/>
      <c r="U741" s="174"/>
      <c r="V741" s="174"/>
      <c r="W741" s="174"/>
    </row>
    <row r="742" spans="1:23" s="135" customFormat="1" ht="18.75" hidden="1" customHeight="1">
      <c r="A742" s="168"/>
      <c r="B742" s="203"/>
      <c r="C742" s="204"/>
      <c r="D742" s="204"/>
      <c r="E742" s="205"/>
      <c r="F742" s="206"/>
      <c r="G742" s="207"/>
      <c r="H742" s="174"/>
      <c r="I742" s="174"/>
      <c r="J742" s="174"/>
      <c r="K742" s="292"/>
      <c r="L742" s="292"/>
      <c r="M742" s="292"/>
      <c r="N742" s="174"/>
      <c r="O742" s="174"/>
      <c r="P742" s="174"/>
      <c r="Q742" s="174"/>
      <c r="R742" s="174"/>
      <c r="S742" s="174"/>
      <c r="T742" s="174"/>
      <c r="U742" s="174"/>
      <c r="V742" s="174"/>
      <c r="W742" s="174"/>
    </row>
    <row r="743" spans="1:23" s="135" customFormat="1" ht="18.75" hidden="1" customHeight="1">
      <c r="A743" s="168"/>
      <c r="B743" s="203"/>
      <c r="C743" s="204"/>
      <c r="D743" s="204"/>
      <c r="E743" s="205"/>
      <c r="F743" s="206"/>
      <c r="G743" s="207"/>
      <c r="H743" s="174"/>
      <c r="I743" s="174"/>
      <c r="J743" s="174"/>
      <c r="K743" s="292"/>
      <c r="L743" s="292"/>
      <c r="M743" s="292"/>
      <c r="N743" s="174"/>
      <c r="O743" s="174"/>
      <c r="P743" s="174"/>
      <c r="Q743" s="174"/>
      <c r="R743" s="174"/>
      <c r="S743" s="174"/>
      <c r="T743" s="174"/>
      <c r="U743" s="174"/>
      <c r="V743" s="174"/>
      <c r="W743" s="174"/>
    </row>
    <row r="744" spans="1:23" s="135" customFormat="1" ht="18.75" hidden="1" customHeight="1">
      <c r="A744" s="168"/>
      <c r="B744" s="203"/>
      <c r="C744" s="204"/>
      <c r="D744" s="204"/>
      <c r="E744" s="205"/>
      <c r="F744" s="206"/>
      <c r="G744" s="207"/>
      <c r="H744" s="174"/>
      <c r="I744" s="174"/>
      <c r="J744" s="174"/>
      <c r="K744" s="292"/>
      <c r="L744" s="292"/>
      <c r="M744" s="292"/>
      <c r="N744" s="174"/>
      <c r="O744" s="174"/>
      <c r="P744" s="174"/>
      <c r="Q744" s="174"/>
      <c r="R744" s="174"/>
      <c r="S744" s="174"/>
      <c r="T744" s="174"/>
      <c r="U744" s="174"/>
      <c r="V744" s="174"/>
      <c r="W744" s="174"/>
    </row>
    <row r="745" spans="1:23" s="135" customFormat="1" ht="18.75" hidden="1" customHeight="1">
      <c r="A745" s="168"/>
      <c r="B745" s="203"/>
      <c r="C745" s="204"/>
      <c r="D745" s="204"/>
      <c r="E745" s="205"/>
      <c r="F745" s="206"/>
      <c r="G745" s="207"/>
      <c r="H745" s="174"/>
      <c r="I745" s="174"/>
      <c r="J745" s="174"/>
      <c r="K745" s="292"/>
      <c r="L745" s="292"/>
      <c r="M745" s="292"/>
      <c r="N745" s="174"/>
      <c r="O745" s="174"/>
      <c r="P745" s="174"/>
      <c r="Q745" s="174"/>
      <c r="R745" s="174"/>
      <c r="S745" s="174"/>
      <c r="T745" s="174"/>
      <c r="U745" s="174"/>
      <c r="V745" s="174"/>
      <c r="W745" s="174"/>
    </row>
    <row r="746" spans="1:23" s="135" customFormat="1" ht="18.75" hidden="1" customHeight="1">
      <c r="A746" s="168"/>
      <c r="B746" s="203"/>
      <c r="C746" s="204"/>
      <c r="D746" s="204"/>
      <c r="E746" s="205"/>
      <c r="F746" s="206"/>
      <c r="G746" s="207"/>
      <c r="H746" s="174"/>
      <c r="I746" s="174"/>
      <c r="J746" s="174"/>
      <c r="K746" s="292"/>
      <c r="L746" s="292"/>
      <c r="M746" s="292"/>
      <c r="N746" s="174"/>
      <c r="O746" s="174"/>
      <c r="P746" s="174"/>
      <c r="Q746" s="174"/>
      <c r="R746" s="174"/>
      <c r="S746" s="174"/>
      <c r="T746" s="174"/>
      <c r="U746" s="174"/>
      <c r="V746" s="174"/>
      <c r="W746" s="174"/>
    </row>
    <row r="747" spans="1:23" s="135" customFormat="1" ht="18.75" hidden="1" customHeight="1">
      <c r="A747" s="168"/>
      <c r="B747" s="203"/>
      <c r="C747" s="204"/>
      <c r="D747" s="204"/>
      <c r="E747" s="205"/>
      <c r="F747" s="206"/>
      <c r="G747" s="207"/>
      <c r="H747" s="174"/>
      <c r="I747" s="174"/>
      <c r="J747" s="174"/>
      <c r="K747" s="292"/>
      <c r="L747" s="292"/>
      <c r="M747" s="292"/>
      <c r="N747" s="174"/>
      <c r="O747" s="174"/>
      <c r="P747" s="174"/>
      <c r="Q747" s="174"/>
      <c r="R747" s="174"/>
      <c r="S747" s="174"/>
      <c r="T747" s="174"/>
      <c r="U747" s="174"/>
      <c r="V747" s="174"/>
      <c r="W747" s="174"/>
    </row>
    <row r="748" spans="1:23" s="135" customFormat="1" ht="18.75" hidden="1" customHeight="1">
      <c r="A748" s="168"/>
      <c r="B748" s="203"/>
      <c r="C748" s="204"/>
      <c r="D748" s="204"/>
      <c r="E748" s="205"/>
      <c r="F748" s="206"/>
      <c r="G748" s="207"/>
      <c r="H748" s="174"/>
      <c r="I748" s="174"/>
      <c r="J748" s="174"/>
      <c r="K748" s="292"/>
      <c r="L748" s="292"/>
      <c r="M748" s="292"/>
      <c r="N748" s="174"/>
      <c r="O748" s="174"/>
      <c r="P748" s="174"/>
      <c r="Q748" s="174"/>
      <c r="R748" s="174"/>
      <c r="S748" s="174"/>
      <c r="T748" s="174"/>
      <c r="U748" s="174"/>
      <c r="V748" s="174"/>
      <c r="W748" s="174"/>
    </row>
    <row r="749" spans="1:23" s="135" customFormat="1" ht="18.75" hidden="1" customHeight="1">
      <c r="A749" s="168"/>
      <c r="B749" s="203"/>
      <c r="C749" s="204"/>
      <c r="D749" s="204"/>
      <c r="E749" s="205"/>
      <c r="F749" s="206"/>
      <c r="G749" s="207"/>
      <c r="H749" s="174"/>
      <c r="I749" s="174"/>
      <c r="J749" s="174"/>
      <c r="K749" s="292"/>
      <c r="L749" s="292"/>
      <c r="M749" s="292"/>
      <c r="N749" s="174"/>
      <c r="O749" s="174"/>
      <c r="P749" s="174"/>
      <c r="Q749" s="174"/>
      <c r="R749" s="174"/>
      <c r="S749" s="174"/>
      <c r="T749" s="174"/>
      <c r="U749" s="174"/>
      <c r="V749" s="174"/>
      <c r="W749" s="174"/>
    </row>
    <row r="750" spans="1:23" s="135" customFormat="1" ht="18.75" hidden="1" customHeight="1">
      <c r="A750" s="168"/>
      <c r="B750" s="203"/>
      <c r="C750" s="204"/>
      <c r="D750" s="204"/>
      <c r="E750" s="205"/>
      <c r="F750" s="206"/>
      <c r="G750" s="207"/>
      <c r="H750" s="174"/>
      <c r="I750" s="174"/>
      <c r="J750" s="174"/>
      <c r="K750" s="292"/>
      <c r="L750" s="292"/>
      <c r="M750" s="292"/>
      <c r="N750" s="174"/>
      <c r="O750" s="174"/>
      <c r="P750" s="174"/>
      <c r="Q750" s="174"/>
      <c r="R750" s="174"/>
      <c r="S750" s="174"/>
      <c r="T750" s="174"/>
      <c r="U750" s="174"/>
      <c r="V750" s="174"/>
      <c r="W750" s="174"/>
    </row>
    <row r="751" spans="1:23" s="135" customFormat="1" ht="18.75" hidden="1" customHeight="1">
      <c r="A751" s="168"/>
      <c r="B751" s="203"/>
      <c r="C751" s="204"/>
      <c r="D751" s="204"/>
      <c r="E751" s="205"/>
      <c r="F751" s="206"/>
      <c r="G751" s="207"/>
      <c r="H751" s="174"/>
      <c r="I751" s="174"/>
      <c r="J751" s="174"/>
      <c r="K751" s="292"/>
      <c r="L751" s="292"/>
      <c r="M751" s="292"/>
      <c r="N751" s="174"/>
      <c r="O751" s="174"/>
      <c r="P751" s="174"/>
      <c r="Q751" s="174"/>
      <c r="R751" s="174"/>
      <c r="S751" s="174"/>
      <c r="T751" s="174"/>
      <c r="U751" s="174"/>
      <c r="V751" s="174"/>
      <c r="W751" s="174"/>
    </row>
    <row r="752" spans="1:23" s="135" customFormat="1" ht="44.45" hidden="1" customHeight="1">
      <c r="A752" s="168">
        <v>5</v>
      </c>
      <c r="B752" s="351" t="s">
        <v>296</v>
      </c>
      <c r="C752" s="352"/>
      <c r="D752" s="352"/>
      <c r="E752" s="353"/>
      <c r="F752" s="354"/>
      <c r="G752" s="355"/>
      <c r="H752" s="174"/>
      <c r="I752" s="174"/>
      <c r="J752" s="174"/>
      <c r="K752" s="292"/>
      <c r="L752" s="292"/>
      <c r="M752" s="292"/>
      <c r="N752" s="174"/>
      <c r="O752" s="174"/>
      <c r="P752" s="174"/>
      <c r="Q752" s="174"/>
      <c r="R752" s="174"/>
      <c r="S752" s="174"/>
      <c r="T752" s="174"/>
      <c r="U752" s="174"/>
      <c r="V752" s="174"/>
      <c r="W752" s="174"/>
    </row>
    <row r="753" spans="1:23" s="135" customFormat="1" ht="78.599999999999994" hidden="1" customHeight="1">
      <c r="A753" s="168">
        <v>6</v>
      </c>
      <c r="B753" s="356" t="s">
        <v>297</v>
      </c>
      <c r="C753" s="357"/>
      <c r="D753" s="357"/>
      <c r="E753" s="358"/>
      <c r="F753" s="354"/>
      <c r="G753" s="355"/>
      <c r="H753" s="174"/>
      <c r="I753" s="174"/>
      <c r="J753" s="174"/>
      <c r="K753" s="292"/>
      <c r="L753" s="292"/>
      <c r="M753" s="292"/>
      <c r="N753" s="174"/>
      <c r="O753" s="174"/>
      <c r="P753" s="174"/>
      <c r="Q753" s="174"/>
      <c r="R753" s="174"/>
      <c r="S753" s="174"/>
      <c r="T753" s="174"/>
      <c r="U753" s="174"/>
      <c r="V753" s="174"/>
      <c r="W753" s="174"/>
    </row>
    <row r="754" spans="1:23" s="135" customFormat="1" ht="18.75" hidden="1" customHeight="1">
      <c r="A754" s="178"/>
      <c r="B754" s="194"/>
      <c r="C754" s="194"/>
      <c r="D754" s="194"/>
      <c r="E754" s="194"/>
      <c r="F754" s="208"/>
      <c r="G754" s="208"/>
      <c r="H754" s="174"/>
      <c r="I754" s="174"/>
      <c r="J754" s="174"/>
      <c r="K754" s="292"/>
      <c r="L754" s="292"/>
      <c r="M754" s="292"/>
      <c r="N754" s="174"/>
      <c r="O754" s="174"/>
      <c r="P754" s="174"/>
      <c r="Q754" s="174"/>
      <c r="R754" s="174"/>
      <c r="S754" s="174"/>
      <c r="T754" s="174"/>
      <c r="U754" s="174"/>
      <c r="V754" s="174"/>
      <c r="W754" s="174"/>
    </row>
    <row r="755" spans="1:23" s="135" customFormat="1" ht="36.75" hidden="1" customHeight="1">
      <c r="A755" s="168">
        <v>7</v>
      </c>
      <c r="B755" s="351" t="s">
        <v>230</v>
      </c>
      <c r="C755" s="352"/>
      <c r="D755" s="352"/>
      <c r="E755" s="353"/>
      <c r="F755" s="359"/>
      <c r="G755" s="360"/>
      <c r="H755" s="174"/>
      <c r="I755" s="174"/>
      <c r="J755" s="174"/>
      <c r="K755" s="292"/>
      <c r="L755" s="292"/>
      <c r="M755" s="292"/>
      <c r="N755" s="174"/>
      <c r="O755" s="174"/>
      <c r="P755" s="174"/>
      <c r="Q755" s="174"/>
      <c r="R755" s="174"/>
      <c r="S755" s="174"/>
      <c r="T755" s="174"/>
      <c r="U755" s="174"/>
      <c r="V755" s="174"/>
      <c r="W755" s="174"/>
    </row>
    <row r="756" spans="1:23" s="135" customFormat="1" ht="19.5" hidden="1" customHeight="1">
      <c r="A756" s="178"/>
      <c r="B756" s="361" t="s">
        <v>231</v>
      </c>
      <c r="C756" s="361"/>
      <c r="D756" s="361"/>
      <c r="E756" s="361"/>
      <c r="F756" s="361"/>
      <c r="G756" s="361"/>
      <c r="H756" s="174"/>
      <c r="I756" s="174"/>
      <c r="J756" s="174"/>
      <c r="K756" s="292"/>
      <c r="L756" s="292"/>
      <c r="M756" s="292"/>
      <c r="N756" s="174"/>
      <c r="O756" s="174"/>
      <c r="P756" s="174"/>
      <c r="Q756" s="174"/>
      <c r="R756" s="174"/>
      <c r="S756" s="174"/>
      <c r="T756" s="174"/>
      <c r="U756" s="174"/>
      <c r="V756" s="174"/>
      <c r="W756" s="174"/>
    </row>
    <row r="757" spans="1:23" s="135" customFormat="1" ht="63" hidden="1" customHeight="1">
      <c r="A757" s="166">
        <v>5.3</v>
      </c>
      <c r="B757" s="350" t="s">
        <v>298</v>
      </c>
      <c r="C757" s="350"/>
      <c r="D757" s="350"/>
      <c r="E757" s="350"/>
      <c r="F757" s="350"/>
      <c r="G757" s="350"/>
      <c r="K757" s="290"/>
      <c r="L757" s="293"/>
      <c r="M757" s="293"/>
    </row>
    <row r="758" spans="1:23" s="135" customFormat="1" hidden="1">
      <c r="A758" s="242" t="s">
        <v>2</v>
      </c>
      <c r="B758" s="346" t="e">
        <f>"For  "&amp;#REF!</f>
        <v>#REF!</v>
      </c>
      <c r="C758" s="346"/>
      <c r="D758" s="346"/>
      <c r="E758" s="346"/>
      <c r="F758" s="346"/>
      <c r="G758" s="346"/>
      <c r="H758" s="34"/>
      <c r="K758" s="290"/>
      <c r="L758" s="293"/>
      <c r="M758" s="293"/>
    </row>
    <row r="759" spans="1:23" s="135" customFormat="1" hidden="1">
      <c r="A759" s="34"/>
      <c r="B759" s="243" t="s">
        <v>15</v>
      </c>
      <c r="C759" s="338"/>
      <c r="D759" s="339"/>
      <c r="E759" s="339"/>
      <c r="F759" s="339"/>
      <c r="G759" s="339"/>
      <c r="H759" s="34"/>
      <c r="K759" s="290"/>
      <c r="L759" s="293"/>
      <c r="M759" s="293"/>
    </row>
    <row r="760" spans="1:23" s="135" customFormat="1" hidden="1">
      <c r="A760" s="34"/>
      <c r="B760" s="243" t="s">
        <v>17</v>
      </c>
      <c r="C760" s="338"/>
      <c r="D760" s="339"/>
      <c r="E760" s="339"/>
      <c r="F760" s="339"/>
      <c r="G760" s="339"/>
      <c r="H760" s="34"/>
      <c r="K760" s="290"/>
      <c r="L760" s="293"/>
      <c r="M760" s="293"/>
    </row>
    <row r="761" spans="1:23" s="135" customFormat="1" hidden="1">
      <c r="A761" s="34"/>
      <c r="B761" s="243" t="s">
        <v>179</v>
      </c>
      <c r="C761" s="338"/>
      <c r="D761" s="339"/>
      <c r="E761" s="339"/>
      <c r="F761" s="339"/>
      <c r="G761" s="339"/>
      <c r="H761" s="34"/>
      <c r="K761" s="290"/>
      <c r="L761" s="293"/>
      <c r="M761" s="293"/>
    </row>
    <row r="762" spans="1:23" s="135" customFormat="1" hidden="1">
      <c r="A762" s="34"/>
      <c r="B762" s="243" t="s">
        <v>299</v>
      </c>
      <c r="C762" s="338"/>
      <c r="D762" s="339"/>
      <c r="E762" s="339"/>
      <c r="F762" s="339"/>
      <c r="G762" s="339"/>
      <c r="H762" s="34"/>
      <c r="K762" s="290"/>
      <c r="L762" s="293"/>
      <c r="M762" s="293"/>
    </row>
    <row r="763" spans="1:23" s="135" customFormat="1" hidden="1">
      <c r="A763" s="34"/>
      <c r="B763" s="243" t="s">
        <v>300</v>
      </c>
      <c r="C763" s="338"/>
      <c r="D763" s="339"/>
      <c r="E763" s="339"/>
      <c r="F763" s="339"/>
      <c r="G763" s="339"/>
      <c r="H763" s="34"/>
      <c r="K763" s="290"/>
      <c r="L763" s="293"/>
      <c r="M763" s="293"/>
    </row>
    <row r="764" spans="1:23" s="135" customFormat="1" hidden="1">
      <c r="A764" s="34"/>
      <c r="B764" s="243" t="s">
        <v>301</v>
      </c>
      <c r="C764" s="338"/>
      <c r="D764" s="339"/>
      <c r="E764" s="339"/>
      <c r="F764" s="339"/>
      <c r="G764" s="339"/>
      <c r="H764" s="34"/>
      <c r="K764" s="290"/>
      <c r="L764" s="293"/>
      <c r="M764" s="293"/>
    </row>
    <row r="765" spans="1:23" s="135" customFormat="1" hidden="1">
      <c r="A765" s="34"/>
      <c r="B765" s="243" t="s">
        <v>302</v>
      </c>
      <c r="C765" s="338"/>
      <c r="D765" s="339"/>
      <c r="E765" s="339"/>
      <c r="F765" s="339"/>
      <c r="G765" s="339"/>
      <c r="H765" s="34"/>
      <c r="K765" s="290"/>
      <c r="L765" s="293"/>
      <c r="M765" s="293"/>
    </row>
    <row r="766" spans="1:23" s="135" customFormat="1" hidden="1">
      <c r="A766" s="34"/>
      <c r="B766" s="243" t="s">
        <v>303</v>
      </c>
      <c r="C766" s="338"/>
      <c r="D766" s="339"/>
      <c r="E766" s="339"/>
      <c r="F766" s="339"/>
      <c r="G766" s="339"/>
      <c r="H766" s="34"/>
      <c r="K766" s="290"/>
      <c r="L766" s="293"/>
      <c r="M766" s="293"/>
    </row>
    <row r="767" spans="1:23" s="135" customFormat="1" hidden="1">
      <c r="A767" s="34"/>
      <c r="B767" s="243" t="s">
        <v>304</v>
      </c>
      <c r="C767" s="338"/>
      <c r="D767" s="339"/>
      <c r="E767" s="339"/>
      <c r="F767" s="339"/>
      <c r="G767" s="339"/>
      <c r="H767" s="34"/>
      <c r="K767" s="290"/>
      <c r="L767" s="293"/>
      <c r="M767" s="293"/>
    </row>
    <row r="768" spans="1:23" s="135" customFormat="1" hidden="1">
      <c r="A768" s="34"/>
      <c r="B768" s="243" t="s">
        <v>305</v>
      </c>
      <c r="C768" s="338"/>
      <c r="D768" s="339"/>
      <c r="E768" s="339"/>
      <c r="F768" s="339"/>
      <c r="G768" s="339"/>
      <c r="H768" s="34"/>
      <c r="K768" s="290"/>
      <c r="L768" s="293"/>
      <c r="M768" s="293"/>
    </row>
    <row r="769" spans="1:13" s="135" customFormat="1" hidden="1">
      <c r="A769" s="34"/>
      <c r="B769" s="34"/>
      <c r="C769" s="34"/>
      <c r="D769" s="34"/>
      <c r="E769" s="34"/>
      <c r="F769" s="34"/>
      <c r="G769" s="34"/>
      <c r="H769" s="34"/>
      <c r="K769" s="290"/>
      <c r="L769" s="293"/>
      <c r="M769" s="293"/>
    </row>
    <row r="770" spans="1:13" s="135" customFormat="1" hidden="1">
      <c r="A770" s="242" t="s">
        <v>3</v>
      </c>
      <c r="B770" s="346" t="e">
        <f>"For  "&amp;F563</f>
        <v>#REF!</v>
      </c>
      <c r="C770" s="346"/>
      <c r="D770" s="346"/>
      <c r="E770" s="346"/>
      <c r="F770" s="346"/>
      <c r="G770" s="346"/>
      <c r="H770" s="34"/>
      <c r="K770" s="290"/>
      <c r="L770" s="293"/>
      <c r="M770" s="293"/>
    </row>
    <row r="771" spans="1:13" s="135" customFormat="1" hidden="1">
      <c r="A771" s="34"/>
      <c r="B771" s="243" t="s">
        <v>15</v>
      </c>
      <c r="C771" s="338"/>
      <c r="D771" s="339"/>
      <c r="E771" s="339"/>
      <c r="F771" s="339"/>
      <c r="G771" s="339"/>
      <c r="H771" s="34"/>
      <c r="K771" s="290"/>
      <c r="L771" s="293"/>
      <c r="M771" s="293"/>
    </row>
    <row r="772" spans="1:13" s="135" customFormat="1" hidden="1">
      <c r="A772" s="34"/>
      <c r="B772" s="243" t="s">
        <v>17</v>
      </c>
      <c r="C772" s="338"/>
      <c r="D772" s="339"/>
      <c r="E772" s="339"/>
      <c r="F772" s="339"/>
      <c r="G772" s="339"/>
      <c r="H772" s="34"/>
      <c r="K772" s="290"/>
      <c r="L772" s="293"/>
      <c r="M772" s="293"/>
    </row>
    <row r="773" spans="1:13" s="135" customFormat="1" hidden="1">
      <c r="A773" s="34"/>
      <c r="B773" s="243" t="s">
        <v>179</v>
      </c>
      <c r="C773" s="338"/>
      <c r="D773" s="339"/>
      <c r="E773" s="339"/>
      <c r="F773" s="339"/>
      <c r="G773" s="339"/>
      <c r="H773" s="34"/>
      <c r="K773" s="290"/>
      <c r="L773" s="293"/>
      <c r="M773" s="293"/>
    </row>
    <row r="774" spans="1:13" s="135" customFormat="1" hidden="1">
      <c r="A774" s="34"/>
      <c r="B774" s="243" t="s">
        <v>299</v>
      </c>
      <c r="C774" s="338"/>
      <c r="D774" s="339"/>
      <c r="E774" s="339"/>
      <c r="F774" s="339"/>
      <c r="G774" s="339"/>
      <c r="H774" s="34"/>
      <c r="K774" s="290"/>
      <c r="L774" s="293"/>
      <c r="M774" s="293"/>
    </row>
    <row r="775" spans="1:13" s="135" customFormat="1" hidden="1">
      <c r="A775" s="34"/>
      <c r="B775" s="243" t="s">
        <v>300</v>
      </c>
      <c r="C775" s="338"/>
      <c r="D775" s="339"/>
      <c r="E775" s="339"/>
      <c r="F775" s="339"/>
      <c r="G775" s="339"/>
      <c r="H775" s="34"/>
      <c r="K775" s="290"/>
      <c r="L775" s="293"/>
      <c r="M775" s="293"/>
    </row>
    <row r="776" spans="1:13" s="135" customFormat="1" hidden="1">
      <c r="A776" s="34"/>
      <c r="B776" s="243" t="s">
        <v>301</v>
      </c>
      <c r="C776" s="338"/>
      <c r="D776" s="339"/>
      <c r="E776" s="339"/>
      <c r="F776" s="339"/>
      <c r="G776" s="339"/>
      <c r="H776" s="34"/>
      <c r="K776" s="290"/>
      <c r="L776" s="293"/>
      <c r="M776" s="293"/>
    </row>
    <row r="777" spans="1:13" s="135" customFormat="1" hidden="1">
      <c r="A777" s="34"/>
      <c r="B777" s="243" t="s">
        <v>302</v>
      </c>
      <c r="C777" s="338"/>
      <c r="D777" s="339"/>
      <c r="E777" s="339"/>
      <c r="F777" s="339"/>
      <c r="G777" s="339"/>
      <c r="H777" s="34"/>
      <c r="K777" s="290"/>
      <c r="L777" s="293"/>
      <c r="M777" s="293"/>
    </row>
    <row r="778" spans="1:13" s="135" customFormat="1" hidden="1">
      <c r="A778" s="34"/>
      <c r="B778" s="243" t="s">
        <v>303</v>
      </c>
      <c r="C778" s="338"/>
      <c r="D778" s="339"/>
      <c r="E778" s="339"/>
      <c r="F778" s="339"/>
      <c r="G778" s="339"/>
      <c r="H778" s="34"/>
      <c r="K778" s="290"/>
      <c r="L778" s="293"/>
      <c r="M778" s="293"/>
    </row>
    <row r="779" spans="1:13" s="135" customFormat="1" hidden="1">
      <c r="A779" s="34"/>
      <c r="B779" s="243" t="s">
        <v>304</v>
      </c>
      <c r="C779" s="338"/>
      <c r="D779" s="339"/>
      <c r="E779" s="339"/>
      <c r="F779" s="339"/>
      <c r="G779" s="339"/>
      <c r="H779" s="34"/>
      <c r="K779" s="290"/>
      <c r="L779" s="293"/>
      <c r="M779" s="293"/>
    </row>
    <row r="780" spans="1:13" s="135" customFormat="1" hidden="1">
      <c r="A780" s="34"/>
      <c r="B780" s="243" t="s">
        <v>305</v>
      </c>
      <c r="C780" s="338"/>
      <c r="D780" s="339"/>
      <c r="E780" s="339"/>
      <c r="F780" s="339"/>
      <c r="G780" s="339"/>
      <c r="H780" s="34"/>
      <c r="K780" s="290"/>
      <c r="L780" s="293"/>
      <c r="M780" s="293"/>
    </row>
    <row r="781" spans="1:13" s="135" customFormat="1" hidden="1">
      <c r="A781" s="34"/>
      <c r="B781" s="244"/>
      <c r="C781" s="245"/>
      <c r="D781" s="245"/>
      <c r="E781" s="245"/>
      <c r="F781" s="245"/>
      <c r="G781" s="245"/>
      <c r="H781" s="34"/>
      <c r="K781" s="290"/>
      <c r="L781" s="293"/>
      <c r="M781" s="293"/>
    </row>
    <row r="782" spans="1:13" s="135" customFormat="1" hidden="1">
      <c r="A782" s="242" t="s">
        <v>257</v>
      </c>
      <c r="B782" s="346" t="e">
        <f>"For  "&amp;F597</f>
        <v>#REF!</v>
      </c>
      <c r="C782" s="346"/>
      <c r="D782" s="346"/>
      <c r="E782" s="346"/>
      <c r="F782" s="346"/>
      <c r="G782" s="346"/>
      <c r="H782" s="34"/>
      <c r="K782" s="290"/>
      <c r="L782" s="293"/>
      <c r="M782" s="293"/>
    </row>
    <row r="783" spans="1:13" s="135" customFormat="1" hidden="1">
      <c r="A783" s="34"/>
      <c r="B783" s="243" t="s">
        <v>15</v>
      </c>
      <c r="C783" s="348"/>
      <c r="D783" s="348"/>
      <c r="E783" s="348"/>
      <c r="F783" s="348"/>
      <c r="G783" s="348"/>
      <c r="H783" s="34"/>
      <c r="K783" s="290"/>
      <c r="L783" s="293"/>
      <c r="M783" s="293"/>
    </row>
    <row r="784" spans="1:13" s="135" customFormat="1" hidden="1">
      <c r="A784" s="34"/>
      <c r="B784" s="243" t="s">
        <v>17</v>
      </c>
      <c r="C784" s="348"/>
      <c r="D784" s="348"/>
      <c r="E784" s="348"/>
      <c r="F784" s="348"/>
      <c r="G784" s="348"/>
      <c r="H784" s="34"/>
      <c r="K784" s="290"/>
      <c r="L784" s="293"/>
      <c r="M784" s="293"/>
    </row>
    <row r="785" spans="1:13" s="135" customFormat="1" hidden="1">
      <c r="A785" s="34"/>
      <c r="B785" s="243" t="s">
        <v>179</v>
      </c>
      <c r="C785" s="338"/>
      <c r="D785" s="339"/>
      <c r="E785" s="339"/>
      <c r="F785" s="339"/>
      <c r="G785" s="339"/>
      <c r="H785" s="34"/>
      <c r="K785" s="290"/>
      <c r="L785" s="293"/>
      <c r="M785" s="293"/>
    </row>
    <row r="786" spans="1:13" s="135" customFormat="1" hidden="1">
      <c r="A786" s="34"/>
      <c r="B786" s="243" t="s">
        <v>299</v>
      </c>
      <c r="C786" s="348"/>
      <c r="D786" s="348"/>
      <c r="E786" s="348"/>
      <c r="F786" s="348"/>
      <c r="G786" s="348"/>
      <c r="H786" s="34"/>
      <c r="K786" s="290"/>
      <c r="L786" s="293"/>
      <c r="M786" s="293"/>
    </row>
    <row r="787" spans="1:13" s="135" customFormat="1" hidden="1">
      <c r="A787" s="34"/>
      <c r="B787" s="243" t="s">
        <v>300</v>
      </c>
      <c r="C787" s="348"/>
      <c r="D787" s="348"/>
      <c r="E787" s="348"/>
      <c r="F787" s="348"/>
      <c r="G787" s="348"/>
      <c r="H787" s="34"/>
      <c r="K787" s="290"/>
      <c r="L787" s="293"/>
      <c r="M787" s="293"/>
    </row>
    <row r="788" spans="1:13" s="135" customFormat="1" hidden="1">
      <c r="A788" s="34"/>
      <c r="B788" s="243" t="s">
        <v>301</v>
      </c>
      <c r="C788" s="348"/>
      <c r="D788" s="348"/>
      <c r="E788" s="348"/>
      <c r="F788" s="348"/>
      <c r="G788" s="348"/>
      <c r="H788" s="34"/>
      <c r="K788" s="290"/>
      <c r="L788" s="293"/>
      <c r="M788" s="293"/>
    </row>
    <row r="789" spans="1:13" s="135" customFormat="1" hidden="1">
      <c r="A789" s="34"/>
      <c r="B789" s="243" t="s">
        <v>302</v>
      </c>
      <c r="C789" s="348"/>
      <c r="D789" s="348"/>
      <c r="E789" s="348"/>
      <c r="F789" s="348"/>
      <c r="G789" s="348"/>
      <c r="H789" s="34"/>
      <c r="K789" s="290"/>
      <c r="L789" s="293"/>
      <c r="M789" s="293"/>
    </row>
    <row r="790" spans="1:13" s="135" customFormat="1" hidden="1">
      <c r="A790" s="34"/>
      <c r="B790" s="243" t="s">
        <v>303</v>
      </c>
      <c r="C790" s="348"/>
      <c r="D790" s="348"/>
      <c r="E790" s="348"/>
      <c r="F790" s="348"/>
      <c r="G790" s="348"/>
      <c r="H790" s="34"/>
      <c r="K790" s="290"/>
      <c r="L790" s="293"/>
      <c r="M790" s="293"/>
    </row>
    <row r="791" spans="1:13" s="135" customFormat="1" hidden="1">
      <c r="A791" s="34"/>
      <c r="B791" s="243" t="s">
        <v>304</v>
      </c>
      <c r="C791" s="348"/>
      <c r="D791" s="348"/>
      <c r="E791" s="348"/>
      <c r="F791" s="348"/>
      <c r="G791" s="348"/>
      <c r="H791" s="34"/>
      <c r="K791" s="290"/>
      <c r="L791" s="293"/>
      <c r="M791" s="293"/>
    </row>
    <row r="792" spans="1:13" s="135" customFormat="1" hidden="1">
      <c r="A792" s="34"/>
      <c r="B792" s="243" t="s">
        <v>305</v>
      </c>
      <c r="C792" s="348"/>
      <c r="D792" s="348"/>
      <c r="E792" s="348"/>
      <c r="F792" s="348"/>
      <c r="G792" s="348"/>
      <c r="H792" s="34"/>
      <c r="K792" s="290"/>
      <c r="L792" s="293"/>
      <c r="M792" s="293"/>
    </row>
    <row r="793" spans="1:13" s="135" customFormat="1" hidden="1">
      <c r="A793" s="34"/>
      <c r="B793" s="244"/>
      <c r="C793" s="245"/>
      <c r="D793" s="245"/>
      <c r="E793" s="245"/>
      <c r="F793" s="245"/>
      <c r="G793" s="245"/>
      <c r="H793" s="34"/>
      <c r="K793" s="290"/>
      <c r="L793" s="293"/>
      <c r="M793" s="293"/>
    </row>
    <row r="794" spans="1:13" s="135" customFormat="1" ht="24" customHeight="1">
      <c r="A794" s="240" t="s">
        <v>330</v>
      </c>
      <c r="B794" s="337" t="s">
        <v>306</v>
      </c>
      <c r="C794" s="337"/>
      <c r="D794" s="337"/>
      <c r="E794" s="337"/>
      <c r="F794" s="337"/>
      <c r="G794" s="337"/>
      <c r="H794" s="34"/>
      <c r="K794" s="290"/>
      <c r="L794" s="293"/>
      <c r="M794" s="293"/>
    </row>
    <row r="795" spans="1:13" s="135" customFormat="1" ht="36" customHeight="1">
      <c r="A795" s="166">
        <v>4.0999999999999996</v>
      </c>
      <c r="B795" s="349" t="s">
        <v>307</v>
      </c>
      <c r="C795" s="349"/>
      <c r="D795" s="349"/>
      <c r="E795" s="349"/>
      <c r="F795" s="349"/>
      <c r="G795" s="349"/>
      <c r="L795" s="180"/>
      <c r="M795" s="180"/>
    </row>
    <row r="796" spans="1:13" s="135" customFormat="1" ht="112.5" customHeight="1">
      <c r="A796" s="34"/>
      <c r="B796" s="133" t="s">
        <v>308</v>
      </c>
      <c r="C796" s="344" t="s">
        <v>309</v>
      </c>
      <c r="D796" s="344"/>
      <c r="E796" s="344"/>
      <c r="F796" s="344"/>
      <c r="G796" s="344"/>
      <c r="H796" s="246"/>
    </row>
    <row r="797" spans="1:13" s="135" customFormat="1">
      <c r="A797" s="34"/>
      <c r="B797" s="247"/>
      <c r="C797" s="34"/>
      <c r="D797" s="34"/>
      <c r="E797" s="34"/>
      <c r="F797" s="34"/>
      <c r="G797" s="34"/>
      <c r="H797" s="34"/>
    </row>
    <row r="798" spans="1:13" s="135" customFormat="1" ht="74.25" customHeight="1">
      <c r="A798" s="34"/>
      <c r="B798" s="133" t="s">
        <v>310</v>
      </c>
      <c r="C798" s="344" t="s">
        <v>311</v>
      </c>
      <c r="D798" s="344"/>
      <c r="E798" s="344"/>
      <c r="F798" s="344"/>
      <c r="G798" s="344"/>
      <c r="H798" s="34"/>
    </row>
    <row r="799" spans="1:13" s="135" customFormat="1">
      <c r="A799" s="34"/>
      <c r="B799" s="34"/>
      <c r="C799" s="34"/>
      <c r="D799" s="34"/>
      <c r="E799" s="34"/>
      <c r="F799" s="34"/>
      <c r="G799" s="34"/>
      <c r="H799" s="34"/>
    </row>
    <row r="800" spans="1:13" s="135" customFormat="1" ht="36.75" customHeight="1">
      <c r="A800" s="166">
        <v>4.2</v>
      </c>
      <c r="B800" s="345" t="s">
        <v>332</v>
      </c>
      <c r="C800" s="345"/>
      <c r="D800" s="345"/>
      <c r="E800" s="345"/>
      <c r="F800" s="345"/>
      <c r="G800" s="345"/>
    </row>
    <row r="801" spans="1:11" s="135" customFormat="1">
      <c r="A801" s="34"/>
      <c r="B801" s="34"/>
      <c r="C801" s="34"/>
      <c r="D801" s="34"/>
      <c r="E801" s="34"/>
      <c r="F801" s="34"/>
      <c r="G801" s="34"/>
      <c r="H801" s="34"/>
    </row>
    <row r="802" spans="1:11" s="135" customFormat="1" ht="24" customHeight="1" thickBot="1">
      <c r="A802" s="185"/>
      <c r="B802" s="347" t="s">
        <v>312</v>
      </c>
      <c r="C802" s="347"/>
      <c r="D802" s="347"/>
      <c r="E802" s="347"/>
      <c r="F802" s="347"/>
      <c r="G802" s="347"/>
      <c r="H802" s="34"/>
    </row>
    <row r="803" spans="1:11" s="135" customFormat="1" ht="55.5" customHeight="1">
      <c r="A803" s="297" t="s">
        <v>2</v>
      </c>
      <c r="B803" s="340" t="s">
        <v>313</v>
      </c>
      <c r="C803" s="341"/>
      <c r="D803" s="342" t="s">
        <v>314</v>
      </c>
      <c r="E803" s="343"/>
      <c r="F803" s="255"/>
      <c r="G803" s="255"/>
      <c r="H803" s="253"/>
      <c r="I803" s="254"/>
      <c r="J803" s="254"/>
      <c r="K803" s="254"/>
    </row>
    <row r="804" spans="1:11" s="135" customFormat="1" ht="21" customHeight="1">
      <c r="A804" s="250"/>
      <c r="B804" s="331" t="s">
        <v>315</v>
      </c>
      <c r="C804" s="332"/>
      <c r="D804" s="329"/>
      <c r="E804" s="330"/>
      <c r="F804" s="255"/>
      <c r="G804" s="255"/>
      <c r="H804" s="255"/>
      <c r="I804" s="255"/>
      <c r="J804" s="255"/>
      <c r="K804" s="254"/>
    </row>
    <row r="805" spans="1:11" s="135" customFormat="1" ht="23.25" customHeight="1">
      <c r="A805" s="250"/>
      <c r="B805" s="331" t="s">
        <v>316</v>
      </c>
      <c r="C805" s="332"/>
      <c r="D805" s="329"/>
      <c r="E805" s="330"/>
      <c r="F805" s="255"/>
      <c r="G805" s="255"/>
      <c r="H805" s="256"/>
      <c r="I805" s="256"/>
      <c r="J805" s="256"/>
      <c r="K805" s="254"/>
    </row>
    <row r="806" spans="1:11" s="135" customFormat="1" ht="21.75" customHeight="1">
      <c r="A806" s="250"/>
      <c r="B806" s="331" t="s">
        <v>317</v>
      </c>
      <c r="C806" s="332"/>
      <c r="D806" s="329"/>
      <c r="E806" s="330"/>
      <c r="F806" s="255"/>
      <c r="G806" s="255"/>
      <c r="H806" s="255"/>
      <c r="I806" s="255"/>
      <c r="J806" s="255"/>
      <c r="K806" s="257"/>
    </row>
    <row r="807" spans="1:11" s="135" customFormat="1" ht="20.25" customHeight="1">
      <c r="A807" s="250"/>
      <c r="B807" s="331" t="s">
        <v>318</v>
      </c>
      <c r="C807" s="332"/>
      <c r="D807" s="329"/>
      <c r="E807" s="330"/>
      <c r="F807" s="255"/>
      <c r="G807" s="255"/>
      <c r="H807" s="255"/>
      <c r="I807" s="255"/>
      <c r="J807" s="255"/>
      <c r="K807" s="257"/>
    </row>
    <row r="808" spans="1:11" s="135" customFormat="1" ht="21.75" customHeight="1" thickBot="1">
      <c r="A808" s="251"/>
      <c r="B808" s="333" t="s">
        <v>319</v>
      </c>
      <c r="C808" s="334"/>
      <c r="D808" s="335"/>
      <c r="E808" s="336"/>
      <c r="F808" s="255"/>
      <c r="G808" s="255"/>
      <c r="H808" s="255"/>
      <c r="I808" s="255"/>
      <c r="J808" s="255"/>
      <c r="K808" s="257"/>
    </row>
    <row r="809" spans="1:11" ht="45" customHeight="1">
      <c r="A809" s="328" t="s">
        <v>338</v>
      </c>
      <c r="B809" s="328"/>
      <c r="C809" s="328"/>
      <c r="D809" s="328"/>
      <c r="E809" s="328"/>
      <c r="F809" s="328"/>
      <c r="G809" s="328"/>
    </row>
    <row r="810" spans="1:11" ht="33" customHeight="1">
      <c r="A810" s="22" t="s">
        <v>10</v>
      </c>
      <c r="B810" s="37" t="e">
        <f>'Attach 3(JV)'!B24</f>
        <v>#REF!</v>
      </c>
      <c r="C810" s="19"/>
      <c r="D810" s="23" t="s">
        <v>8</v>
      </c>
      <c r="E810" s="25" t="e">
        <f>'Attach 3(JV)'!E24</f>
        <v>#REF!</v>
      </c>
    </row>
    <row r="811" spans="1:11" ht="33" customHeight="1">
      <c r="A811" s="22" t="s">
        <v>11</v>
      </c>
      <c r="B811" s="25" t="e">
        <f>'Attach 3(JV)'!B25</f>
        <v>#REF!</v>
      </c>
      <c r="C811" s="19"/>
      <c r="D811" s="23" t="s">
        <v>9</v>
      </c>
      <c r="E811" s="25" t="e">
        <f>'Attach 3(JV)'!E25</f>
        <v>#REF!</v>
      </c>
    </row>
    <row r="812" spans="1:11" ht="33" customHeight="1">
      <c r="C812" s="19"/>
      <c r="D812" s="23"/>
    </row>
    <row r="813" spans="1:11" ht="33" customHeight="1">
      <c r="A813" s="19"/>
      <c r="B813" s="19"/>
      <c r="C813" s="19"/>
      <c r="D813" s="23"/>
      <c r="E813" s="19"/>
    </row>
    <row r="814" spans="1:11" ht="20.100000000000001" customHeight="1"/>
    <row r="815" spans="1:11" ht="20.100000000000001" customHeight="1">
      <c r="A815" s="24"/>
    </row>
    <row r="816" spans="1:11" ht="20.100000000000001" customHeight="1"/>
    <row r="817" spans="1:1" ht="20.100000000000001" customHeight="1"/>
    <row r="818" spans="1:1" ht="20.100000000000001" customHeight="1">
      <c r="A818" s="24"/>
    </row>
    <row r="819" spans="1:1" ht="20.100000000000001" customHeight="1"/>
    <row r="820" spans="1:1" ht="20.100000000000001" customHeight="1">
      <c r="A820" s="24"/>
    </row>
    <row r="821" spans="1:1" ht="20.100000000000001" customHeight="1"/>
    <row r="822" spans="1:1" ht="20.100000000000001" customHeight="1">
      <c r="A822" s="24"/>
    </row>
    <row r="823" spans="1:1" ht="20.100000000000001" customHeight="1"/>
    <row r="824" spans="1:1" ht="20.100000000000001" customHeight="1"/>
    <row r="825" spans="1:1" ht="20.100000000000001" customHeight="1"/>
    <row r="826" spans="1:1" ht="20.100000000000001" customHeight="1"/>
  </sheetData>
  <sheetProtection formatCells="0" formatColumns="0" selectLockedCells="1"/>
  <customSheetViews>
    <customSheetView guid="{827228A5-964E-465A-A946-EF2238A19E11}" showGridLines="0" showRuler="0" topLeftCell="A7">
      <selection activeCell="E8" sqref="E8:E12"/>
      <pageMargins left="0.75" right="0.63" top="0.57999999999999996" bottom="0.6" header="0.34" footer="0.35"/>
      <pageSetup scale="80" orientation="portrait" r:id="rId1"/>
      <headerFooter alignWithMargins="0">
        <oddFooter>&amp;R&amp;"Book Antiqua,Bold"&amp;8 Page &amp;P of &amp;N</oddFooter>
      </headerFooter>
    </customSheetView>
    <customSheetView guid="{C75B92C6-DDA6-4B48-9868-112DE431C284}" showPageBreaks="1" showGridLines="0" printArea="1" topLeftCell="A10">
      <selection activeCell="G20" sqref="G20"/>
      <pageMargins left="0.75" right="0.63" top="0.57999999999999996" bottom="0.6" header="0.34" footer="0.35"/>
      <pageSetup scale="80" orientation="portrait" r:id="rId2"/>
      <headerFooter alignWithMargins="0">
        <oddFooter>&amp;R&amp;"Book Antiqua,Bold"&amp;8 Page &amp;P of &amp;N</oddFooter>
      </headerFooter>
    </customSheetView>
    <customSheetView guid="{6A6F11F6-4979-4331-B451-38654332CB39}" showGridLines="0">
      <selection activeCell="G20" sqref="G20"/>
      <pageMargins left="0.75" right="0.63" top="0.57999999999999996" bottom="0.6" header="0.34" footer="0.35"/>
      <pageSetup scale="80" orientation="portrait" r:id="rId3"/>
      <headerFooter alignWithMargins="0">
        <oddFooter>&amp;R&amp;"Book Antiqua,Bold"&amp;8 Page &amp;P of &amp;N</oddFooter>
      </headerFooter>
    </customSheetView>
    <customSheetView guid="{237D8718-39ED-4FFE-B3B2-D1192F8D2E87}" showGridLines="0">
      <pageMargins left="0.75" right="0.63" top="0.57999999999999996" bottom="0.6" header="0.34" footer="0.35"/>
      <pageSetup scale="80" orientation="portrait" r:id="rId4"/>
      <headerFooter alignWithMargins="0">
        <oddFooter>&amp;R&amp;"Book Antiqua,Bold"&amp;8 Page &amp;P of &amp;N</oddFooter>
      </headerFooter>
    </customSheetView>
    <customSheetView guid="{CD4CA1A8-824A-452F-BDBA-32A47C1B3013}" showGridLines="0">
      <pageMargins left="0.75" right="0.63" top="0.57999999999999996" bottom="0.6" header="0.34" footer="0.35"/>
      <pageSetup scale="80" orientation="portrait" r:id="rId5"/>
      <headerFooter alignWithMargins="0">
        <oddFooter>&amp;R&amp;"Book Antiqua,Bold"&amp;8 Page &amp;P of &amp;N</oddFooter>
      </headerFooter>
    </customSheetView>
    <customSheetView guid="{ECEBABD0-566A-41C4-AA9A-38EA30EFEDA8}" showPageBreaks="1" showGridLines="0" zeroValues="0" printArea="1" showRuler="0">
      <pageMargins left="0.75" right="0.63" top="0.55000000000000004" bottom="0.64" header="0.34" footer="0.38"/>
      <pageSetup orientation="portrait" r:id="rId6"/>
      <headerFooter alignWithMargins="0">
        <oddFooter>&amp;L&amp;8Tower Package-TW03, TL associated with Phase-I Generation Project in Orissa (Part-C)&amp;R&amp;"Book Antiqua,Bold"&amp;8Attachment-3(JV) TW03  / Page &amp;P of &amp;N</oddFooter>
      </headerFooter>
    </customSheetView>
    <customSheetView guid="{A3F641DF-CF1D-48E3-AFDC-E52726A449CB}" zeroValues="0" showRuler="0">
      <pageMargins left="0.75" right="0.75" top="0.77" bottom="1" header="0.5" footer="0.5"/>
      <pageSetup orientation="portrait" r:id="rId7"/>
      <headerFooter alignWithMargins="0">
        <oddFooter>&amp;L&amp;8Tower Package-P238-TW04, TL associated with Phase-I Generation Project in Orissa (Part-C)&amp;R&amp;"Book Antiqua,Bold"&amp;8Attachment-3(QR) TW04  / Page &amp;P of &amp;N</oddFooter>
      </headerFooter>
    </customSheetView>
    <customSheetView guid="{8E7B022F-1113-4BA2-B2BA-8EDBE02A2557}" showPageBreaks="1" showGridLines="0" printArea="1" showRuler="0">
      <selection activeCell="A5" sqref="A5:F5"/>
      <pageMargins left="0.75" right="0.63" top="0.57999999999999996" bottom="0.6" header="0.34" footer="0.35"/>
      <pageSetup orientation="portrait" r:id="rId8"/>
      <headerFooter alignWithMargins="0">
        <oddFooter>&amp;L&amp;8Tower Package-TW05, TL associated with Phase-I Generation Project in Orissa (Part-C)&amp;R&amp;"Book Antiqua,Bold"&amp;8 Page &amp;P of &amp;N</oddFooter>
      </headerFooter>
    </customSheetView>
    <customSheetView guid="{2FDEDC7A-220A-4BDB-8FCD-0C556B60E1DF}" showGridLines="0">
      <pageMargins left="0.75" right="0.63" top="0.57999999999999996" bottom="0.6" header="0.34" footer="0.35"/>
      <pageSetup scale="80" orientation="portrait" r:id="rId9"/>
      <headerFooter alignWithMargins="0">
        <oddFooter>&amp;R&amp;"Book Antiqua,Bold"&amp;8 Page &amp;P of &amp;N</oddFooter>
      </headerFooter>
    </customSheetView>
    <customSheetView guid="{F68380CD-DF58-4BFA-A4C7-4B5C98AD7B16}" showGridLines="0">
      <pageMargins left="0.75" right="0.63" top="0.57999999999999996" bottom="0.6" header="0.34" footer="0.35"/>
      <pageSetup scale="80" orientation="portrait" r:id="rId10"/>
      <headerFooter alignWithMargins="0">
        <oddFooter>&amp;R&amp;"Book Antiqua,Bold"&amp;8 Page &amp;P of &amp;N</oddFooter>
      </headerFooter>
    </customSheetView>
  </customSheetViews>
  <mergeCells count="1128">
    <mergeCell ref="C448:I448"/>
    <mergeCell ref="C449:I449"/>
    <mergeCell ref="C450:I450"/>
    <mergeCell ref="C451:I451"/>
    <mergeCell ref="C452:I452"/>
    <mergeCell ref="B474:I474"/>
    <mergeCell ref="C460:I460"/>
    <mergeCell ref="C461:I461"/>
    <mergeCell ref="C462:I462"/>
    <mergeCell ref="C463:I463"/>
    <mergeCell ref="C464:I464"/>
    <mergeCell ref="C465:I465"/>
    <mergeCell ref="C466:I466"/>
    <mergeCell ref="B468:I468"/>
    <mergeCell ref="B469:I469"/>
    <mergeCell ref="C470:I470"/>
    <mergeCell ref="C472:I472"/>
    <mergeCell ref="C453:I453"/>
    <mergeCell ref="C454:I454"/>
    <mergeCell ref="B456:G456"/>
    <mergeCell ref="C457:I457"/>
    <mergeCell ref="C458:I458"/>
    <mergeCell ref="C459:I459"/>
    <mergeCell ref="B430:I430"/>
    <mergeCell ref="B431:I431"/>
    <mergeCell ref="B432:G432"/>
    <mergeCell ref="C433:I433"/>
    <mergeCell ref="C434:I434"/>
    <mergeCell ref="C435:I435"/>
    <mergeCell ref="C436:I436"/>
    <mergeCell ref="C437:I437"/>
    <mergeCell ref="C438:I438"/>
    <mergeCell ref="C439:I439"/>
    <mergeCell ref="C440:I440"/>
    <mergeCell ref="C441:I441"/>
    <mergeCell ref="C442:I442"/>
    <mergeCell ref="B444:G444"/>
    <mergeCell ref="C445:I445"/>
    <mergeCell ref="C446:I446"/>
    <mergeCell ref="C447:I447"/>
    <mergeCell ref="B410:E410"/>
    <mergeCell ref="B411:E411"/>
    <mergeCell ref="F412:G412"/>
    <mergeCell ref="H412:I412"/>
    <mergeCell ref="B413:E413"/>
    <mergeCell ref="F413:G413"/>
    <mergeCell ref="H413:I413"/>
    <mergeCell ref="B414:E414"/>
    <mergeCell ref="F414:G414"/>
    <mergeCell ref="H414:I414"/>
    <mergeCell ref="B426:E426"/>
    <mergeCell ref="F426:G426"/>
    <mergeCell ref="H426:I426"/>
    <mergeCell ref="B427:E427"/>
    <mergeCell ref="F427:G427"/>
    <mergeCell ref="H427:I427"/>
    <mergeCell ref="B429:E429"/>
    <mergeCell ref="F429:I429"/>
    <mergeCell ref="B398:E398"/>
    <mergeCell ref="F398:G398"/>
    <mergeCell ref="H398:I398"/>
    <mergeCell ref="B400:E400"/>
    <mergeCell ref="B401:E401"/>
    <mergeCell ref="F401:G401"/>
    <mergeCell ref="H401:I401"/>
    <mergeCell ref="B402:E402"/>
    <mergeCell ref="B403:E403"/>
    <mergeCell ref="B404:E404"/>
    <mergeCell ref="B405:E405"/>
    <mergeCell ref="F405:G405"/>
    <mergeCell ref="H405:I405"/>
    <mergeCell ref="B408:E408"/>
    <mergeCell ref="F408:G408"/>
    <mergeCell ref="H408:I408"/>
    <mergeCell ref="B409:E409"/>
    <mergeCell ref="F409:G409"/>
    <mergeCell ref="H409:I409"/>
    <mergeCell ref="B387:E387"/>
    <mergeCell ref="B390:E390"/>
    <mergeCell ref="F390:G390"/>
    <mergeCell ref="H390:I390"/>
    <mergeCell ref="F391:G391"/>
    <mergeCell ref="H391:I391"/>
    <mergeCell ref="B393:E393"/>
    <mergeCell ref="F393:G393"/>
    <mergeCell ref="H393:I393"/>
    <mergeCell ref="B395:E395"/>
    <mergeCell ref="F395:G395"/>
    <mergeCell ref="H395:I395"/>
    <mergeCell ref="B396:E396"/>
    <mergeCell ref="F396:G396"/>
    <mergeCell ref="H396:I396"/>
    <mergeCell ref="B397:E397"/>
    <mergeCell ref="F397:G397"/>
    <mergeCell ref="H397:I397"/>
    <mergeCell ref="B378:E381"/>
    <mergeCell ref="F378:G378"/>
    <mergeCell ref="H378:I378"/>
    <mergeCell ref="F379:G379"/>
    <mergeCell ref="H379:I379"/>
    <mergeCell ref="F380:G380"/>
    <mergeCell ref="H380:I380"/>
    <mergeCell ref="F381:G381"/>
    <mergeCell ref="H381:I381"/>
    <mergeCell ref="F382:G382"/>
    <mergeCell ref="H382:I382"/>
    <mergeCell ref="F383:G383"/>
    <mergeCell ref="H383:I383"/>
    <mergeCell ref="F384:G384"/>
    <mergeCell ref="H384:I384"/>
    <mergeCell ref="B386:E386"/>
    <mergeCell ref="F386:G386"/>
    <mergeCell ref="H386:I386"/>
    <mergeCell ref="B367:E367"/>
    <mergeCell ref="F367:G367"/>
    <mergeCell ref="H367:I367"/>
    <mergeCell ref="B368:E368"/>
    <mergeCell ref="B369:E369"/>
    <mergeCell ref="F370:G370"/>
    <mergeCell ref="H370:I370"/>
    <mergeCell ref="B371:E371"/>
    <mergeCell ref="F371:G371"/>
    <mergeCell ref="H371:I371"/>
    <mergeCell ref="B372:E372"/>
    <mergeCell ref="F372:G372"/>
    <mergeCell ref="H372:I372"/>
    <mergeCell ref="B374:E374"/>
    <mergeCell ref="F374:G374"/>
    <mergeCell ref="H374:I374"/>
    <mergeCell ref="B376:E376"/>
    <mergeCell ref="F376:G376"/>
    <mergeCell ref="H376:I376"/>
    <mergeCell ref="B355:E355"/>
    <mergeCell ref="F355:G355"/>
    <mergeCell ref="H355:I355"/>
    <mergeCell ref="B356:E356"/>
    <mergeCell ref="F356:G356"/>
    <mergeCell ref="H356:I356"/>
    <mergeCell ref="B358:E358"/>
    <mergeCell ref="B359:E359"/>
    <mergeCell ref="F359:G359"/>
    <mergeCell ref="H359:I359"/>
    <mergeCell ref="B360:E360"/>
    <mergeCell ref="B361:E361"/>
    <mergeCell ref="B362:E362"/>
    <mergeCell ref="B363:E363"/>
    <mergeCell ref="F363:G363"/>
    <mergeCell ref="H363:I363"/>
    <mergeCell ref="B366:E366"/>
    <mergeCell ref="F366:G366"/>
    <mergeCell ref="H366:I366"/>
    <mergeCell ref="B344:E344"/>
    <mergeCell ref="F344:G344"/>
    <mergeCell ref="H344:I344"/>
    <mergeCell ref="B345:E345"/>
    <mergeCell ref="B348:E348"/>
    <mergeCell ref="F348:G348"/>
    <mergeCell ref="H348:I348"/>
    <mergeCell ref="F349:G349"/>
    <mergeCell ref="H349:I349"/>
    <mergeCell ref="B351:E351"/>
    <mergeCell ref="F351:G351"/>
    <mergeCell ref="H351:I351"/>
    <mergeCell ref="B353:E353"/>
    <mergeCell ref="F353:G353"/>
    <mergeCell ref="H353:I353"/>
    <mergeCell ref="B354:E354"/>
    <mergeCell ref="F354:G354"/>
    <mergeCell ref="H354:I354"/>
    <mergeCell ref="B334:E334"/>
    <mergeCell ref="F334:G334"/>
    <mergeCell ref="H334:I334"/>
    <mergeCell ref="B336:E339"/>
    <mergeCell ref="F336:G336"/>
    <mergeCell ref="H336:I336"/>
    <mergeCell ref="F337:G337"/>
    <mergeCell ref="H337:I337"/>
    <mergeCell ref="F338:G338"/>
    <mergeCell ref="H338:I338"/>
    <mergeCell ref="F339:G339"/>
    <mergeCell ref="H339:I339"/>
    <mergeCell ref="F340:G340"/>
    <mergeCell ref="H340:I340"/>
    <mergeCell ref="F341:G341"/>
    <mergeCell ref="H341:I341"/>
    <mergeCell ref="F342:G342"/>
    <mergeCell ref="H342:I342"/>
    <mergeCell ref="B324:C324"/>
    <mergeCell ref="B325:I325"/>
    <mergeCell ref="B327:E327"/>
    <mergeCell ref="F327:G327"/>
    <mergeCell ref="H327:I327"/>
    <mergeCell ref="B328:E328"/>
    <mergeCell ref="F328:G328"/>
    <mergeCell ref="H328:I328"/>
    <mergeCell ref="B329:E329"/>
    <mergeCell ref="F329:G329"/>
    <mergeCell ref="H329:I329"/>
    <mergeCell ref="B330:E330"/>
    <mergeCell ref="B331:E331"/>
    <mergeCell ref="F331:G331"/>
    <mergeCell ref="H331:I331"/>
    <mergeCell ref="B332:E332"/>
    <mergeCell ref="F332:G332"/>
    <mergeCell ref="H332:I332"/>
    <mergeCell ref="B302:C302"/>
    <mergeCell ref="D302:E302"/>
    <mergeCell ref="F302:G302"/>
    <mergeCell ref="H302:I302"/>
    <mergeCell ref="B304:I304"/>
    <mergeCell ref="B306:I306"/>
    <mergeCell ref="B308:I308"/>
    <mergeCell ref="B310:I310"/>
    <mergeCell ref="B312:I312"/>
    <mergeCell ref="B313:I313"/>
    <mergeCell ref="B314:I314"/>
    <mergeCell ref="B315:I315"/>
    <mergeCell ref="B316:I316"/>
    <mergeCell ref="B318:I318"/>
    <mergeCell ref="B320:I320"/>
    <mergeCell ref="B322:I322"/>
    <mergeCell ref="B323:I323"/>
    <mergeCell ref="B296:C296"/>
    <mergeCell ref="D296:E296"/>
    <mergeCell ref="H296:I296"/>
    <mergeCell ref="B298:C298"/>
    <mergeCell ref="D298:E298"/>
    <mergeCell ref="F298:G298"/>
    <mergeCell ref="H298:I298"/>
    <mergeCell ref="B299:C299"/>
    <mergeCell ref="D299:E299"/>
    <mergeCell ref="F299:G299"/>
    <mergeCell ref="H299:I299"/>
    <mergeCell ref="B300:C300"/>
    <mergeCell ref="D300:E300"/>
    <mergeCell ref="F300:G300"/>
    <mergeCell ref="H300:I300"/>
    <mergeCell ref="B301:C301"/>
    <mergeCell ref="D301:E301"/>
    <mergeCell ref="F301:G301"/>
    <mergeCell ref="H301:I301"/>
    <mergeCell ref="B289:E289"/>
    <mergeCell ref="B290:C290"/>
    <mergeCell ref="D290:E290"/>
    <mergeCell ref="H290:I290"/>
    <mergeCell ref="B291:C291"/>
    <mergeCell ref="D291:E291"/>
    <mergeCell ref="H291:I291"/>
    <mergeCell ref="B292:C292"/>
    <mergeCell ref="D292:E292"/>
    <mergeCell ref="H292:I292"/>
    <mergeCell ref="B293:C293"/>
    <mergeCell ref="D293:E293"/>
    <mergeCell ref="H293:I293"/>
    <mergeCell ref="B294:C294"/>
    <mergeCell ref="D294:E294"/>
    <mergeCell ref="H294:I294"/>
    <mergeCell ref="B295:C295"/>
    <mergeCell ref="D295:E295"/>
    <mergeCell ref="H295:I295"/>
    <mergeCell ref="B281:C281"/>
    <mergeCell ref="D281:E281"/>
    <mergeCell ref="H281:I281"/>
    <mergeCell ref="B282:C282"/>
    <mergeCell ref="D282:E282"/>
    <mergeCell ref="H282:I282"/>
    <mergeCell ref="B283:C283"/>
    <mergeCell ref="D283:E283"/>
    <mergeCell ref="H283:I283"/>
    <mergeCell ref="B284:I284"/>
    <mergeCell ref="B285:I285"/>
    <mergeCell ref="D286:E286"/>
    <mergeCell ref="F286:F287"/>
    <mergeCell ref="G286:G287"/>
    <mergeCell ref="H286:I287"/>
    <mergeCell ref="B288:C288"/>
    <mergeCell ref="D288:E288"/>
    <mergeCell ref="F288:G288"/>
    <mergeCell ref="H288:I288"/>
    <mergeCell ref="B275:C275"/>
    <mergeCell ref="D275:E275"/>
    <mergeCell ref="F275:G275"/>
    <mergeCell ref="H275:I275"/>
    <mergeCell ref="B276:E276"/>
    <mergeCell ref="B277:C277"/>
    <mergeCell ref="D277:E277"/>
    <mergeCell ref="H277:I277"/>
    <mergeCell ref="B278:C278"/>
    <mergeCell ref="D278:E278"/>
    <mergeCell ref="H278:I278"/>
    <mergeCell ref="B279:C279"/>
    <mergeCell ref="D279:E279"/>
    <mergeCell ref="H279:I279"/>
    <mergeCell ref="B280:C280"/>
    <mergeCell ref="D280:E280"/>
    <mergeCell ref="H280:I280"/>
    <mergeCell ref="B267:C267"/>
    <mergeCell ref="D267:E267"/>
    <mergeCell ref="F267:G267"/>
    <mergeCell ref="H267:I267"/>
    <mergeCell ref="B268:C268"/>
    <mergeCell ref="D268:E268"/>
    <mergeCell ref="F268:G268"/>
    <mergeCell ref="H268:I268"/>
    <mergeCell ref="B269:C269"/>
    <mergeCell ref="D269:E269"/>
    <mergeCell ref="F269:G269"/>
    <mergeCell ref="H269:I269"/>
    <mergeCell ref="B271:E271"/>
    <mergeCell ref="F271:I271"/>
    <mergeCell ref="B272:I272"/>
    <mergeCell ref="D273:E273"/>
    <mergeCell ref="F273:F274"/>
    <mergeCell ref="G273:G274"/>
    <mergeCell ref="H273:I274"/>
    <mergeCell ref="B260:C260"/>
    <mergeCell ref="D260:E260"/>
    <mergeCell ref="H260:I260"/>
    <mergeCell ref="B261:C261"/>
    <mergeCell ref="D261:E261"/>
    <mergeCell ref="H261:I261"/>
    <mergeCell ref="B262:C262"/>
    <mergeCell ref="D262:E262"/>
    <mergeCell ref="H262:I262"/>
    <mergeCell ref="B263:I263"/>
    <mergeCell ref="B265:C265"/>
    <mergeCell ref="D265:E265"/>
    <mergeCell ref="F265:G265"/>
    <mergeCell ref="H265:I265"/>
    <mergeCell ref="B266:C266"/>
    <mergeCell ref="D266:E266"/>
    <mergeCell ref="F266:G266"/>
    <mergeCell ref="H266:I266"/>
    <mergeCell ref="B251:E251"/>
    <mergeCell ref="F251:I251"/>
    <mergeCell ref="B252:E252"/>
    <mergeCell ref="F252:I252"/>
    <mergeCell ref="B253:E253"/>
    <mergeCell ref="F253:I253"/>
    <mergeCell ref="B254:E254"/>
    <mergeCell ref="F254:I254"/>
    <mergeCell ref="B255:E255"/>
    <mergeCell ref="F255:I255"/>
    <mergeCell ref="B256:E256"/>
    <mergeCell ref="F256:I256"/>
    <mergeCell ref="B257:E257"/>
    <mergeCell ref="F257:I257"/>
    <mergeCell ref="B258:E258"/>
    <mergeCell ref="F258:I258"/>
    <mergeCell ref="B259:E259"/>
    <mergeCell ref="F259:I259"/>
    <mergeCell ref="B242:E242"/>
    <mergeCell ref="B243:E243"/>
    <mergeCell ref="F243:I243"/>
    <mergeCell ref="B244:E244"/>
    <mergeCell ref="F244:I244"/>
    <mergeCell ref="B245:E245"/>
    <mergeCell ref="F245:I245"/>
    <mergeCell ref="B246:E246"/>
    <mergeCell ref="F246:I246"/>
    <mergeCell ref="B247:E247"/>
    <mergeCell ref="F247:I247"/>
    <mergeCell ref="B248:E248"/>
    <mergeCell ref="F248:I248"/>
    <mergeCell ref="B249:E249"/>
    <mergeCell ref="F249:I249"/>
    <mergeCell ref="B250:E250"/>
    <mergeCell ref="F250:I250"/>
    <mergeCell ref="B233:C233"/>
    <mergeCell ref="D233:E233"/>
    <mergeCell ref="F233:G233"/>
    <mergeCell ref="B234:C234"/>
    <mergeCell ref="D234:E234"/>
    <mergeCell ref="F234:G234"/>
    <mergeCell ref="B235:C235"/>
    <mergeCell ref="D235:E235"/>
    <mergeCell ref="F235:G235"/>
    <mergeCell ref="B237:E237"/>
    <mergeCell ref="F237:I237"/>
    <mergeCell ref="B238:I238"/>
    <mergeCell ref="D239:E239"/>
    <mergeCell ref="F239:F240"/>
    <mergeCell ref="G239:G240"/>
    <mergeCell ref="H239:I240"/>
    <mergeCell ref="B241:C241"/>
    <mergeCell ref="D241:E241"/>
    <mergeCell ref="F241:G241"/>
    <mergeCell ref="H241:I241"/>
    <mergeCell ref="B225:C225"/>
    <mergeCell ref="D225:E225"/>
    <mergeCell ref="F225:G225"/>
    <mergeCell ref="B226:C226"/>
    <mergeCell ref="D226:E226"/>
    <mergeCell ref="H226:I226"/>
    <mergeCell ref="B227:C227"/>
    <mergeCell ref="D227:E227"/>
    <mergeCell ref="H227:I227"/>
    <mergeCell ref="B228:C228"/>
    <mergeCell ref="D228:E228"/>
    <mergeCell ref="H228:I228"/>
    <mergeCell ref="B229:C229"/>
    <mergeCell ref="D229:E229"/>
    <mergeCell ref="H229:I229"/>
    <mergeCell ref="B231:C231"/>
    <mergeCell ref="D231:E231"/>
    <mergeCell ref="F231:G232"/>
    <mergeCell ref="B232:C232"/>
    <mergeCell ref="D232:E232"/>
    <mergeCell ref="B216:C216"/>
    <mergeCell ref="D216:E216"/>
    <mergeCell ref="F216:G216"/>
    <mergeCell ref="B217:I217"/>
    <mergeCell ref="B218:E218"/>
    <mergeCell ref="F218:I218"/>
    <mergeCell ref="A220:A221"/>
    <mergeCell ref="B220:C221"/>
    <mergeCell ref="D220:E220"/>
    <mergeCell ref="F220:G221"/>
    <mergeCell ref="D221:E221"/>
    <mergeCell ref="B222:E222"/>
    <mergeCell ref="B223:C223"/>
    <mergeCell ref="D223:E223"/>
    <mergeCell ref="F223:G223"/>
    <mergeCell ref="B224:C224"/>
    <mergeCell ref="D224:E224"/>
    <mergeCell ref="F224:G224"/>
    <mergeCell ref="A206:A207"/>
    <mergeCell ref="B206:C207"/>
    <mergeCell ref="D206:E206"/>
    <mergeCell ref="F206:G207"/>
    <mergeCell ref="D207:E207"/>
    <mergeCell ref="B208:C208"/>
    <mergeCell ref="D208:E208"/>
    <mergeCell ref="F208:G208"/>
    <mergeCell ref="F213:G213"/>
    <mergeCell ref="B209:E209"/>
    <mergeCell ref="D210:E210"/>
    <mergeCell ref="F210:G210"/>
    <mergeCell ref="D211:E211"/>
    <mergeCell ref="F211:G211"/>
    <mergeCell ref="D214:E214"/>
    <mergeCell ref="F214:G214"/>
    <mergeCell ref="B215:C215"/>
    <mergeCell ref="D215:E215"/>
    <mergeCell ref="F215:G215"/>
    <mergeCell ref="D212:E212"/>
    <mergeCell ref="F212:G212"/>
    <mergeCell ref="B213:C213"/>
    <mergeCell ref="D213:E213"/>
    <mergeCell ref="B214:C214"/>
    <mergeCell ref="B181:E181"/>
    <mergeCell ref="F181:I181"/>
    <mergeCell ref="B182:I182"/>
    <mergeCell ref="B197:I197"/>
    <mergeCell ref="B184:I184"/>
    <mergeCell ref="B186:I186"/>
    <mergeCell ref="B187:I187"/>
    <mergeCell ref="B188:I188"/>
    <mergeCell ref="B189:I189"/>
    <mergeCell ref="B190:I190"/>
    <mergeCell ref="B198:I198"/>
    <mergeCell ref="B200:I200"/>
    <mergeCell ref="B202:I202"/>
    <mergeCell ref="B204:I204"/>
    <mergeCell ref="B205:G205"/>
    <mergeCell ref="B191:I191"/>
    <mergeCell ref="B192:I192"/>
    <mergeCell ref="B194:I194"/>
    <mergeCell ref="B195:I195"/>
    <mergeCell ref="B196:I196"/>
    <mergeCell ref="B172:E172"/>
    <mergeCell ref="F172:G172"/>
    <mergeCell ref="H172:I172"/>
    <mergeCell ref="B173:E173"/>
    <mergeCell ref="B174:E174"/>
    <mergeCell ref="F175:G175"/>
    <mergeCell ref="H175:I175"/>
    <mergeCell ref="B176:E176"/>
    <mergeCell ref="F176:G176"/>
    <mergeCell ref="H176:I176"/>
    <mergeCell ref="B177:E177"/>
    <mergeCell ref="F177:G177"/>
    <mergeCell ref="H177:I177"/>
    <mergeCell ref="B178:E178"/>
    <mergeCell ref="F178:G178"/>
    <mergeCell ref="H178:I178"/>
    <mergeCell ref="B179:E179"/>
    <mergeCell ref="F179:G179"/>
    <mergeCell ref="H179:I179"/>
    <mergeCell ref="B160:E160"/>
    <mergeCell ref="F160:G160"/>
    <mergeCell ref="H160:I160"/>
    <mergeCell ref="B161:E161"/>
    <mergeCell ref="F161:G161"/>
    <mergeCell ref="H161:I161"/>
    <mergeCell ref="B163:E163"/>
    <mergeCell ref="B164:E164"/>
    <mergeCell ref="F164:G164"/>
    <mergeCell ref="H164:I164"/>
    <mergeCell ref="B165:E165"/>
    <mergeCell ref="B166:E166"/>
    <mergeCell ref="B167:E167"/>
    <mergeCell ref="B168:E168"/>
    <mergeCell ref="F168:G168"/>
    <mergeCell ref="H168:I168"/>
    <mergeCell ref="B171:E171"/>
    <mergeCell ref="F171:G171"/>
    <mergeCell ref="H171:I171"/>
    <mergeCell ref="B149:E149"/>
    <mergeCell ref="B150:E150"/>
    <mergeCell ref="F150:G150"/>
    <mergeCell ref="H150:I150"/>
    <mergeCell ref="B153:E153"/>
    <mergeCell ref="F153:G153"/>
    <mergeCell ref="H153:I153"/>
    <mergeCell ref="F154:G154"/>
    <mergeCell ref="H154:I154"/>
    <mergeCell ref="B156:E156"/>
    <mergeCell ref="F156:G156"/>
    <mergeCell ref="H156:I156"/>
    <mergeCell ref="B158:E158"/>
    <mergeCell ref="F158:G158"/>
    <mergeCell ref="H158:I158"/>
    <mergeCell ref="B159:E159"/>
    <mergeCell ref="F159:G159"/>
    <mergeCell ref="H159:I159"/>
    <mergeCell ref="B140:E143"/>
    <mergeCell ref="F140:G140"/>
    <mergeCell ref="H140:I140"/>
    <mergeCell ref="F141:G141"/>
    <mergeCell ref="H141:I141"/>
    <mergeCell ref="F142:G142"/>
    <mergeCell ref="H142:I142"/>
    <mergeCell ref="F143:G143"/>
    <mergeCell ref="H143:I143"/>
    <mergeCell ref="F144:G144"/>
    <mergeCell ref="H144:I144"/>
    <mergeCell ref="F145:G145"/>
    <mergeCell ref="H145:I145"/>
    <mergeCell ref="F146:G146"/>
    <mergeCell ref="H146:I146"/>
    <mergeCell ref="B148:E148"/>
    <mergeCell ref="F148:G148"/>
    <mergeCell ref="H148:I148"/>
    <mergeCell ref="B132:E132"/>
    <mergeCell ref="F132:G132"/>
    <mergeCell ref="H132:I132"/>
    <mergeCell ref="B133:E133"/>
    <mergeCell ref="F133:G133"/>
    <mergeCell ref="H133:I133"/>
    <mergeCell ref="B134:E134"/>
    <mergeCell ref="F134:G134"/>
    <mergeCell ref="H134:I134"/>
    <mergeCell ref="B135:E135"/>
    <mergeCell ref="F135:G135"/>
    <mergeCell ref="H135:I135"/>
    <mergeCell ref="B136:E136"/>
    <mergeCell ref="F136:G136"/>
    <mergeCell ref="H136:I136"/>
    <mergeCell ref="B138:E138"/>
    <mergeCell ref="F138:G138"/>
    <mergeCell ref="H138:I138"/>
    <mergeCell ref="B120:E120"/>
    <mergeCell ref="F120:G120"/>
    <mergeCell ref="H120:I120"/>
    <mergeCell ref="B121:E121"/>
    <mergeCell ref="B122:E122"/>
    <mergeCell ref="F123:G123"/>
    <mergeCell ref="H123:I123"/>
    <mergeCell ref="B124:E124"/>
    <mergeCell ref="F124:G124"/>
    <mergeCell ref="H124:I124"/>
    <mergeCell ref="B125:E125"/>
    <mergeCell ref="F125:G125"/>
    <mergeCell ref="H125:I125"/>
    <mergeCell ref="B127:E127"/>
    <mergeCell ref="B128:I128"/>
    <mergeCell ref="B129:C129"/>
    <mergeCell ref="B130:I130"/>
    <mergeCell ref="F111:G111"/>
    <mergeCell ref="B112:E112"/>
    <mergeCell ref="F112:G112"/>
    <mergeCell ref="B113:E113"/>
    <mergeCell ref="F113:G113"/>
    <mergeCell ref="H113:I113"/>
    <mergeCell ref="B114:E114"/>
    <mergeCell ref="F114:G114"/>
    <mergeCell ref="B115:E115"/>
    <mergeCell ref="F115:G115"/>
    <mergeCell ref="B116:E116"/>
    <mergeCell ref="F116:G116"/>
    <mergeCell ref="B117:E117"/>
    <mergeCell ref="F117:G117"/>
    <mergeCell ref="H117:I117"/>
    <mergeCell ref="F118:G118"/>
    <mergeCell ref="F119:G119"/>
    <mergeCell ref="F103:G103"/>
    <mergeCell ref="H103:I103"/>
    <mergeCell ref="F104:G104"/>
    <mergeCell ref="B105:E105"/>
    <mergeCell ref="F105:G105"/>
    <mergeCell ref="H105:I105"/>
    <mergeCell ref="F106:G106"/>
    <mergeCell ref="B107:E107"/>
    <mergeCell ref="F107:G107"/>
    <mergeCell ref="H107:I107"/>
    <mergeCell ref="B108:E108"/>
    <mergeCell ref="F108:G108"/>
    <mergeCell ref="H108:I108"/>
    <mergeCell ref="B109:E109"/>
    <mergeCell ref="F109:G109"/>
    <mergeCell ref="H109:I109"/>
    <mergeCell ref="B110:E110"/>
    <mergeCell ref="F110:G110"/>
    <mergeCell ref="H110:I110"/>
    <mergeCell ref="F93:G93"/>
    <mergeCell ref="H93:I93"/>
    <mergeCell ref="F94:G94"/>
    <mergeCell ref="H94:I94"/>
    <mergeCell ref="F95:G95"/>
    <mergeCell ref="H95:I95"/>
    <mergeCell ref="B97:E97"/>
    <mergeCell ref="F97:G97"/>
    <mergeCell ref="H97:I97"/>
    <mergeCell ref="B98:E98"/>
    <mergeCell ref="F98:G98"/>
    <mergeCell ref="B99:E99"/>
    <mergeCell ref="F99:G99"/>
    <mergeCell ref="H99:I99"/>
    <mergeCell ref="F100:G100"/>
    <mergeCell ref="F101:G101"/>
    <mergeCell ref="B102:E102"/>
    <mergeCell ref="F102:G102"/>
    <mergeCell ref="H102:I102"/>
    <mergeCell ref="F82:G82"/>
    <mergeCell ref="H82:I82"/>
    <mergeCell ref="B83:E83"/>
    <mergeCell ref="F83:G83"/>
    <mergeCell ref="H83:I83"/>
    <mergeCell ref="B84:E84"/>
    <mergeCell ref="F84:G84"/>
    <mergeCell ref="B85:E85"/>
    <mergeCell ref="F85:G85"/>
    <mergeCell ref="H85:I85"/>
    <mergeCell ref="B87:E87"/>
    <mergeCell ref="F87:G87"/>
    <mergeCell ref="H87:I87"/>
    <mergeCell ref="B89:E92"/>
    <mergeCell ref="F89:G89"/>
    <mergeCell ref="H89:I89"/>
    <mergeCell ref="F90:G90"/>
    <mergeCell ref="H90:I90"/>
    <mergeCell ref="F91:G91"/>
    <mergeCell ref="H91:I91"/>
    <mergeCell ref="F92:G92"/>
    <mergeCell ref="H92:I92"/>
    <mergeCell ref="B32:G32"/>
    <mergeCell ref="B34:G34"/>
    <mergeCell ref="B35:G35"/>
    <mergeCell ref="B36:G36"/>
    <mergeCell ref="B38:G38"/>
    <mergeCell ref="B39:G39"/>
    <mergeCell ref="A5:G5"/>
    <mergeCell ref="A28:G28"/>
    <mergeCell ref="B29:G29"/>
    <mergeCell ref="B30:G30"/>
    <mergeCell ref="B31:G31"/>
    <mergeCell ref="B17:G17"/>
    <mergeCell ref="B18:G18"/>
    <mergeCell ref="B19:G19"/>
    <mergeCell ref="B20:G20"/>
    <mergeCell ref="B21:G21"/>
    <mergeCell ref="A23:G23"/>
    <mergeCell ref="B9:D9"/>
    <mergeCell ref="B10:D10"/>
    <mergeCell ref="B11:D11"/>
    <mergeCell ref="B12:D12"/>
    <mergeCell ref="A8:D8"/>
    <mergeCell ref="A15:G15"/>
    <mergeCell ref="B51:C51"/>
    <mergeCell ref="D51:G51"/>
    <mergeCell ref="B48:C48"/>
    <mergeCell ref="D48:G48"/>
    <mergeCell ref="B49:C49"/>
    <mergeCell ref="D49:G49"/>
    <mergeCell ref="A45:A47"/>
    <mergeCell ref="B45:C47"/>
    <mergeCell ref="D45:G45"/>
    <mergeCell ref="D46:G46"/>
    <mergeCell ref="D47:G47"/>
    <mergeCell ref="B50:C50"/>
    <mergeCell ref="D50:G50"/>
    <mergeCell ref="B40:G40"/>
    <mergeCell ref="A42:A43"/>
    <mergeCell ref="B42:C43"/>
    <mergeCell ref="D42:G43"/>
    <mergeCell ref="B44:C44"/>
    <mergeCell ref="D44:G44"/>
    <mergeCell ref="B58:G58"/>
    <mergeCell ref="B61:G61"/>
    <mergeCell ref="B62:G62"/>
    <mergeCell ref="B476:G476"/>
    <mergeCell ref="B477:G477"/>
    <mergeCell ref="B478:G478"/>
    <mergeCell ref="B64:I64"/>
    <mergeCell ref="B66:I66"/>
    <mergeCell ref="B67:I67"/>
    <mergeCell ref="B68:I68"/>
    <mergeCell ref="D54:G54"/>
    <mergeCell ref="D55:G55"/>
    <mergeCell ref="D56:G56"/>
    <mergeCell ref="B52:C52"/>
    <mergeCell ref="D52:G52"/>
    <mergeCell ref="B53:C53"/>
    <mergeCell ref="D53:G53"/>
    <mergeCell ref="B63:I63"/>
    <mergeCell ref="B69:I69"/>
    <mergeCell ref="B70:I70"/>
    <mergeCell ref="B71:I71"/>
    <mergeCell ref="B72:I72"/>
    <mergeCell ref="B73:I73"/>
    <mergeCell ref="B74:I74"/>
    <mergeCell ref="B76:I76"/>
    <mergeCell ref="B77:I77"/>
    <mergeCell ref="B78:E78"/>
    <mergeCell ref="B79:I79"/>
    <mergeCell ref="B81:E81"/>
    <mergeCell ref="F81:G81"/>
    <mergeCell ref="H81:I81"/>
    <mergeCell ref="B82:E82"/>
    <mergeCell ref="B494:E494"/>
    <mergeCell ref="F494:G494"/>
    <mergeCell ref="B495:E495"/>
    <mergeCell ref="F495:G495"/>
    <mergeCell ref="B492:E492"/>
    <mergeCell ref="F492:G492"/>
    <mergeCell ref="B493:E493"/>
    <mergeCell ref="F493:G493"/>
    <mergeCell ref="B485:G485"/>
    <mergeCell ref="B487:G487"/>
    <mergeCell ref="B488:C488"/>
    <mergeCell ref="B489:G489"/>
    <mergeCell ref="B491:E491"/>
    <mergeCell ref="F491:G491"/>
    <mergeCell ref="B479:G479"/>
    <mergeCell ref="B480:G480"/>
    <mergeCell ref="B481:G481"/>
    <mergeCell ref="B482:G482"/>
    <mergeCell ref="B483:G483"/>
    <mergeCell ref="B484:G484"/>
    <mergeCell ref="F513:G513"/>
    <mergeCell ref="B515:E515"/>
    <mergeCell ref="F515:G515"/>
    <mergeCell ref="B517:E517"/>
    <mergeCell ref="F517:G517"/>
    <mergeCell ref="B509:E509"/>
    <mergeCell ref="F509:G509"/>
    <mergeCell ref="B512:E512"/>
    <mergeCell ref="F512:G512"/>
    <mergeCell ref="F505:G505"/>
    <mergeCell ref="B507:E507"/>
    <mergeCell ref="F507:G507"/>
    <mergeCell ref="B508:E508"/>
    <mergeCell ref="F502:G502"/>
    <mergeCell ref="F503:G503"/>
    <mergeCell ref="F504:G504"/>
    <mergeCell ref="B497:E497"/>
    <mergeCell ref="F497:G497"/>
    <mergeCell ref="B499:E502"/>
    <mergeCell ref="F499:G499"/>
    <mergeCell ref="F500:G500"/>
    <mergeCell ref="F501:G501"/>
    <mergeCell ref="B530:E530"/>
    <mergeCell ref="F530:G530"/>
    <mergeCell ref="B531:E531"/>
    <mergeCell ref="F531:G531"/>
    <mergeCell ref="B524:E524"/>
    <mergeCell ref="B525:E525"/>
    <mergeCell ref="B526:E526"/>
    <mergeCell ref="B527:E527"/>
    <mergeCell ref="F527:G527"/>
    <mergeCell ref="B520:E520"/>
    <mergeCell ref="F520:G520"/>
    <mergeCell ref="B522:E522"/>
    <mergeCell ref="B523:E523"/>
    <mergeCell ref="F523:G523"/>
    <mergeCell ref="B518:E518"/>
    <mergeCell ref="F518:G518"/>
    <mergeCell ref="B519:E519"/>
    <mergeCell ref="F519:G519"/>
    <mergeCell ref="B543:G543"/>
    <mergeCell ref="B545:G545"/>
    <mergeCell ref="B546:G546"/>
    <mergeCell ref="B547:G547"/>
    <mergeCell ref="B548:G548"/>
    <mergeCell ref="B549:G549"/>
    <mergeCell ref="B538:E538"/>
    <mergeCell ref="F538:G538"/>
    <mergeCell ref="B540:E540"/>
    <mergeCell ref="F540:G540"/>
    <mergeCell ref="B541:G541"/>
    <mergeCell ref="B536:E536"/>
    <mergeCell ref="F536:G536"/>
    <mergeCell ref="B537:E537"/>
    <mergeCell ref="F537:G537"/>
    <mergeCell ref="B532:E532"/>
    <mergeCell ref="B533:E533"/>
    <mergeCell ref="F534:G534"/>
    <mergeCell ref="B535:E535"/>
    <mergeCell ref="F535:G535"/>
    <mergeCell ref="D565:E565"/>
    <mergeCell ref="F565:F566"/>
    <mergeCell ref="G565:G566"/>
    <mergeCell ref="B567:C567"/>
    <mergeCell ref="D567:E567"/>
    <mergeCell ref="F567:G567"/>
    <mergeCell ref="B563:E563"/>
    <mergeCell ref="F563:G563"/>
    <mergeCell ref="B564:G564"/>
    <mergeCell ref="B557:G557"/>
    <mergeCell ref="B559:G559"/>
    <mergeCell ref="B561:G561"/>
    <mergeCell ref="B562:G562"/>
    <mergeCell ref="B550:G550"/>
    <mergeCell ref="B551:G551"/>
    <mergeCell ref="B553:G553"/>
    <mergeCell ref="B554:G554"/>
    <mergeCell ref="B555:G555"/>
    <mergeCell ref="B556:G556"/>
    <mergeCell ref="B575:E575"/>
    <mergeCell ref="F575:G575"/>
    <mergeCell ref="B576:E576"/>
    <mergeCell ref="F576:G576"/>
    <mergeCell ref="B577:E577"/>
    <mergeCell ref="F577:G577"/>
    <mergeCell ref="B572:E572"/>
    <mergeCell ref="F572:G572"/>
    <mergeCell ref="B573:E573"/>
    <mergeCell ref="F573:G573"/>
    <mergeCell ref="B574:E574"/>
    <mergeCell ref="F574:G574"/>
    <mergeCell ref="B568:E568"/>
    <mergeCell ref="B569:E569"/>
    <mergeCell ref="F569:G569"/>
    <mergeCell ref="B570:E570"/>
    <mergeCell ref="F570:G570"/>
    <mergeCell ref="B571:E571"/>
    <mergeCell ref="F571:G571"/>
    <mergeCell ref="B587:C587"/>
    <mergeCell ref="D587:E587"/>
    <mergeCell ref="B588:C588"/>
    <mergeCell ref="D588:E588"/>
    <mergeCell ref="B584:E584"/>
    <mergeCell ref="F584:G584"/>
    <mergeCell ref="B585:E585"/>
    <mergeCell ref="F585:G585"/>
    <mergeCell ref="B586:C586"/>
    <mergeCell ref="D586:E586"/>
    <mergeCell ref="B581:E581"/>
    <mergeCell ref="F581:G581"/>
    <mergeCell ref="B582:E582"/>
    <mergeCell ref="F582:G582"/>
    <mergeCell ref="B583:E583"/>
    <mergeCell ref="F583:G583"/>
    <mergeCell ref="B578:E578"/>
    <mergeCell ref="F578:G578"/>
    <mergeCell ref="B579:E579"/>
    <mergeCell ref="F579:G579"/>
    <mergeCell ref="B580:E580"/>
    <mergeCell ref="F580:G580"/>
    <mergeCell ref="B595:C595"/>
    <mergeCell ref="D595:E595"/>
    <mergeCell ref="F595:G595"/>
    <mergeCell ref="B597:E597"/>
    <mergeCell ref="F597:G597"/>
    <mergeCell ref="B593:C593"/>
    <mergeCell ref="D593:E593"/>
    <mergeCell ref="F593:G593"/>
    <mergeCell ref="B594:C594"/>
    <mergeCell ref="D594:E594"/>
    <mergeCell ref="F594:G594"/>
    <mergeCell ref="B589:G589"/>
    <mergeCell ref="B591:C591"/>
    <mergeCell ref="D591:E591"/>
    <mergeCell ref="F591:G591"/>
    <mergeCell ref="B592:C592"/>
    <mergeCell ref="D592:E592"/>
    <mergeCell ref="F592:G592"/>
    <mergeCell ref="B607:C607"/>
    <mergeCell ref="D607:E607"/>
    <mergeCell ref="B608:C608"/>
    <mergeCell ref="D608:E608"/>
    <mergeCell ref="B605:C605"/>
    <mergeCell ref="D605:E605"/>
    <mergeCell ref="B606:C606"/>
    <mergeCell ref="D606:E606"/>
    <mergeCell ref="B602:E602"/>
    <mergeCell ref="B603:C603"/>
    <mergeCell ref="D603:E603"/>
    <mergeCell ref="B604:C604"/>
    <mergeCell ref="D604:E604"/>
    <mergeCell ref="B598:G598"/>
    <mergeCell ref="D599:E599"/>
    <mergeCell ref="F599:F600"/>
    <mergeCell ref="G599:G600"/>
    <mergeCell ref="B601:C601"/>
    <mergeCell ref="D601:E601"/>
    <mergeCell ref="F601:G601"/>
    <mergeCell ref="B617:C617"/>
    <mergeCell ref="D617:E617"/>
    <mergeCell ref="B618:C618"/>
    <mergeCell ref="D618:E618"/>
    <mergeCell ref="B614:C614"/>
    <mergeCell ref="D614:E614"/>
    <mergeCell ref="F614:G614"/>
    <mergeCell ref="B615:E615"/>
    <mergeCell ref="B616:C616"/>
    <mergeCell ref="D616:E616"/>
    <mergeCell ref="B609:C609"/>
    <mergeCell ref="D609:E609"/>
    <mergeCell ref="B610:G610"/>
    <mergeCell ref="B611:G611"/>
    <mergeCell ref="D612:E612"/>
    <mergeCell ref="F612:F613"/>
    <mergeCell ref="G612:G613"/>
    <mergeCell ref="B626:C626"/>
    <mergeCell ref="D626:E626"/>
    <mergeCell ref="F626:G626"/>
    <mergeCell ref="B627:C627"/>
    <mergeCell ref="D627:E627"/>
    <mergeCell ref="F627:G627"/>
    <mergeCell ref="B624:C624"/>
    <mergeCell ref="D624:E624"/>
    <mergeCell ref="F624:G624"/>
    <mergeCell ref="B625:C625"/>
    <mergeCell ref="D625:E625"/>
    <mergeCell ref="F625:G625"/>
    <mergeCell ref="B621:C621"/>
    <mergeCell ref="D621:E621"/>
    <mergeCell ref="B622:C622"/>
    <mergeCell ref="D622:E622"/>
    <mergeCell ref="B619:C619"/>
    <mergeCell ref="D619:E619"/>
    <mergeCell ref="B620:C620"/>
    <mergeCell ref="D620:E620"/>
    <mergeCell ref="B642:G642"/>
    <mergeCell ref="B644:G644"/>
    <mergeCell ref="B646:G646"/>
    <mergeCell ref="B648:G648"/>
    <mergeCell ref="B649:G649"/>
    <mergeCell ref="B650:C650"/>
    <mergeCell ref="B634:G634"/>
    <mergeCell ref="B636:G636"/>
    <mergeCell ref="B638:G638"/>
    <mergeCell ref="B639:G639"/>
    <mergeCell ref="B640:G640"/>
    <mergeCell ref="B641:G641"/>
    <mergeCell ref="B628:C628"/>
    <mergeCell ref="D628:E628"/>
    <mergeCell ref="F628:G628"/>
    <mergeCell ref="B630:G630"/>
    <mergeCell ref="B632:G632"/>
    <mergeCell ref="B662:E665"/>
    <mergeCell ref="F662:G662"/>
    <mergeCell ref="F663:G663"/>
    <mergeCell ref="F664:G664"/>
    <mergeCell ref="F665:G665"/>
    <mergeCell ref="B658:E658"/>
    <mergeCell ref="F658:G658"/>
    <mergeCell ref="B660:E660"/>
    <mergeCell ref="F660:G660"/>
    <mergeCell ref="B655:E655"/>
    <mergeCell ref="F655:G655"/>
    <mergeCell ref="B656:E656"/>
    <mergeCell ref="B657:E657"/>
    <mergeCell ref="F657:G657"/>
    <mergeCell ref="B651:G651"/>
    <mergeCell ref="B653:E653"/>
    <mergeCell ref="F653:G653"/>
    <mergeCell ref="B654:E654"/>
    <mergeCell ref="F654:G654"/>
    <mergeCell ref="B680:E680"/>
    <mergeCell ref="F680:G680"/>
    <mergeCell ref="B681:E681"/>
    <mergeCell ref="F681:G681"/>
    <mergeCell ref="F675:G675"/>
    <mergeCell ref="B677:E677"/>
    <mergeCell ref="F677:G677"/>
    <mergeCell ref="B679:E679"/>
    <mergeCell ref="F679:G679"/>
    <mergeCell ref="B670:E670"/>
    <mergeCell ref="F670:G670"/>
    <mergeCell ref="B671:E671"/>
    <mergeCell ref="B674:E674"/>
    <mergeCell ref="F674:G674"/>
    <mergeCell ref="F666:G666"/>
    <mergeCell ref="F667:G667"/>
    <mergeCell ref="F668:G668"/>
    <mergeCell ref="B694:E694"/>
    <mergeCell ref="B695:E695"/>
    <mergeCell ref="F696:G696"/>
    <mergeCell ref="B697:E697"/>
    <mergeCell ref="F697:G697"/>
    <mergeCell ref="B692:E692"/>
    <mergeCell ref="F692:G692"/>
    <mergeCell ref="B693:E693"/>
    <mergeCell ref="F693:G693"/>
    <mergeCell ref="B686:E686"/>
    <mergeCell ref="B687:E687"/>
    <mergeCell ref="B688:E688"/>
    <mergeCell ref="B689:E689"/>
    <mergeCell ref="F689:G689"/>
    <mergeCell ref="B682:E682"/>
    <mergeCell ref="F682:G682"/>
    <mergeCell ref="B684:E684"/>
    <mergeCell ref="B685:E685"/>
    <mergeCell ref="F685:G685"/>
    <mergeCell ref="F710:G710"/>
    <mergeCell ref="B712:E712"/>
    <mergeCell ref="F712:G712"/>
    <mergeCell ref="B713:E713"/>
    <mergeCell ref="F707:G707"/>
    <mergeCell ref="F708:G708"/>
    <mergeCell ref="F709:G709"/>
    <mergeCell ref="B702:E702"/>
    <mergeCell ref="F702:G702"/>
    <mergeCell ref="B704:E707"/>
    <mergeCell ref="F704:G704"/>
    <mergeCell ref="F705:G705"/>
    <mergeCell ref="F706:G706"/>
    <mergeCell ref="B698:E698"/>
    <mergeCell ref="F698:G698"/>
    <mergeCell ref="B700:E700"/>
    <mergeCell ref="F700:G700"/>
    <mergeCell ref="B726:E726"/>
    <mergeCell ref="B727:E727"/>
    <mergeCell ref="F727:G727"/>
    <mergeCell ref="B728:E728"/>
    <mergeCell ref="B729:E729"/>
    <mergeCell ref="B723:E723"/>
    <mergeCell ref="F723:G723"/>
    <mergeCell ref="B724:E724"/>
    <mergeCell ref="F724:G724"/>
    <mergeCell ref="B721:E721"/>
    <mergeCell ref="F721:G721"/>
    <mergeCell ref="B722:E722"/>
    <mergeCell ref="F722:G722"/>
    <mergeCell ref="B716:E716"/>
    <mergeCell ref="F716:G716"/>
    <mergeCell ref="F717:G717"/>
    <mergeCell ref="B719:E719"/>
    <mergeCell ref="F719:G719"/>
    <mergeCell ref="B752:E752"/>
    <mergeCell ref="F752:G752"/>
    <mergeCell ref="B753:E753"/>
    <mergeCell ref="F753:G753"/>
    <mergeCell ref="B755:E755"/>
    <mergeCell ref="F755:G755"/>
    <mergeCell ref="B756:G756"/>
    <mergeCell ref="B739:E739"/>
    <mergeCell ref="F739:G739"/>
    <mergeCell ref="B740:E740"/>
    <mergeCell ref="F740:G740"/>
    <mergeCell ref="B735:E735"/>
    <mergeCell ref="F735:G735"/>
    <mergeCell ref="B736:E736"/>
    <mergeCell ref="B737:E737"/>
    <mergeCell ref="F738:G738"/>
    <mergeCell ref="B730:E730"/>
    <mergeCell ref="B731:E731"/>
    <mergeCell ref="F731:G731"/>
    <mergeCell ref="B734:E734"/>
    <mergeCell ref="F734:G734"/>
    <mergeCell ref="B795:G795"/>
    <mergeCell ref="C796:G796"/>
    <mergeCell ref="C776:G776"/>
    <mergeCell ref="C773:G773"/>
    <mergeCell ref="C774:G774"/>
    <mergeCell ref="C775:G775"/>
    <mergeCell ref="C777:G777"/>
    <mergeCell ref="C778:G778"/>
    <mergeCell ref="C767:G767"/>
    <mergeCell ref="C768:G768"/>
    <mergeCell ref="B770:G770"/>
    <mergeCell ref="C766:G766"/>
    <mergeCell ref="C771:G771"/>
    <mergeCell ref="C772:G772"/>
    <mergeCell ref="B757:G757"/>
    <mergeCell ref="B758:G758"/>
    <mergeCell ref="C759:G759"/>
    <mergeCell ref="C763:G763"/>
    <mergeCell ref="C764:G764"/>
    <mergeCell ref="C765:G765"/>
    <mergeCell ref="C760:G760"/>
    <mergeCell ref="C761:G761"/>
    <mergeCell ref="C762:G762"/>
    <mergeCell ref="A3:G3"/>
    <mergeCell ref="A809:G809"/>
    <mergeCell ref="D806:E806"/>
    <mergeCell ref="B807:C807"/>
    <mergeCell ref="B808:C808"/>
    <mergeCell ref="D808:E808"/>
    <mergeCell ref="A26:G26"/>
    <mergeCell ref="B806:C806"/>
    <mergeCell ref="B805:C805"/>
    <mergeCell ref="D807:E807"/>
    <mergeCell ref="D805:E805"/>
    <mergeCell ref="C779:G779"/>
    <mergeCell ref="B803:C803"/>
    <mergeCell ref="D803:E803"/>
    <mergeCell ref="C798:G798"/>
    <mergeCell ref="B800:G800"/>
    <mergeCell ref="B782:G782"/>
    <mergeCell ref="B802:G802"/>
    <mergeCell ref="C792:G792"/>
    <mergeCell ref="B794:G794"/>
    <mergeCell ref="B804:C804"/>
    <mergeCell ref="D804:E804"/>
    <mergeCell ref="C789:G789"/>
    <mergeCell ref="C783:G783"/>
    <mergeCell ref="C784:G784"/>
    <mergeCell ref="C785:G785"/>
    <mergeCell ref="C790:G790"/>
    <mergeCell ref="C791:G791"/>
    <mergeCell ref="C786:G786"/>
    <mergeCell ref="C787:G787"/>
    <mergeCell ref="C788:G788"/>
    <mergeCell ref="C780:G780"/>
  </mergeCells>
  <phoneticPr fontId="6" type="noConversion"/>
  <conditionalFormatting sqref="F629:G629 F596:G596 A26:G26 A34:G35">
    <cfRule type="expression" dxfId="34" priority="25" stopIfTrue="1">
      <formula>$L$17="Sole Bidder"</formula>
    </cfRule>
  </conditionalFormatting>
  <conditionalFormatting sqref="A794 A781:G781 A793:G793 A757:G757 A630:G649">
    <cfRule type="expression" dxfId="33" priority="26" stopIfTrue="1">
      <formula>$L$17="Sole Bidder"</formula>
    </cfRule>
  </conditionalFormatting>
  <conditionalFormatting sqref="A18">
    <cfRule type="expression" dxfId="32" priority="28" stopIfTrue="1">
      <formula>$L$17="Sole Bidder"</formula>
    </cfRule>
    <cfRule type="expression" dxfId="31" priority="29" stopIfTrue="1">
      <formula>$L$17=1</formula>
    </cfRule>
  </conditionalFormatting>
  <conditionalFormatting sqref="B18:G18">
    <cfRule type="expression" dxfId="30" priority="30" stopIfTrue="1">
      <formula>$L$19&lt;3</formula>
    </cfRule>
  </conditionalFormatting>
  <conditionalFormatting sqref="A21:G21">
    <cfRule type="expression" dxfId="29" priority="31" stopIfTrue="1">
      <formula>AND($L$19=3,$L$20="2 or more")</formula>
    </cfRule>
  </conditionalFormatting>
  <conditionalFormatting sqref="A19:G20">
    <cfRule type="expression" dxfId="28" priority="32" stopIfTrue="1">
      <formula>$L$19=3</formula>
    </cfRule>
  </conditionalFormatting>
  <conditionalFormatting sqref="B17:G17">
    <cfRule type="expression" dxfId="27" priority="33" stopIfTrue="1">
      <formula>$L$19=3</formula>
    </cfRule>
  </conditionalFormatting>
  <conditionalFormatting sqref="A36:G36">
    <cfRule type="expression" dxfId="26" priority="34" stopIfTrue="1">
      <formula>$L$19&lt;3</formula>
    </cfRule>
  </conditionalFormatting>
  <conditionalFormatting sqref="C590:G595 A563:B595 D563:D588 C563:C585 F563:G588 E563:E585">
    <cfRule type="expression" dxfId="25" priority="37" stopIfTrue="1">
      <formula>#REF!&lt;3</formula>
    </cfRule>
  </conditionalFormatting>
  <conditionalFormatting sqref="A597:G628">
    <cfRule type="expression" dxfId="24" priority="38" stopIfTrue="1">
      <formula>#REF!&lt;3</formula>
    </cfRule>
    <cfRule type="expression" dxfId="23" priority="39" stopIfTrue="1">
      <formula>$L$562=1</formula>
    </cfRule>
  </conditionalFormatting>
  <conditionalFormatting sqref="A770:C780 D770:G772 D774:G780">
    <cfRule type="expression" dxfId="22" priority="40" stopIfTrue="1">
      <formula>#REF!&lt;3</formula>
    </cfRule>
  </conditionalFormatting>
  <conditionalFormatting sqref="A782:G792">
    <cfRule type="expression" dxfId="21" priority="41" stopIfTrue="1">
      <formula>#REF!&lt;3</formula>
    </cfRule>
    <cfRule type="expression" dxfId="20" priority="42" stopIfTrue="1">
      <formula>$L$562=1</formula>
    </cfRule>
  </conditionalFormatting>
  <conditionalFormatting sqref="F303:I303 F233:G235 F208:G208 D206:F206 F210:G216 F270:I270 B74:I74 D220:F220 F226:I230 D207 D221 F223:G225">
    <cfRule type="expression" dxfId="19" priority="12" stopIfTrue="1">
      <formula>$N$17="Sole Bidder"</formula>
    </cfRule>
  </conditionalFormatting>
  <conditionalFormatting sqref="A468 A455:I455 A467:I467 A431:I431 A304:I323">
    <cfRule type="expression" dxfId="18" priority="13" stopIfTrue="1">
      <formula>$N$17="Sole Bidder"</formula>
    </cfRule>
  </conditionalFormatting>
  <conditionalFormatting sqref="A210:G210">
    <cfRule type="expression" dxfId="17" priority="14" stopIfTrue="1">
      <formula>#REF!="No"</formula>
    </cfRule>
  </conditionalFormatting>
  <conditionalFormatting sqref="C264:I269 A237:B269 D237:D262 C237:C259 F237:H262 E237:E259 I237:I259">
    <cfRule type="expression" dxfId="16" priority="15" stopIfTrue="1">
      <formula>$N$203&lt;3</formula>
    </cfRule>
  </conditionalFormatting>
  <conditionalFormatting sqref="A271:I302">
    <cfRule type="expression" dxfId="15" priority="16" stopIfTrue="1">
      <formula>$N$203&lt;3</formula>
    </cfRule>
    <cfRule type="expression" dxfId="14" priority="17" stopIfTrue="1">
      <formula>$N$204=1</formula>
    </cfRule>
  </conditionalFormatting>
  <conditionalFormatting sqref="A444:C454 D444:I446 D448:I454">
    <cfRule type="expression" dxfId="13" priority="18" stopIfTrue="1">
      <formula>$N$203&lt;3</formula>
    </cfRule>
  </conditionalFormatting>
  <conditionalFormatting sqref="A456:I466">
    <cfRule type="expression" dxfId="12" priority="19" stopIfTrue="1">
      <formula>$N$203&lt;3</formula>
    </cfRule>
    <cfRule type="expression" dxfId="11" priority="20" stopIfTrue="1">
      <formula>$N$204=1</formula>
    </cfRule>
  </conditionalFormatting>
  <conditionalFormatting sqref="A223 D223:G223">
    <cfRule type="expression" dxfId="10" priority="11" stopIfTrue="1">
      <formula>#REF!="No"</formula>
    </cfRule>
  </conditionalFormatting>
  <conditionalFormatting sqref="B212:C212">
    <cfRule type="expression" dxfId="9" priority="10" stopIfTrue="1">
      <formula>#REF!="No"</formula>
    </cfRule>
  </conditionalFormatting>
  <conditionalFormatting sqref="B212:C212">
    <cfRule type="expression" dxfId="8" priority="7" stopIfTrue="1">
      <formula>#REF!="No"</formula>
    </cfRule>
  </conditionalFormatting>
  <conditionalFormatting sqref="B214">
    <cfRule type="expression" dxfId="7" priority="6" stopIfTrue="1">
      <formula>#REF!="No"</formula>
    </cfRule>
  </conditionalFormatting>
  <conditionalFormatting sqref="B224:C224">
    <cfRule type="expression" dxfId="6" priority="5" stopIfTrue="1">
      <formula>#REF!="No"</formula>
    </cfRule>
  </conditionalFormatting>
  <conditionalFormatting sqref="B224:C224">
    <cfRule type="expression" dxfId="5" priority="4" stopIfTrue="1">
      <formula>#REF!="No"</formula>
    </cfRule>
  </conditionalFormatting>
  <conditionalFormatting sqref="B211:C211">
    <cfRule type="expression" dxfId="4" priority="3" stopIfTrue="1">
      <formula>#REF!="No"</formula>
    </cfRule>
  </conditionalFormatting>
  <conditionalFormatting sqref="B211:C211">
    <cfRule type="expression" dxfId="3" priority="2" stopIfTrue="1">
      <formula>#REF!="No"</formula>
    </cfRule>
  </conditionalFormatting>
  <conditionalFormatting sqref="B213">
    <cfRule type="expression" dxfId="2" priority="1" stopIfTrue="1">
      <formula>#REF!="No"</formula>
    </cfRule>
  </conditionalFormatting>
  <dataValidations count="4">
    <dataValidation type="list" allowBlank="1" showInputMessage="1" showErrorMessage="1" sqref="D804:D808 F804:F808 F581 F615 F568 F602 F255 F289 F242 F276">
      <formula1>"Yes,No"</formula1>
    </dataValidation>
    <dataValidation type="list" allowBlank="1" showInputMessage="1" showErrorMessage="1" sqref="F491:G491 F653:G653 F655:G656 F493:G494">
      <formula1>#REF!</formula1>
    </dataValidation>
    <dataValidation type="list" allowBlank="1" showInputMessage="1" showErrorMessage="1" sqref="F132:G132 F134:I135 F329:I330 F327:G327 H81:I81">
      <formula1>$N$81:$N$83</formula1>
    </dataValidation>
    <dataValidation type="list" allowBlank="1" showInputMessage="1" showErrorMessage="1" sqref="H132:I132 H327:I327">
      <formula1>$N$81:$N$86</formula1>
    </dataValidation>
  </dataValidations>
  <pageMargins left="0.75" right="0.63" top="0.57999999999999996" bottom="0.6" header="0.34" footer="0.35"/>
  <pageSetup paperSize="9" scale="76" fitToHeight="5" orientation="portrait" r:id="rId11"/>
  <headerFooter alignWithMargins="0">
    <oddFooter>&amp;R&amp;"Book Antiqua,Bold"&amp;8 Page &amp;P of &amp;N</oddFooter>
  </headerFooter>
  <drawing r:id="rId12"/>
  <legacyDrawing r:id="rId13"/>
  <mc:AlternateContent xmlns:mc="http://schemas.openxmlformats.org/markup-compatibility/2006">
    <mc:Choice Requires="x14">
      <controls>
        <mc:AlternateContent xmlns:mc="http://schemas.openxmlformats.org/markup-compatibility/2006">
          <mc:Choice Requires="x14">
            <control shapeId="88255" r:id="rId14" name="Check Box 1215">
              <controlPr defaultSize="0" autoFill="0" autoLine="0" autoPict="0">
                <anchor moveWithCells="1" sizeWithCells="1">
                  <from>
                    <xdr:col>5</xdr:col>
                    <xdr:colOff>85725</xdr:colOff>
                    <xdr:row>562</xdr:row>
                    <xdr:rowOff>0</xdr:rowOff>
                  </from>
                  <to>
                    <xdr:col>6</xdr:col>
                    <xdr:colOff>923925</xdr:colOff>
                    <xdr:row>562</xdr:row>
                    <xdr:rowOff>0</xdr:rowOff>
                  </to>
                </anchor>
              </controlPr>
            </control>
          </mc:Choice>
        </mc:AlternateContent>
        <mc:AlternateContent xmlns:mc="http://schemas.openxmlformats.org/markup-compatibility/2006">
          <mc:Choice Requires="x14">
            <control shapeId="157927" r:id="rId15" name="Check Box 2279">
              <controlPr defaultSize="0" autoFill="0" autoLine="0" autoPict="0">
                <anchor moveWithCells="1" sizeWithCells="1">
                  <from>
                    <xdr:col>5</xdr:col>
                    <xdr:colOff>85725</xdr:colOff>
                    <xdr:row>236</xdr:row>
                    <xdr:rowOff>0</xdr:rowOff>
                  </from>
                  <to>
                    <xdr:col>6</xdr:col>
                    <xdr:colOff>923925</xdr:colOff>
                    <xdr:row>236</xdr:row>
                    <xdr:rowOff>0</xdr:rowOff>
                  </to>
                </anchor>
              </controlPr>
            </control>
          </mc:Choice>
        </mc:AlternateContent>
        <mc:AlternateContent xmlns:mc="http://schemas.openxmlformats.org/markup-compatibility/2006">
          <mc:Choice Requires="x14">
            <control shapeId="157928" r:id="rId16" name="Check Box 2280">
              <controlPr defaultSize="0" autoFill="0" autoLine="0" autoPict="0">
                <anchor moveWithCells="1" sizeWithCells="1">
                  <from>
                    <xdr:col>7</xdr:col>
                    <xdr:colOff>85725</xdr:colOff>
                    <xdr:row>236</xdr:row>
                    <xdr:rowOff>0</xdr:rowOff>
                  </from>
                  <to>
                    <xdr:col>8</xdr:col>
                    <xdr:colOff>1019175</xdr:colOff>
                    <xdr:row>236</xdr:row>
                    <xdr:rowOff>0</xdr:rowOff>
                  </to>
                </anchor>
              </controlPr>
            </control>
          </mc:Choice>
        </mc:AlternateContent>
        <mc:AlternateContent xmlns:mc="http://schemas.openxmlformats.org/markup-compatibility/2006">
          <mc:Choice Requires="x14">
            <control shapeId="157924" r:id="rId17" name="Check Box 2276">
              <controlPr defaultSize="0" autoFill="0" autoLine="0" autoPict="0">
                <anchor moveWithCells="1" sizeWithCells="1">
                  <from>
                    <xdr:col>7</xdr:col>
                    <xdr:colOff>104775</xdr:colOff>
                    <xdr:row>466</xdr:row>
                    <xdr:rowOff>0</xdr:rowOff>
                  </from>
                  <to>
                    <xdr:col>8</xdr:col>
                    <xdr:colOff>561975</xdr:colOff>
                    <xdr:row>466</xdr:row>
                    <xdr:rowOff>0</xdr:rowOff>
                  </to>
                </anchor>
              </controlPr>
            </control>
          </mc:Choice>
        </mc:AlternateContent>
        <mc:AlternateContent xmlns:mc="http://schemas.openxmlformats.org/markup-compatibility/2006">
          <mc:Choice Requires="x14">
            <control shapeId="157925" r:id="rId18" name="Check Box 2277">
              <controlPr defaultSize="0" autoFill="0" autoLine="0" autoPict="0">
                <anchor moveWithCells="1" sizeWithCells="1">
                  <from>
                    <xdr:col>7</xdr:col>
                    <xdr:colOff>114300</xdr:colOff>
                    <xdr:row>467</xdr:row>
                    <xdr:rowOff>0</xdr:rowOff>
                  </from>
                  <to>
                    <xdr:col>8</xdr:col>
                    <xdr:colOff>590550</xdr:colOff>
                    <xdr:row>467</xdr:row>
                    <xdr:rowOff>209550</xdr:rowOff>
                  </to>
                </anchor>
              </controlPr>
            </control>
          </mc:Choice>
        </mc:AlternateContent>
        <mc:AlternateContent xmlns:mc="http://schemas.openxmlformats.org/markup-compatibility/2006">
          <mc:Choice Requires="x14">
            <control shapeId="157926" r:id="rId19" name="Check Box 2278">
              <controlPr defaultSize="0" autoFill="0" autoLine="0" autoPict="0">
                <anchor moveWithCells="1" sizeWithCells="1">
                  <from>
                    <xdr:col>7</xdr:col>
                    <xdr:colOff>114300</xdr:colOff>
                    <xdr:row>467</xdr:row>
                    <xdr:rowOff>209550</xdr:rowOff>
                  </from>
                  <to>
                    <xdr:col>9</xdr:col>
                    <xdr:colOff>0</xdr:colOff>
                    <xdr:row>468</xdr:row>
                    <xdr:rowOff>219075</xdr:rowOff>
                  </to>
                </anchor>
              </controlPr>
            </control>
          </mc:Choice>
        </mc:AlternateContent>
        <mc:AlternateContent xmlns:mc="http://schemas.openxmlformats.org/markup-compatibility/2006">
          <mc:Choice Requires="x14">
            <control shapeId="157921" r:id="rId20" name="Check Box 2273">
              <controlPr defaultSize="0" autoFill="0" autoLine="0" autoPict="0">
                <anchor moveWithCells="1" sizeWithCells="1">
                  <from>
                    <xdr:col>5</xdr:col>
                    <xdr:colOff>47625</xdr:colOff>
                    <xdr:row>466</xdr:row>
                    <xdr:rowOff>0</xdr:rowOff>
                  </from>
                  <to>
                    <xdr:col>6</xdr:col>
                    <xdr:colOff>2009775</xdr:colOff>
                    <xdr:row>466</xdr:row>
                    <xdr:rowOff>0</xdr:rowOff>
                  </to>
                </anchor>
              </controlPr>
            </control>
          </mc:Choice>
        </mc:AlternateContent>
        <mc:AlternateContent xmlns:mc="http://schemas.openxmlformats.org/markup-compatibility/2006">
          <mc:Choice Requires="x14">
            <control shapeId="157922" r:id="rId21" name="Check Box 2274">
              <controlPr defaultSize="0" autoFill="0" autoLine="0" autoPict="0">
                <anchor moveWithCells="1" sizeWithCells="1">
                  <from>
                    <xdr:col>5</xdr:col>
                    <xdr:colOff>66675</xdr:colOff>
                    <xdr:row>467</xdr:row>
                    <xdr:rowOff>0</xdr:rowOff>
                  </from>
                  <to>
                    <xdr:col>6</xdr:col>
                    <xdr:colOff>2085975</xdr:colOff>
                    <xdr:row>467</xdr:row>
                    <xdr:rowOff>209550</xdr:rowOff>
                  </to>
                </anchor>
              </controlPr>
            </control>
          </mc:Choice>
        </mc:AlternateContent>
        <mc:AlternateContent xmlns:mc="http://schemas.openxmlformats.org/markup-compatibility/2006">
          <mc:Choice Requires="x14">
            <control shapeId="157923" r:id="rId22" name="Check Box 2275">
              <controlPr defaultSize="0" autoFill="0" autoLine="0" autoPict="0">
                <anchor moveWithCells="1" sizeWithCells="1">
                  <from>
                    <xdr:col>5</xdr:col>
                    <xdr:colOff>66675</xdr:colOff>
                    <xdr:row>467</xdr:row>
                    <xdr:rowOff>209550</xdr:rowOff>
                  </from>
                  <to>
                    <xdr:col>7</xdr:col>
                    <xdr:colOff>0</xdr:colOff>
                    <xdr:row>468</xdr:row>
                    <xdr:rowOff>219075</xdr:rowOff>
                  </to>
                </anchor>
              </controlPr>
            </control>
          </mc:Choice>
        </mc:AlternateContent>
        <mc:AlternateContent xmlns:mc="http://schemas.openxmlformats.org/markup-compatibility/2006">
          <mc:Choice Requires="x14">
            <control shapeId="157919" r:id="rId23" name="Check Box 2271">
              <controlPr defaultSize="0" autoFill="0" autoLine="0" autoPict="0">
                <anchor moveWithCells="1" sizeWithCells="1">
                  <from>
                    <xdr:col>7</xdr:col>
                    <xdr:colOff>104775</xdr:colOff>
                    <xdr:row>466</xdr:row>
                    <xdr:rowOff>0</xdr:rowOff>
                  </from>
                  <to>
                    <xdr:col>8</xdr:col>
                    <xdr:colOff>561975</xdr:colOff>
                    <xdr:row>466</xdr:row>
                    <xdr:rowOff>0</xdr:rowOff>
                  </to>
                </anchor>
              </controlPr>
            </control>
          </mc:Choice>
        </mc:AlternateContent>
        <mc:AlternateContent xmlns:mc="http://schemas.openxmlformats.org/markup-compatibility/2006">
          <mc:Choice Requires="x14">
            <control shapeId="157920" r:id="rId24" name="Check Box 2272">
              <controlPr defaultSize="0" autoFill="0" autoLine="0" autoPict="0">
                <anchor moveWithCells="1" sizeWithCells="1">
                  <from>
                    <xdr:col>7</xdr:col>
                    <xdr:colOff>104775</xdr:colOff>
                    <xdr:row>467</xdr:row>
                    <xdr:rowOff>57150</xdr:rowOff>
                  </from>
                  <to>
                    <xdr:col>9</xdr:col>
                    <xdr:colOff>0</xdr:colOff>
                    <xdr:row>468</xdr:row>
                    <xdr:rowOff>38100</xdr:rowOff>
                  </to>
                </anchor>
              </controlPr>
            </control>
          </mc:Choice>
        </mc:AlternateContent>
        <mc:AlternateContent xmlns:mc="http://schemas.openxmlformats.org/markup-compatibility/2006">
          <mc:Choice Requires="x14">
            <control shapeId="157917" r:id="rId25" name="Check Box 2269">
              <controlPr defaultSize="0" autoFill="0" autoLine="0" autoPict="0">
                <anchor moveWithCells="1" sizeWithCells="1">
                  <from>
                    <xdr:col>5</xdr:col>
                    <xdr:colOff>114300</xdr:colOff>
                    <xdr:row>466</xdr:row>
                    <xdr:rowOff>0</xdr:rowOff>
                  </from>
                  <to>
                    <xdr:col>6</xdr:col>
                    <xdr:colOff>2009775</xdr:colOff>
                    <xdr:row>466</xdr:row>
                    <xdr:rowOff>0</xdr:rowOff>
                  </to>
                </anchor>
              </controlPr>
            </control>
          </mc:Choice>
        </mc:AlternateContent>
        <mc:AlternateContent xmlns:mc="http://schemas.openxmlformats.org/markup-compatibility/2006">
          <mc:Choice Requires="x14">
            <control shapeId="157918" r:id="rId26" name="Check Box 2270">
              <controlPr defaultSize="0" autoFill="0" autoLine="0" autoPict="0">
                <anchor moveWithCells="1" sizeWithCells="1">
                  <from>
                    <xdr:col>5</xdr:col>
                    <xdr:colOff>104775</xdr:colOff>
                    <xdr:row>467</xdr:row>
                    <xdr:rowOff>57150</xdr:rowOff>
                  </from>
                  <to>
                    <xdr:col>7</xdr:col>
                    <xdr:colOff>0</xdr:colOff>
                    <xdr:row>468</xdr:row>
                    <xdr:rowOff>38100</xdr:rowOff>
                  </to>
                </anchor>
              </controlPr>
            </control>
          </mc:Choice>
        </mc:AlternateContent>
        <mc:AlternateContent xmlns:mc="http://schemas.openxmlformats.org/markup-compatibility/2006">
          <mc:Choice Requires="x14">
            <control shapeId="157915" r:id="rId27" name="Check Box 2267">
              <controlPr defaultSize="0" autoFill="0" autoLine="0" autoPict="0">
                <anchor moveWithCells="1" sizeWithCells="1">
                  <from>
                    <xdr:col>7</xdr:col>
                    <xdr:colOff>104775</xdr:colOff>
                    <xdr:row>466</xdr:row>
                    <xdr:rowOff>0</xdr:rowOff>
                  </from>
                  <to>
                    <xdr:col>8</xdr:col>
                    <xdr:colOff>561975</xdr:colOff>
                    <xdr:row>466</xdr:row>
                    <xdr:rowOff>0</xdr:rowOff>
                  </to>
                </anchor>
              </controlPr>
            </control>
          </mc:Choice>
        </mc:AlternateContent>
        <mc:AlternateContent xmlns:mc="http://schemas.openxmlformats.org/markup-compatibility/2006">
          <mc:Choice Requires="x14">
            <control shapeId="157916" r:id="rId28" name="Check Box 2268">
              <controlPr defaultSize="0" autoFill="0" autoLine="0" autoPict="0">
                <anchor moveWithCells="1" sizeWithCells="1">
                  <from>
                    <xdr:col>7</xdr:col>
                    <xdr:colOff>104775</xdr:colOff>
                    <xdr:row>467</xdr:row>
                    <xdr:rowOff>57150</xdr:rowOff>
                  </from>
                  <to>
                    <xdr:col>9</xdr:col>
                    <xdr:colOff>0</xdr:colOff>
                    <xdr:row>468</xdr:row>
                    <xdr:rowOff>38100</xdr:rowOff>
                  </to>
                </anchor>
              </controlPr>
            </control>
          </mc:Choice>
        </mc:AlternateContent>
        <mc:AlternateContent xmlns:mc="http://schemas.openxmlformats.org/markup-compatibility/2006">
          <mc:Choice Requires="x14">
            <control shapeId="157913" r:id="rId29" name="Check Box 2265">
              <controlPr defaultSize="0" autoFill="0" autoLine="0" autoPict="0">
                <anchor moveWithCells="1" sizeWithCells="1">
                  <from>
                    <xdr:col>5</xdr:col>
                    <xdr:colOff>114300</xdr:colOff>
                    <xdr:row>466</xdr:row>
                    <xdr:rowOff>0</xdr:rowOff>
                  </from>
                  <to>
                    <xdr:col>6</xdr:col>
                    <xdr:colOff>2009775</xdr:colOff>
                    <xdr:row>466</xdr:row>
                    <xdr:rowOff>0</xdr:rowOff>
                  </to>
                </anchor>
              </controlPr>
            </control>
          </mc:Choice>
        </mc:AlternateContent>
        <mc:AlternateContent xmlns:mc="http://schemas.openxmlformats.org/markup-compatibility/2006">
          <mc:Choice Requires="x14">
            <control shapeId="157914" r:id="rId30" name="Check Box 2266">
              <controlPr defaultSize="0" autoFill="0" autoLine="0" autoPict="0">
                <anchor moveWithCells="1" sizeWithCells="1">
                  <from>
                    <xdr:col>5</xdr:col>
                    <xdr:colOff>104775</xdr:colOff>
                    <xdr:row>467</xdr:row>
                    <xdr:rowOff>57150</xdr:rowOff>
                  </from>
                  <to>
                    <xdr:col>7</xdr:col>
                    <xdr:colOff>0</xdr:colOff>
                    <xdr:row>468</xdr:row>
                    <xdr:rowOff>38100</xdr:rowOff>
                  </to>
                </anchor>
              </controlPr>
            </control>
          </mc:Choice>
        </mc:AlternateContent>
        <mc:AlternateContent xmlns:mc="http://schemas.openxmlformats.org/markup-compatibility/2006">
          <mc:Choice Requires="x14">
            <control shapeId="157910" r:id="rId31" name="Check Box 2262">
              <controlPr defaultSize="0" autoFill="0" autoLine="0" autoPict="0">
                <anchor moveWithCells="1" sizeWithCells="1">
                  <from>
                    <xdr:col>7</xdr:col>
                    <xdr:colOff>104775</xdr:colOff>
                    <xdr:row>466</xdr:row>
                    <xdr:rowOff>0</xdr:rowOff>
                  </from>
                  <to>
                    <xdr:col>8</xdr:col>
                    <xdr:colOff>561975</xdr:colOff>
                    <xdr:row>466</xdr:row>
                    <xdr:rowOff>0</xdr:rowOff>
                  </to>
                </anchor>
              </controlPr>
            </control>
          </mc:Choice>
        </mc:AlternateContent>
        <mc:AlternateContent xmlns:mc="http://schemas.openxmlformats.org/markup-compatibility/2006">
          <mc:Choice Requires="x14">
            <control shapeId="157911" r:id="rId32" name="Check Box 2263">
              <controlPr defaultSize="0" autoFill="0" autoLine="0" autoPict="0">
                <anchor moveWithCells="1" sizeWithCells="1">
                  <from>
                    <xdr:col>7</xdr:col>
                    <xdr:colOff>114300</xdr:colOff>
                    <xdr:row>467</xdr:row>
                    <xdr:rowOff>0</xdr:rowOff>
                  </from>
                  <to>
                    <xdr:col>8</xdr:col>
                    <xdr:colOff>590550</xdr:colOff>
                    <xdr:row>467</xdr:row>
                    <xdr:rowOff>209550</xdr:rowOff>
                  </to>
                </anchor>
              </controlPr>
            </control>
          </mc:Choice>
        </mc:AlternateContent>
        <mc:AlternateContent xmlns:mc="http://schemas.openxmlformats.org/markup-compatibility/2006">
          <mc:Choice Requires="x14">
            <control shapeId="157912" r:id="rId33" name="Check Box 2264">
              <controlPr defaultSize="0" autoFill="0" autoLine="0" autoPict="0">
                <anchor moveWithCells="1" sizeWithCells="1">
                  <from>
                    <xdr:col>7</xdr:col>
                    <xdr:colOff>114300</xdr:colOff>
                    <xdr:row>467</xdr:row>
                    <xdr:rowOff>209550</xdr:rowOff>
                  </from>
                  <to>
                    <xdr:col>9</xdr:col>
                    <xdr:colOff>0</xdr:colOff>
                    <xdr:row>468</xdr:row>
                    <xdr:rowOff>219075</xdr:rowOff>
                  </to>
                </anchor>
              </controlPr>
            </control>
          </mc:Choice>
        </mc:AlternateContent>
        <mc:AlternateContent xmlns:mc="http://schemas.openxmlformats.org/markup-compatibility/2006">
          <mc:Choice Requires="x14">
            <control shapeId="157907" r:id="rId34" name="Check Box 2259">
              <controlPr defaultSize="0" autoFill="0" autoLine="0" autoPict="0">
                <anchor moveWithCells="1" sizeWithCells="1">
                  <from>
                    <xdr:col>5</xdr:col>
                    <xdr:colOff>47625</xdr:colOff>
                    <xdr:row>466</xdr:row>
                    <xdr:rowOff>0</xdr:rowOff>
                  </from>
                  <to>
                    <xdr:col>6</xdr:col>
                    <xdr:colOff>2009775</xdr:colOff>
                    <xdr:row>466</xdr:row>
                    <xdr:rowOff>0</xdr:rowOff>
                  </to>
                </anchor>
              </controlPr>
            </control>
          </mc:Choice>
        </mc:AlternateContent>
        <mc:AlternateContent xmlns:mc="http://schemas.openxmlformats.org/markup-compatibility/2006">
          <mc:Choice Requires="x14">
            <control shapeId="157908" r:id="rId35" name="Check Box 2260">
              <controlPr defaultSize="0" autoFill="0" autoLine="0" autoPict="0">
                <anchor moveWithCells="1" sizeWithCells="1">
                  <from>
                    <xdr:col>5</xdr:col>
                    <xdr:colOff>66675</xdr:colOff>
                    <xdr:row>467</xdr:row>
                    <xdr:rowOff>0</xdr:rowOff>
                  </from>
                  <to>
                    <xdr:col>6</xdr:col>
                    <xdr:colOff>2085975</xdr:colOff>
                    <xdr:row>467</xdr:row>
                    <xdr:rowOff>209550</xdr:rowOff>
                  </to>
                </anchor>
              </controlPr>
            </control>
          </mc:Choice>
        </mc:AlternateContent>
        <mc:AlternateContent xmlns:mc="http://schemas.openxmlformats.org/markup-compatibility/2006">
          <mc:Choice Requires="x14">
            <control shapeId="157909" r:id="rId36" name="Check Box 2261">
              <controlPr defaultSize="0" autoFill="0" autoLine="0" autoPict="0">
                <anchor moveWithCells="1" sizeWithCells="1">
                  <from>
                    <xdr:col>5</xdr:col>
                    <xdr:colOff>66675</xdr:colOff>
                    <xdr:row>467</xdr:row>
                    <xdr:rowOff>209550</xdr:rowOff>
                  </from>
                  <to>
                    <xdr:col>7</xdr:col>
                    <xdr:colOff>0</xdr:colOff>
                    <xdr:row>468</xdr:row>
                    <xdr:rowOff>219075</xdr:rowOff>
                  </to>
                </anchor>
              </controlPr>
            </control>
          </mc:Choice>
        </mc:AlternateContent>
        <mc:AlternateContent xmlns:mc="http://schemas.openxmlformats.org/markup-compatibility/2006">
          <mc:Choice Requires="x14">
            <control shapeId="157904" r:id="rId37" name="Check Box 2256">
              <controlPr defaultSize="0" autoFill="0" autoLine="0" autoPict="0">
                <anchor moveWithCells="1" sizeWithCells="1">
                  <from>
                    <xdr:col>5</xdr:col>
                    <xdr:colOff>47625</xdr:colOff>
                    <xdr:row>120</xdr:row>
                    <xdr:rowOff>38100</xdr:rowOff>
                  </from>
                  <to>
                    <xdr:col>6</xdr:col>
                    <xdr:colOff>2009775</xdr:colOff>
                    <xdr:row>120</xdr:row>
                    <xdr:rowOff>285750</xdr:rowOff>
                  </to>
                </anchor>
              </controlPr>
            </control>
          </mc:Choice>
        </mc:AlternateContent>
        <mc:AlternateContent xmlns:mc="http://schemas.openxmlformats.org/markup-compatibility/2006">
          <mc:Choice Requires="x14">
            <control shapeId="157905" r:id="rId38" name="Check Box 2257">
              <controlPr defaultSize="0" autoFill="0" autoLine="0" autoPict="0">
                <anchor moveWithCells="1" sizeWithCells="1">
                  <from>
                    <xdr:col>5</xdr:col>
                    <xdr:colOff>66675</xdr:colOff>
                    <xdr:row>120</xdr:row>
                    <xdr:rowOff>247650</xdr:rowOff>
                  </from>
                  <to>
                    <xdr:col>6</xdr:col>
                    <xdr:colOff>2085975</xdr:colOff>
                    <xdr:row>121</xdr:row>
                    <xdr:rowOff>142875</xdr:rowOff>
                  </to>
                </anchor>
              </controlPr>
            </control>
          </mc:Choice>
        </mc:AlternateContent>
        <mc:AlternateContent xmlns:mc="http://schemas.openxmlformats.org/markup-compatibility/2006">
          <mc:Choice Requires="x14">
            <control shapeId="157906" r:id="rId39" name="Check Box 2258">
              <controlPr defaultSize="0" autoFill="0" autoLine="0" autoPict="0">
                <anchor moveWithCells="1" sizeWithCells="1">
                  <from>
                    <xdr:col>5</xdr:col>
                    <xdr:colOff>66675</xdr:colOff>
                    <xdr:row>121</xdr:row>
                    <xdr:rowOff>142875</xdr:rowOff>
                  </from>
                  <to>
                    <xdr:col>7</xdr:col>
                    <xdr:colOff>0</xdr:colOff>
                    <xdr:row>122</xdr:row>
                    <xdr:rowOff>66675</xdr:rowOff>
                  </to>
                </anchor>
              </controlPr>
            </control>
          </mc:Choice>
        </mc:AlternateContent>
        <mc:AlternateContent xmlns:mc="http://schemas.openxmlformats.org/markup-compatibility/2006">
          <mc:Choice Requires="x14">
            <control shapeId="88249" r:id="rId40" name="Check Box 1209">
              <controlPr defaultSize="0" autoFill="0" autoLine="0" autoPict="0">
                <anchor moveWithCells="1" sizeWithCells="1">
                  <from>
                    <xdr:col>5</xdr:col>
                    <xdr:colOff>47625</xdr:colOff>
                    <xdr:row>793</xdr:row>
                    <xdr:rowOff>0</xdr:rowOff>
                  </from>
                  <to>
                    <xdr:col>6</xdr:col>
                    <xdr:colOff>2009775</xdr:colOff>
                    <xdr:row>793</xdr:row>
                    <xdr:rowOff>0</xdr:rowOff>
                  </to>
                </anchor>
              </controlPr>
            </control>
          </mc:Choice>
        </mc:AlternateContent>
        <mc:AlternateContent xmlns:mc="http://schemas.openxmlformats.org/markup-compatibility/2006">
          <mc:Choice Requires="x14">
            <control shapeId="88250" r:id="rId41" name="Check Box 1210">
              <controlPr defaultSize="0" autoFill="0" autoLine="0" autoPict="0">
                <anchor moveWithCells="1" sizeWithCells="1">
                  <from>
                    <xdr:col>5</xdr:col>
                    <xdr:colOff>66675</xdr:colOff>
                    <xdr:row>793</xdr:row>
                    <xdr:rowOff>209550</xdr:rowOff>
                  </from>
                  <to>
                    <xdr:col>6</xdr:col>
                    <xdr:colOff>2085975</xdr:colOff>
                    <xdr:row>794</xdr:row>
                    <xdr:rowOff>114300</xdr:rowOff>
                  </to>
                </anchor>
              </controlPr>
            </control>
          </mc:Choice>
        </mc:AlternateContent>
        <mc:AlternateContent xmlns:mc="http://schemas.openxmlformats.org/markup-compatibility/2006">
          <mc:Choice Requires="x14">
            <control shapeId="88251" r:id="rId42" name="Check Box 1211">
              <controlPr defaultSize="0" autoFill="0" autoLine="0" autoPict="0">
                <anchor moveWithCells="1" sizeWithCells="1">
                  <from>
                    <xdr:col>5</xdr:col>
                    <xdr:colOff>66675</xdr:colOff>
                    <xdr:row>794</xdr:row>
                    <xdr:rowOff>114300</xdr:rowOff>
                  </from>
                  <to>
                    <xdr:col>7</xdr:col>
                    <xdr:colOff>0</xdr:colOff>
                    <xdr:row>794</xdr:row>
                    <xdr:rowOff>428625</xdr:rowOff>
                  </to>
                </anchor>
              </controlPr>
            </control>
          </mc:Choice>
        </mc:AlternateContent>
        <mc:AlternateContent xmlns:mc="http://schemas.openxmlformats.org/markup-compatibility/2006">
          <mc:Choice Requires="x14">
            <control shapeId="88245" r:id="rId43" name="Check Box 1205">
              <controlPr defaultSize="0" autoFill="0" autoLine="0" autoPict="0">
                <anchor moveWithCells="1" sizeWithCells="1">
                  <from>
                    <xdr:col>5</xdr:col>
                    <xdr:colOff>114300</xdr:colOff>
                    <xdr:row>793</xdr:row>
                    <xdr:rowOff>0</xdr:rowOff>
                  </from>
                  <to>
                    <xdr:col>6</xdr:col>
                    <xdr:colOff>2009775</xdr:colOff>
                    <xdr:row>793</xdr:row>
                    <xdr:rowOff>0</xdr:rowOff>
                  </to>
                </anchor>
              </controlPr>
            </control>
          </mc:Choice>
        </mc:AlternateContent>
        <mc:AlternateContent xmlns:mc="http://schemas.openxmlformats.org/markup-compatibility/2006">
          <mc:Choice Requires="x14">
            <control shapeId="88246" r:id="rId44" name="Check Box 1206">
              <controlPr defaultSize="0" autoFill="0" autoLine="0" autoPict="0">
                <anchor moveWithCells="1" sizeWithCells="1">
                  <from>
                    <xdr:col>5</xdr:col>
                    <xdr:colOff>104775</xdr:colOff>
                    <xdr:row>793</xdr:row>
                    <xdr:rowOff>266700</xdr:rowOff>
                  </from>
                  <to>
                    <xdr:col>7</xdr:col>
                    <xdr:colOff>0</xdr:colOff>
                    <xdr:row>794</xdr:row>
                    <xdr:rowOff>247650</xdr:rowOff>
                  </to>
                </anchor>
              </controlPr>
            </control>
          </mc:Choice>
        </mc:AlternateContent>
        <mc:AlternateContent xmlns:mc="http://schemas.openxmlformats.org/markup-compatibility/2006">
          <mc:Choice Requires="x14">
            <control shapeId="88241" r:id="rId45" name="Check Box 1201">
              <controlPr defaultSize="0" autoFill="0" autoLine="0" autoPict="0">
                <anchor moveWithCells="1" sizeWithCells="1">
                  <from>
                    <xdr:col>5</xdr:col>
                    <xdr:colOff>114300</xdr:colOff>
                    <xdr:row>793</xdr:row>
                    <xdr:rowOff>0</xdr:rowOff>
                  </from>
                  <to>
                    <xdr:col>6</xdr:col>
                    <xdr:colOff>2009775</xdr:colOff>
                    <xdr:row>793</xdr:row>
                    <xdr:rowOff>0</xdr:rowOff>
                  </to>
                </anchor>
              </controlPr>
            </control>
          </mc:Choice>
        </mc:AlternateContent>
        <mc:AlternateContent xmlns:mc="http://schemas.openxmlformats.org/markup-compatibility/2006">
          <mc:Choice Requires="x14">
            <control shapeId="88242" r:id="rId46" name="Check Box 1202">
              <controlPr defaultSize="0" autoFill="0" autoLine="0" autoPict="0">
                <anchor moveWithCells="1" sizeWithCells="1">
                  <from>
                    <xdr:col>5</xdr:col>
                    <xdr:colOff>104775</xdr:colOff>
                    <xdr:row>793</xdr:row>
                    <xdr:rowOff>266700</xdr:rowOff>
                  </from>
                  <to>
                    <xdr:col>7</xdr:col>
                    <xdr:colOff>0</xdr:colOff>
                    <xdr:row>794</xdr:row>
                    <xdr:rowOff>247650</xdr:rowOff>
                  </to>
                </anchor>
              </controlPr>
            </control>
          </mc:Choice>
        </mc:AlternateContent>
        <mc:AlternateContent xmlns:mc="http://schemas.openxmlformats.org/markup-compatibility/2006">
          <mc:Choice Requires="x14">
            <control shapeId="88235" r:id="rId47" name="Check Box 1195">
              <controlPr defaultSize="0" autoFill="0" autoLine="0" autoPict="0">
                <anchor moveWithCells="1" sizeWithCells="1">
                  <from>
                    <xdr:col>5</xdr:col>
                    <xdr:colOff>47625</xdr:colOff>
                    <xdr:row>793</xdr:row>
                    <xdr:rowOff>0</xdr:rowOff>
                  </from>
                  <to>
                    <xdr:col>6</xdr:col>
                    <xdr:colOff>2009775</xdr:colOff>
                    <xdr:row>793</xdr:row>
                    <xdr:rowOff>0</xdr:rowOff>
                  </to>
                </anchor>
              </controlPr>
            </control>
          </mc:Choice>
        </mc:AlternateContent>
        <mc:AlternateContent xmlns:mc="http://schemas.openxmlformats.org/markup-compatibility/2006">
          <mc:Choice Requires="x14">
            <control shapeId="88236" r:id="rId48" name="Check Box 1196">
              <controlPr defaultSize="0" autoFill="0" autoLine="0" autoPict="0">
                <anchor moveWithCells="1" sizeWithCells="1">
                  <from>
                    <xdr:col>5</xdr:col>
                    <xdr:colOff>66675</xdr:colOff>
                    <xdr:row>793</xdr:row>
                    <xdr:rowOff>209550</xdr:rowOff>
                  </from>
                  <to>
                    <xdr:col>6</xdr:col>
                    <xdr:colOff>2085975</xdr:colOff>
                    <xdr:row>794</xdr:row>
                    <xdr:rowOff>114300</xdr:rowOff>
                  </to>
                </anchor>
              </controlPr>
            </control>
          </mc:Choice>
        </mc:AlternateContent>
        <mc:AlternateContent xmlns:mc="http://schemas.openxmlformats.org/markup-compatibility/2006">
          <mc:Choice Requires="x14">
            <control shapeId="88237" r:id="rId49" name="Check Box 1197">
              <controlPr defaultSize="0" autoFill="0" autoLine="0" autoPict="0">
                <anchor moveWithCells="1" sizeWithCells="1">
                  <from>
                    <xdr:col>5</xdr:col>
                    <xdr:colOff>66675</xdr:colOff>
                    <xdr:row>794</xdr:row>
                    <xdr:rowOff>114300</xdr:rowOff>
                  </from>
                  <to>
                    <xdr:col>7</xdr:col>
                    <xdr:colOff>0</xdr:colOff>
                    <xdr:row>794</xdr:row>
                    <xdr:rowOff>428625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15"/>
  </sheetPr>
  <dimension ref="A1:I35"/>
  <sheetViews>
    <sheetView showGridLines="0" topLeftCell="A10" workbookViewId="0">
      <selection activeCell="A15" sqref="A15:E15"/>
    </sheetView>
  </sheetViews>
  <sheetFormatPr defaultRowHeight="16.5"/>
  <cols>
    <col min="1" max="1" width="12.140625" style="15" customWidth="1"/>
    <col min="2" max="2" width="20.5703125" style="15" customWidth="1"/>
    <col min="3" max="3" width="11.42578125" style="15" customWidth="1"/>
    <col min="4" max="4" width="22.7109375" style="15" customWidth="1"/>
    <col min="5" max="5" width="39.28515625" style="15" customWidth="1"/>
    <col min="6" max="8" width="9.140625" style="10"/>
    <col min="9" max="16384" width="9.140625" style="11"/>
  </cols>
  <sheetData>
    <row r="1" spans="1:9">
      <c r="A1" s="7" t="str">
        <f>'Attach 3(JV)'!A1</f>
        <v>Specification No. :NRTCC/C&amp;M/19-20/OUTSOURCED SERVICES NR/1119</v>
      </c>
      <c r="B1" s="8"/>
      <c r="C1" s="8"/>
      <c r="D1" s="8"/>
      <c r="E1" s="9" t="str">
        <f>"Attachment-4(B) "&amp; 'Attach 3(JV)'!AT1</f>
        <v>Attachment-4(B) 0</v>
      </c>
    </row>
    <row r="3" spans="1:9" ht="48" customHeight="1">
      <c r="A3" s="322" t="str">
        <f>'Attach 3(JV)'!A3</f>
        <v>OUTSOURCING OF SERVICES FOR OPERATION &amp; L1 MAINTENANCE SUPPORT OF TELECOM NODES IN NR</v>
      </c>
      <c r="B3" s="322"/>
      <c r="C3" s="322"/>
      <c r="D3" s="322"/>
      <c r="E3" s="322"/>
      <c r="F3" s="12"/>
      <c r="G3" s="13"/>
      <c r="H3" s="12"/>
    </row>
    <row r="4" spans="1:9" ht="20.100000000000001" customHeight="1">
      <c r="A4" s="14"/>
      <c r="H4" s="16"/>
      <c r="I4" s="1"/>
    </row>
    <row r="5" spans="1:9" ht="20.100000000000001" customHeight="1">
      <c r="A5" s="323" t="s">
        <v>169</v>
      </c>
      <c r="B5" s="323"/>
      <c r="C5" s="323"/>
      <c r="D5" s="323"/>
      <c r="E5" s="323"/>
      <c r="F5" s="17"/>
      <c r="H5" s="16"/>
      <c r="I5" s="3"/>
    </row>
    <row r="6" spans="1:9" ht="20.100000000000001" customHeight="1">
      <c r="A6" s="18"/>
      <c r="H6" s="16"/>
      <c r="I6" s="3"/>
    </row>
    <row r="7" spans="1:9" ht="20.100000000000001" customHeight="1">
      <c r="A7" s="19" t="e">
        <f>'Attach 3(JV)'!A7</f>
        <v>#REF!</v>
      </c>
      <c r="E7" s="5" t="str">
        <f>'Attach 3(JV)'!E7</f>
        <v>To:</v>
      </c>
      <c r="H7" s="16"/>
      <c r="I7" s="3"/>
    </row>
    <row r="8" spans="1:9" ht="36" customHeight="1">
      <c r="A8" s="321" t="e">
        <f>'Attach 3(JV)'!A8</f>
        <v>#REF!</v>
      </c>
      <c r="B8" s="321"/>
      <c r="C8" s="321"/>
      <c r="D8" s="321"/>
      <c r="E8" s="2" t="str">
        <f>'Attach 3(JV)'!E8</f>
        <v>Contract Services</v>
      </c>
      <c r="H8" s="16"/>
      <c r="I8" s="3"/>
    </row>
    <row r="9" spans="1:9" ht="20.100000000000001" customHeight="1">
      <c r="A9" s="4" t="s">
        <v>163</v>
      </c>
      <c r="B9" s="565" t="e">
        <f>'Attach 3(JV)'!B9</f>
        <v>#REF!</v>
      </c>
      <c r="C9" s="565"/>
      <c r="D9" s="565"/>
      <c r="E9" s="2" t="str">
        <f>'Attach 3(JV)'!E9</f>
        <v>Power Grid Corporation of India Ltd.,</v>
      </c>
      <c r="H9" s="16"/>
      <c r="I9" s="3"/>
    </row>
    <row r="10" spans="1:9" ht="20.100000000000001" customHeight="1">
      <c r="A10" s="4" t="s">
        <v>165</v>
      </c>
      <c r="B10" s="565" t="e">
        <f>'Attach 3(JV)'!B10</f>
        <v>#REF!</v>
      </c>
      <c r="C10" s="565"/>
      <c r="D10" s="565"/>
      <c r="E10" s="2" t="str">
        <f>'Attach 3(JV)'!E10</f>
        <v>"Saudamini", Plot No. 2, Sector 29</v>
      </c>
      <c r="H10" s="16"/>
      <c r="I10" s="3"/>
    </row>
    <row r="11" spans="1:9" ht="20.100000000000001" customHeight="1">
      <c r="B11" s="565" t="e">
        <f>'Attach 3(JV)'!B11</f>
        <v>#REF!</v>
      </c>
      <c r="C11" s="565"/>
      <c r="D11" s="565"/>
      <c r="E11" s="2" t="str">
        <f>'Attach 3(JV)'!E11</f>
        <v>Gurgaon (Haryana) - 122001</v>
      </c>
    </row>
    <row r="12" spans="1:9" ht="20.100000000000001" customHeight="1">
      <c r="A12" s="18"/>
      <c r="B12" s="565" t="e">
        <f>'Attach 3(JV)'!B12</f>
        <v>#REF!</v>
      </c>
      <c r="C12" s="565"/>
      <c r="D12" s="565"/>
      <c r="E12" s="2"/>
    </row>
    <row r="13" spans="1:9" ht="20.100000000000001" customHeight="1">
      <c r="A13" s="15" t="s">
        <v>160</v>
      </c>
    </row>
    <row r="14" spans="1:9" ht="20.100000000000001" customHeight="1">
      <c r="A14" s="18"/>
    </row>
    <row r="15" spans="1:9" ht="87.75" customHeight="1">
      <c r="A15" s="564" t="s">
        <v>174</v>
      </c>
      <c r="B15" s="564"/>
      <c r="C15" s="564"/>
      <c r="D15" s="564"/>
      <c r="E15" s="564"/>
    </row>
    <row r="16" spans="1:9" ht="30" customHeight="1">
      <c r="A16" s="46" t="s">
        <v>170</v>
      </c>
      <c r="B16" s="47"/>
      <c r="C16" s="47"/>
      <c r="D16" s="47"/>
      <c r="E16" s="47"/>
    </row>
    <row r="17" spans="1:5" ht="30" customHeight="1">
      <c r="A17" s="46" t="s">
        <v>171</v>
      </c>
      <c r="B17" s="47"/>
      <c r="C17" s="47"/>
      <c r="D17" s="47"/>
      <c r="E17" s="47"/>
    </row>
    <row r="18" spans="1:5" ht="30" customHeight="1">
      <c r="A18" s="46" t="s">
        <v>172</v>
      </c>
      <c r="B18" s="48"/>
      <c r="C18" s="48"/>
      <c r="D18" s="48"/>
      <c r="E18" s="48"/>
    </row>
    <row r="19" spans="1:5" ht="30" customHeight="1">
      <c r="A19" s="28" t="s">
        <v>173</v>
      </c>
      <c r="B19" s="48"/>
      <c r="C19" s="48"/>
      <c r="D19" s="48"/>
      <c r="E19" s="48"/>
    </row>
    <row r="20" spans="1:5" ht="30" customHeight="1">
      <c r="A20" s="28" t="s">
        <v>18</v>
      </c>
      <c r="B20" s="48"/>
      <c r="C20" s="48"/>
      <c r="D20" s="48"/>
      <c r="E20" s="48"/>
    </row>
    <row r="21" spans="1:5" ht="30" customHeight="1">
      <c r="A21" s="28" t="s">
        <v>19</v>
      </c>
      <c r="B21" s="49"/>
      <c r="C21" s="49"/>
      <c r="D21" s="49"/>
      <c r="E21" s="49"/>
    </row>
    <row r="22" spans="1:5" ht="16.5" customHeight="1">
      <c r="A22" s="56"/>
      <c r="B22" s="57"/>
      <c r="C22" s="57"/>
      <c r="D22" s="57"/>
      <c r="E22" s="57"/>
    </row>
    <row r="23" spans="1:5" ht="27.95" customHeight="1">
      <c r="D23" s="23" t="s">
        <v>13</v>
      </c>
    </row>
    <row r="24" spans="1:5" ht="27.95" customHeight="1">
      <c r="A24" s="22" t="s">
        <v>10</v>
      </c>
      <c r="B24" s="37" t="e">
        <f>'Attach 3(JV)'!B24</f>
        <v>#REF!</v>
      </c>
      <c r="D24" s="23" t="s">
        <v>8</v>
      </c>
      <c r="E24" s="25" t="e">
        <f>'Attach 3(JV)'!E24</f>
        <v>#REF!</v>
      </c>
    </row>
    <row r="25" spans="1:5" ht="27.95" customHeight="1">
      <c r="A25" s="22" t="s">
        <v>11</v>
      </c>
      <c r="B25" s="25" t="e">
        <f>'Attach 3(JV)'!B25</f>
        <v>#REF!</v>
      </c>
      <c r="D25" s="23" t="s">
        <v>9</v>
      </c>
      <c r="E25" s="25" t="e">
        <f>'Attach 3(JV)'!E25</f>
        <v>#REF!</v>
      </c>
    </row>
    <row r="26" spans="1:5" ht="27.95" customHeight="1">
      <c r="D26" s="23" t="s">
        <v>14</v>
      </c>
    </row>
    <row r="27" spans="1:5" ht="33" customHeight="1"/>
    <row r="28" spans="1:5" ht="33" customHeight="1">
      <c r="A28" s="24"/>
    </row>
    <row r="29" spans="1:5" ht="20.100000000000001" customHeight="1"/>
    <row r="30" spans="1:5" ht="20.100000000000001" customHeight="1"/>
    <row r="31" spans="1:5" ht="20.100000000000001" customHeight="1">
      <c r="A31" s="24"/>
    </row>
    <row r="32" spans="1:5" ht="20.100000000000001" customHeight="1"/>
    <row r="33" spans="1:1" ht="20.100000000000001" customHeight="1">
      <c r="A33" s="24"/>
    </row>
    <row r="34" spans="1:1" ht="20.100000000000001" customHeight="1"/>
    <row r="35" spans="1:1">
      <c r="A35" s="24"/>
    </row>
  </sheetData>
  <sheetProtection selectLockedCells="1"/>
  <customSheetViews>
    <customSheetView guid="{827228A5-964E-465A-A946-EF2238A19E11}" showGridLines="0" state="hidden" showRuler="0">
      <selection activeCell="A15" sqref="A15:E15"/>
      <pageMargins left="0.75" right="0.63" top="0.57999999999999996" bottom="0.6" header="0.34" footer="0.35"/>
      <pageSetup orientation="portrait" r:id="rId1"/>
      <headerFooter alignWithMargins="0">
        <oddFooter>&amp;R&amp;"Book Antiqua,Bold"&amp;8 Page &amp;P of &amp;N</oddFooter>
      </headerFooter>
    </customSheetView>
    <customSheetView guid="{C75B92C6-DDA6-4B48-9868-112DE431C284}" showPageBreaks="1" showGridLines="0" printArea="1" state="hidden">
      <selection activeCell="A15" sqref="A15:E15"/>
      <pageMargins left="0.75" right="0.63" top="0.57999999999999996" bottom="0.6" header="0.34" footer="0.35"/>
      <pageSetup orientation="portrait" r:id="rId2"/>
      <headerFooter alignWithMargins="0">
        <oddFooter>&amp;R&amp;"Book Antiqua,Bold"&amp;8 Page &amp;P of &amp;N</oddFooter>
      </headerFooter>
    </customSheetView>
    <customSheetView guid="{6A6F11F6-4979-4331-B451-38654332CB39}" showGridLines="0" state="hidden">
      <selection activeCell="A15" sqref="A15:E15"/>
      <pageMargins left="0.75" right="0.63" top="0.57999999999999996" bottom="0.6" header="0.34" footer="0.35"/>
      <pageSetup orientation="portrait" r:id="rId3"/>
      <headerFooter alignWithMargins="0">
        <oddFooter>&amp;R&amp;"Book Antiqua,Bold"&amp;8 Page &amp;P of &amp;N</oddFooter>
      </headerFooter>
    </customSheetView>
    <customSheetView guid="{237D8718-39ED-4FFE-B3B2-D1192F8D2E87}" showGridLines="0" state="hidden">
      <selection activeCell="A15" sqref="A15:E15"/>
      <pageMargins left="0.75" right="0.63" top="0.57999999999999996" bottom="0.6" header="0.34" footer="0.35"/>
      <pageSetup orientation="portrait" r:id="rId4"/>
      <headerFooter alignWithMargins="0">
        <oddFooter>&amp;R&amp;"Book Antiqua,Bold"&amp;8 Page &amp;P of &amp;N</oddFooter>
      </headerFooter>
    </customSheetView>
    <customSheetView guid="{CD4CA1A8-824A-452F-BDBA-32A47C1B3013}" showGridLines="0" state="hidden">
      <selection activeCell="A15" sqref="A15:E15"/>
      <pageMargins left="0.75" right="0.63" top="0.57999999999999996" bottom="0.6" header="0.34" footer="0.35"/>
      <pageSetup orientation="portrait" r:id="rId5"/>
      <headerFooter alignWithMargins="0">
        <oddFooter>&amp;R&amp;"Book Antiqua,Bold"&amp;8 Page &amp;P of &amp;N</oddFooter>
      </headerFooter>
    </customSheetView>
    <customSheetView guid="{ECEBABD0-566A-41C4-AA9A-38EA30EFEDA8}" showPageBreaks="1" showGridLines="0" zeroValues="0" printArea="1" showRuler="0" topLeftCell="A19">
      <pageMargins left="0.75" right="0.63" top="0.55000000000000004" bottom="0.64" header="0.34" footer="0.38"/>
      <pageSetup orientation="portrait" r:id="rId6"/>
      <headerFooter alignWithMargins="0">
        <oddFooter>&amp;L&amp;8Tower Package-TW03, TL associated with Phase-I Generation Project in Orissa (Part-C)&amp;R&amp;"Book Antiqua,Bold"&amp;8Attachment-3(JV) TW03  / Page &amp;P of &amp;N</oddFooter>
      </headerFooter>
    </customSheetView>
    <customSheetView guid="{A3F641DF-CF1D-48E3-AFDC-E52726A449CB}" zeroValues="0" showRuler="0">
      <selection activeCell="B16" sqref="B16"/>
      <pageMargins left="0.75" right="0.75" top="0.59" bottom="0.79" header="0.4" footer="0.5"/>
      <pageSetup orientation="portrait" r:id="rId7"/>
      <headerFooter alignWithMargins="0">
        <oddFooter>&amp;L&amp;8Tower Package-P238-TW04, TL associated with Phase-I Generation Project in Orissa (Part-C)&amp;R&amp;"Book Antiqua,Bold"&amp;8Attachment-4(B) TW04  / Page &amp;P of &amp;N</oddFooter>
      </headerFooter>
    </customSheetView>
    <customSheetView guid="{8E7B022F-1113-4BA2-B2BA-8EDBE02A2557}" showPageBreaks="1" showGridLines="0" printArea="1" showRuler="0">
      <selection activeCell="B16" sqref="B16"/>
      <pageMargins left="0.75" right="0.63" top="0.57999999999999996" bottom="0.6" header="0.34" footer="0.35"/>
      <pageSetup orientation="portrait" r:id="rId8"/>
      <headerFooter alignWithMargins="0">
        <oddFooter>&amp;L&amp;8Tower Package-TW05, TL associated with Phase-I Generation Project in Orissa (Part-C)&amp;R&amp;"Book Antiqua,Bold"&amp;8 Page &amp;P of &amp;N</oddFooter>
      </headerFooter>
    </customSheetView>
    <customSheetView guid="{2FDEDC7A-220A-4BDB-8FCD-0C556B60E1DF}" showGridLines="0" state="hidden">
      <selection activeCell="A15" sqref="A15:E15"/>
      <pageMargins left="0.75" right="0.63" top="0.57999999999999996" bottom="0.6" header="0.34" footer="0.35"/>
      <pageSetup orientation="portrait" r:id="rId9"/>
      <headerFooter alignWithMargins="0">
        <oddFooter>&amp;R&amp;"Book Antiqua,Bold"&amp;8 Page &amp;P of &amp;N</oddFooter>
      </headerFooter>
    </customSheetView>
    <customSheetView guid="{F68380CD-DF58-4BFA-A4C7-4B5C98AD7B16}" showGridLines="0" state="hidden">
      <selection activeCell="A15" sqref="A15:E15"/>
      <pageMargins left="0.75" right="0.63" top="0.57999999999999996" bottom="0.6" header="0.34" footer="0.35"/>
      <pageSetup orientation="portrait" r:id="rId10"/>
      <headerFooter alignWithMargins="0">
        <oddFooter>&amp;R&amp;"Book Antiqua,Bold"&amp;8 Page &amp;P of &amp;N</oddFooter>
      </headerFooter>
    </customSheetView>
  </customSheetViews>
  <mergeCells count="8">
    <mergeCell ref="A15:E15"/>
    <mergeCell ref="B9:D9"/>
    <mergeCell ref="A3:E3"/>
    <mergeCell ref="A5:E5"/>
    <mergeCell ref="B10:D10"/>
    <mergeCell ref="B11:D11"/>
    <mergeCell ref="B12:D12"/>
    <mergeCell ref="A8:D8"/>
  </mergeCells>
  <phoneticPr fontId="6" type="noConversion"/>
  <pageMargins left="0.75" right="0.63" top="0.57999999999999996" bottom="0.6" header="0.34" footer="0.35"/>
  <pageSetup orientation="portrait" r:id="rId11"/>
  <headerFooter alignWithMargins="0">
    <oddFooter>&amp;R&amp;"Book Antiqua,Bold"&amp;8 Page &amp;P of &amp;N</oddFooter>
  </headerFooter>
  <drawing r:id="rId1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rgb="FFFFFF00"/>
  </sheetPr>
  <dimension ref="A1:I39"/>
  <sheetViews>
    <sheetView showGridLines="0" topLeftCell="A13" zoomScaleNormal="100" zoomScaleSheetLayoutView="100" workbookViewId="0">
      <selection activeCell="E20" sqref="E20"/>
    </sheetView>
  </sheetViews>
  <sheetFormatPr defaultRowHeight="16.5"/>
  <cols>
    <col min="1" max="1" width="12.140625" style="15" customWidth="1"/>
    <col min="2" max="2" width="20.5703125" style="15" customWidth="1"/>
    <col min="3" max="3" width="11.42578125" style="15" customWidth="1"/>
    <col min="4" max="4" width="23" style="15" customWidth="1"/>
    <col min="5" max="5" width="39.28515625" style="15" customWidth="1"/>
    <col min="6" max="8" width="9.140625" style="10"/>
    <col min="9" max="16384" width="9.140625" style="11"/>
  </cols>
  <sheetData>
    <row r="1" spans="1:9">
      <c r="A1" s="7" t="str">
        <f>'Attach 3(JV)'!A1</f>
        <v>Specification No. :NRTCC/C&amp;M/19-20/OUTSOURCED SERVICES NR/1119</v>
      </c>
      <c r="B1" s="8"/>
      <c r="C1" s="8"/>
      <c r="D1" s="8"/>
      <c r="E1" s="9" t="str">
        <f>"Attachment-14 " &amp; 'Attach 3(JV)'!AT1</f>
        <v>Attachment-14 0</v>
      </c>
    </row>
    <row r="3" spans="1:9" ht="48" customHeight="1">
      <c r="A3" s="322" t="str">
        <f>'Attach 3(JV)'!A3</f>
        <v>OUTSOURCING OF SERVICES FOR OPERATION &amp; L1 MAINTENANCE SUPPORT OF TELECOM NODES IN NR</v>
      </c>
      <c r="B3" s="322"/>
      <c r="C3" s="322"/>
      <c r="D3" s="322"/>
      <c r="E3" s="322"/>
      <c r="F3" s="12"/>
      <c r="G3" s="13"/>
      <c r="H3" s="12"/>
    </row>
    <row r="4" spans="1:9" ht="20.100000000000001" customHeight="1">
      <c r="A4" s="14"/>
      <c r="H4" s="16"/>
      <c r="I4" s="1"/>
    </row>
    <row r="5" spans="1:9" ht="20.100000000000001" customHeight="1">
      <c r="A5" s="323" t="s">
        <v>0</v>
      </c>
      <c r="B5" s="323"/>
      <c r="C5" s="323"/>
      <c r="D5" s="323"/>
      <c r="E5" s="323"/>
      <c r="F5" s="17"/>
      <c r="H5" s="16"/>
      <c r="I5" s="3"/>
    </row>
    <row r="6" spans="1:9" ht="20.100000000000001" customHeight="1">
      <c r="A6" s="18"/>
      <c r="H6" s="16"/>
      <c r="I6" s="3"/>
    </row>
    <row r="7" spans="1:9" ht="20.100000000000001" customHeight="1">
      <c r="A7" s="19" t="e">
        <f>'Attach 3(JV)'!A7</f>
        <v>#REF!</v>
      </c>
      <c r="E7" s="5" t="str">
        <f>'Attach 3(JV)'!E7</f>
        <v>To:</v>
      </c>
      <c r="H7" s="16"/>
      <c r="I7" s="3"/>
    </row>
    <row r="8" spans="1:9" ht="36" customHeight="1">
      <c r="A8" s="321" t="e">
        <f>'Attach 3(JV)'!A8</f>
        <v>#REF!</v>
      </c>
      <c r="B8" s="321"/>
      <c r="C8" s="321"/>
      <c r="D8" s="321"/>
      <c r="E8" s="24" t="s">
        <v>4</v>
      </c>
      <c r="H8" s="16"/>
      <c r="I8" s="3"/>
    </row>
    <row r="9" spans="1:9">
      <c r="A9" s="4" t="s">
        <v>163</v>
      </c>
      <c r="B9" s="505" t="e">
        <f>'Attach 3(JV)'!B9</f>
        <v>#REF!</v>
      </c>
      <c r="C9" s="505"/>
      <c r="D9" s="505"/>
      <c r="E9" s="24" t="s">
        <v>166</v>
      </c>
      <c r="H9" s="16"/>
      <c r="I9" s="3"/>
    </row>
    <row r="10" spans="1:9">
      <c r="A10" s="4" t="s">
        <v>165</v>
      </c>
      <c r="B10" s="505" t="e">
        <f>'Attach 3(JV)'!B10</f>
        <v>#REF!</v>
      </c>
      <c r="C10" s="505"/>
      <c r="D10" s="505"/>
      <c r="E10" s="24" t="s">
        <v>5</v>
      </c>
      <c r="H10" s="16"/>
      <c r="I10" s="3"/>
    </row>
    <row r="11" spans="1:9">
      <c r="B11" s="505" t="e">
        <f>'Attach 3(JV)'!B11</f>
        <v>#REF!</v>
      </c>
      <c r="C11" s="505"/>
      <c r="D11" s="505"/>
      <c r="E11" s="24" t="s">
        <v>6</v>
      </c>
    </row>
    <row r="12" spans="1:9">
      <c r="A12" s="18"/>
      <c r="B12" s="505" t="e">
        <f>'Attach 3(JV)'!B12</f>
        <v>#REF!</v>
      </c>
      <c r="C12" s="505"/>
      <c r="D12" s="505"/>
      <c r="E12" s="24" t="s">
        <v>7</v>
      </c>
    </row>
    <row r="13" spans="1:9" ht="54" customHeight="1">
      <c r="A13" s="137"/>
      <c r="B13" s="138"/>
      <c r="C13" s="138"/>
      <c r="D13" s="138"/>
      <c r="E13" s="139"/>
    </row>
    <row r="14" spans="1:9" ht="20.100000000000001" hidden="1" customHeight="1">
      <c r="A14" s="60" t="s">
        <v>160</v>
      </c>
      <c r="B14" s="60"/>
      <c r="C14" s="60"/>
      <c r="D14" s="60"/>
      <c r="E14" s="60"/>
    </row>
    <row r="15" spans="1:9" ht="20.100000000000001" hidden="1" customHeight="1">
      <c r="A15" s="137"/>
      <c r="B15" s="60"/>
      <c r="C15" s="60"/>
      <c r="D15" s="60"/>
      <c r="E15" s="60"/>
    </row>
    <row r="16" spans="1:9" ht="45" hidden="1" customHeight="1">
      <c r="A16" s="566" t="s">
        <v>1</v>
      </c>
      <c r="B16" s="566"/>
      <c r="C16" s="566"/>
      <c r="D16" s="566"/>
      <c r="E16" s="566"/>
      <c r="F16" s="20"/>
      <c r="G16" s="20"/>
      <c r="H16" s="20"/>
    </row>
    <row r="17" spans="1:5" ht="20.100000000000001" customHeight="1">
      <c r="A17" s="137"/>
      <c r="B17" s="60"/>
      <c r="C17" s="60"/>
      <c r="D17" s="60" t="s">
        <v>158</v>
      </c>
      <c r="E17" s="60"/>
    </row>
    <row r="18" spans="1:5" ht="20.100000000000001" customHeight="1">
      <c r="A18" s="21"/>
    </row>
    <row r="19" spans="1:5" ht="20.100000000000001" customHeight="1"/>
    <row r="20" spans="1:5" ht="20.100000000000001" customHeight="1">
      <c r="A20" s="21"/>
    </row>
    <row r="21" spans="1:5" ht="20.100000000000001" customHeight="1">
      <c r="A21" s="21"/>
    </row>
    <row r="22" spans="1:5" ht="20.100000000000001" customHeight="1"/>
    <row r="23" spans="1:5" ht="33" customHeight="1">
      <c r="D23" s="23"/>
    </row>
    <row r="24" spans="1:5" ht="33" customHeight="1">
      <c r="A24" s="22" t="s">
        <v>10</v>
      </c>
      <c r="B24" s="37" t="e">
        <f>'Attach 3(JV)'!B24</f>
        <v>#REF!</v>
      </c>
      <c r="C24" s="26"/>
      <c r="D24" s="23" t="s">
        <v>8</v>
      </c>
      <c r="E24" s="25" t="e">
        <f>'Attach 3(JV)'!E24</f>
        <v>#REF!</v>
      </c>
    </row>
    <row r="25" spans="1:5" ht="33" customHeight="1">
      <c r="A25" s="22" t="s">
        <v>11</v>
      </c>
      <c r="B25" s="25" t="e">
        <f>'Attach 3(JV)'!B25</f>
        <v>#REF!</v>
      </c>
      <c r="C25" s="26"/>
      <c r="D25" s="23" t="s">
        <v>9</v>
      </c>
      <c r="E25" s="25" t="e">
        <f>'Attach 3(JV)'!E25</f>
        <v>#REF!</v>
      </c>
    </row>
    <row r="26" spans="1:5" ht="33" customHeight="1">
      <c r="D26" s="23"/>
    </row>
    <row r="27" spans="1:5" ht="20.100000000000001" customHeight="1"/>
    <row r="28" spans="1:5" ht="20.100000000000001" customHeight="1">
      <c r="A28" s="24"/>
    </row>
    <row r="29" spans="1:5" ht="20.100000000000001" customHeight="1"/>
    <row r="30" spans="1:5" ht="20.100000000000001" customHeight="1"/>
    <row r="31" spans="1:5" ht="20.100000000000001" customHeight="1">
      <c r="A31" s="24"/>
    </row>
    <row r="32" spans="1:5" ht="20.100000000000001" customHeight="1"/>
    <row r="33" spans="1:1" ht="20.100000000000001" customHeight="1">
      <c r="A33" s="24"/>
    </row>
    <row r="34" spans="1:1" ht="20.100000000000001" customHeight="1"/>
    <row r="35" spans="1:1" ht="20.100000000000001" customHeight="1">
      <c r="A35" s="24"/>
    </row>
    <row r="36" spans="1:1" ht="20.100000000000001" customHeight="1"/>
    <row r="37" spans="1:1" ht="20.100000000000001" customHeight="1"/>
    <row r="38" spans="1:1" ht="20.100000000000001" customHeight="1"/>
    <row r="39" spans="1:1" ht="20.100000000000001" customHeight="1"/>
  </sheetData>
  <sheetProtection formatColumns="0" formatRows="0" selectLockedCells="1"/>
  <customSheetViews>
    <customSheetView guid="{827228A5-964E-465A-A946-EF2238A19E11}" showGridLines="0" hiddenRows="1" showRuler="0" topLeftCell="A13">
      <selection activeCell="A13" sqref="A13:E17"/>
      <pageMargins left="0.75" right="0.63" top="0.57999999999999996" bottom="0.6" header="0.34" footer="0.35"/>
      <pageSetup scale="95" orientation="portrait" r:id="rId1"/>
      <headerFooter alignWithMargins="0">
        <oddFooter>&amp;R&amp;"Book Antiqua,Bold"&amp;8 Page &amp;P of &amp;N</oddFooter>
      </headerFooter>
    </customSheetView>
    <customSheetView guid="{C75B92C6-DDA6-4B48-9868-112DE431C284}" showPageBreaks="1" showGridLines="0" printArea="1">
      <selection activeCell="G20" sqref="G20"/>
      <pageMargins left="0.75" right="0.63" top="0.57999999999999996" bottom="0.6" header="0.34" footer="0.35"/>
      <pageSetup scale="95" orientation="portrait" r:id="rId2"/>
      <headerFooter alignWithMargins="0">
        <oddFooter>&amp;R&amp;"Book Antiqua,Bold"&amp;8 Page &amp;P of &amp;N</oddFooter>
      </headerFooter>
    </customSheetView>
    <customSheetView guid="{6A6F11F6-4979-4331-B451-38654332CB39}" showGridLines="0" topLeftCell="A7">
      <selection activeCell="G20" sqref="G20"/>
      <pageMargins left="0.75" right="0.63" top="0.57999999999999996" bottom="0.6" header="0.34" footer="0.35"/>
      <pageSetup scale="95" orientation="portrait" r:id="rId3"/>
      <headerFooter alignWithMargins="0">
        <oddFooter>&amp;R&amp;"Book Antiqua,Bold"&amp;8 Page &amp;P of &amp;N</oddFooter>
      </headerFooter>
    </customSheetView>
    <customSheetView guid="{237D8718-39ED-4FFE-B3B2-D1192F8D2E87}" showGridLines="0">
      <selection activeCell="A3" sqref="A3:E3"/>
      <pageMargins left="0.75" right="0.63" top="0.57999999999999996" bottom="0.6" header="0.34" footer="0.35"/>
      <pageSetup scale="95" orientation="portrait" r:id="rId4"/>
      <headerFooter alignWithMargins="0">
        <oddFooter>&amp;R&amp;"Book Antiqua,Bold"&amp;8 Page &amp;P of &amp;N</oddFooter>
      </headerFooter>
    </customSheetView>
    <customSheetView guid="{CD4CA1A8-824A-452F-BDBA-32A47C1B3013}" showPageBreaks="1" showGridLines="0" printArea="1" view="pageBreakPreview">
      <selection activeCell="A3" sqref="A3:E3"/>
      <pageMargins left="0.75" right="0.63" top="0.57999999999999996" bottom="0.6" header="0.34" footer="0.35"/>
      <pageSetup scale="95" orientation="portrait" r:id="rId5"/>
      <headerFooter alignWithMargins="0">
        <oddFooter>&amp;R&amp;"Book Antiqua,Bold"&amp;8 Page &amp;P of &amp;N</oddFooter>
      </headerFooter>
    </customSheetView>
    <customSheetView guid="{2FDEDC7A-220A-4BDB-8FCD-0C556B60E1DF}" showGridLines="0">
      <selection activeCell="A3" sqref="A3:E3"/>
      <pageMargins left="0.75" right="0.63" top="0.57999999999999996" bottom="0.6" header="0.34" footer="0.35"/>
      <pageSetup scale="95" orientation="portrait" r:id="rId6"/>
      <headerFooter alignWithMargins="0">
        <oddFooter>&amp;R&amp;"Book Antiqua,Bold"&amp;8 Page &amp;P of &amp;N</oddFooter>
      </headerFooter>
    </customSheetView>
    <customSheetView guid="{F68380CD-DF58-4BFA-A4C7-4B5C98AD7B16}" showGridLines="0">
      <selection activeCell="A3" sqref="A3:E3"/>
      <pageMargins left="0.75" right="0.63" top="0.57999999999999996" bottom="0.6" header="0.34" footer="0.35"/>
      <pageSetup scale="95" orientation="portrait" r:id="rId7"/>
      <headerFooter alignWithMargins="0">
        <oddFooter>&amp;R&amp;"Book Antiqua,Bold"&amp;8 Page &amp;P of &amp;N</oddFooter>
      </headerFooter>
    </customSheetView>
  </customSheetViews>
  <mergeCells count="8">
    <mergeCell ref="B12:D12"/>
    <mergeCell ref="A16:E16"/>
    <mergeCell ref="A3:E3"/>
    <mergeCell ref="A5:E5"/>
    <mergeCell ref="A8:D8"/>
    <mergeCell ref="B9:D9"/>
    <mergeCell ref="B10:D10"/>
    <mergeCell ref="B11:D11"/>
  </mergeCells>
  <phoneticPr fontId="43" type="noConversion"/>
  <pageMargins left="0.75" right="0.63" top="0.57999999999999996" bottom="0.6" header="0.34" footer="0.35"/>
  <pageSetup scale="95" orientation="portrait" r:id="rId8"/>
  <headerFooter alignWithMargins="0">
    <oddFooter>&amp;R&amp;"Book Antiqua,Bold"&amp;8 Page &amp;P of &amp;N</oddFooter>
  </headerFooter>
  <drawing r:id="rId9"/>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5"/>
  <sheetViews>
    <sheetView tabSelected="1" workbookViewId="0">
      <selection activeCell="E8" sqref="E8:G12"/>
    </sheetView>
  </sheetViews>
  <sheetFormatPr defaultRowHeight="13.5"/>
  <cols>
    <col min="1" max="1" width="10" customWidth="1"/>
    <col min="2" max="2" width="24.42578125" customWidth="1"/>
    <col min="3" max="3" width="40.7109375" customWidth="1"/>
    <col min="4" max="4" width="17" customWidth="1"/>
    <col min="7" max="7" width="22.7109375" customWidth="1"/>
  </cols>
  <sheetData>
    <row r="1" spans="1:7" ht="16.5">
      <c r="A1" s="308" t="s">
        <v>368</v>
      </c>
      <c r="B1" s="136"/>
      <c r="C1" s="136"/>
      <c r="D1" s="136"/>
      <c r="E1" s="136"/>
      <c r="F1" s="136"/>
      <c r="G1" s="283" t="s">
        <v>370</v>
      </c>
    </row>
    <row r="2" spans="1:7" ht="16.5">
      <c r="A2" s="567"/>
      <c r="B2" s="567"/>
      <c r="C2" s="567"/>
      <c r="D2" s="567"/>
      <c r="E2" s="567"/>
      <c r="F2" s="310"/>
      <c r="G2" s="311"/>
    </row>
    <row r="3" spans="1:7" ht="30" customHeight="1">
      <c r="A3" s="568" t="s">
        <v>369</v>
      </c>
      <c r="B3" s="569"/>
      <c r="C3" s="569"/>
      <c r="D3" s="569"/>
      <c r="E3" s="569"/>
      <c r="F3" s="569"/>
      <c r="G3" s="569"/>
    </row>
    <row r="4" spans="1:7" ht="15">
      <c r="A4" s="305"/>
      <c r="B4" s="305"/>
      <c r="C4" s="305"/>
      <c r="D4" s="305"/>
      <c r="E4" s="305"/>
      <c r="F4" s="305"/>
      <c r="G4" s="305"/>
    </row>
    <row r="5" spans="1:7" ht="39" customHeight="1">
      <c r="A5" s="570" t="s">
        <v>356</v>
      </c>
      <c r="B5" s="570"/>
      <c r="C5" s="570"/>
      <c r="D5" s="570"/>
      <c r="E5" s="570"/>
      <c r="F5" s="570"/>
      <c r="G5" s="570"/>
    </row>
    <row r="6" spans="1:7" ht="16.5">
      <c r="A6" s="304"/>
      <c r="B6" s="15"/>
      <c r="C6" s="15"/>
      <c r="D6" s="15"/>
      <c r="E6" s="15"/>
      <c r="F6" s="15"/>
      <c r="G6" s="15"/>
    </row>
    <row r="7" spans="1:7" ht="16.5">
      <c r="A7" s="19" t="s">
        <v>342</v>
      </c>
      <c r="B7" s="15"/>
      <c r="C7" s="15"/>
      <c r="D7" s="15"/>
      <c r="E7" s="5" t="s">
        <v>162</v>
      </c>
      <c r="F7" s="15"/>
      <c r="G7" s="15"/>
    </row>
    <row r="8" spans="1:7" ht="16.5">
      <c r="A8" s="19"/>
      <c r="B8" s="15"/>
      <c r="C8" s="15"/>
      <c r="D8" s="15"/>
      <c r="E8" s="571" t="s">
        <v>355</v>
      </c>
      <c r="F8" s="571"/>
      <c r="G8" s="571"/>
    </row>
    <row r="9" spans="1:7" ht="15">
      <c r="A9" s="4" t="s">
        <v>163</v>
      </c>
      <c r="B9" s="572"/>
      <c r="C9" s="572"/>
      <c r="D9" s="572"/>
      <c r="E9" s="571"/>
      <c r="F9" s="571"/>
      <c r="G9" s="571"/>
    </row>
    <row r="10" spans="1:7" ht="15">
      <c r="A10" s="4" t="s">
        <v>165</v>
      </c>
      <c r="B10" s="572"/>
      <c r="C10" s="572"/>
      <c r="D10" s="572"/>
      <c r="E10" s="571"/>
      <c r="F10" s="571"/>
      <c r="G10" s="571"/>
    </row>
    <row r="11" spans="1:7" ht="16.5">
      <c r="A11" s="15"/>
      <c r="B11" s="572"/>
      <c r="C11" s="572"/>
      <c r="D11" s="572"/>
      <c r="E11" s="571"/>
      <c r="F11" s="571"/>
      <c r="G11" s="571"/>
    </row>
    <row r="12" spans="1:7" ht="16.5">
      <c r="A12" s="304"/>
      <c r="B12" s="572"/>
      <c r="C12" s="572"/>
      <c r="D12" s="572"/>
      <c r="E12" s="571"/>
      <c r="F12" s="571"/>
      <c r="G12" s="571"/>
    </row>
    <row r="13" spans="1:7" ht="16.5">
      <c r="A13" s="304"/>
      <c r="B13" s="55"/>
      <c r="C13" s="55"/>
      <c r="D13" s="55"/>
      <c r="E13" s="35"/>
      <c r="F13" s="35"/>
      <c r="G13" s="35"/>
    </row>
    <row r="14" spans="1:7" ht="16.5">
      <c r="A14" s="304"/>
      <c r="B14" s="55"/>
      <c r="C14" s="55"/>
      <c r="D14" s="55"/>
      <c r="E14" s="35"/>
      <c r="F14" s="35"/>
      <c r="G14" s="35"/>
    </row>
    <row r="15" spans="1:7" ht="16.5">
      <c r="A15" s="15" t="s">
        <v>160</v>
      </c>
      <c r="B15" s="15"/>
      <c r="C15" s="15"/>
      <c r="D15" s="15"/>
      <c r="E15" s="15"/>
      <c r="F15" s="15"/>
      <c r="G15" s="15"/>
    </row>
    <row r="16" spans="1:7" ht="16.5">
      <c r="A16" s="304"/>
      <c r="B16" s="15"/>
      <c r="C16" s="15"/>
      <c r="D16" s="15"/>
      <c r="E16" s="15"/>
      <c r="F16" s="15"/>
      <c r="G16" s="15"/>
    </row>
    <row r="17" spans="1:7" ht="94.5" customHeight="1">
      <c r="A17" s="30">
        <v>1</v>
      </c>
      <c r="B17" s="573" t="s">
        <v>366</v>
      </c>
      <c r="C17" s="573"/>
      <c r="D17" s="573"/>
      <c r="E17" s="573"/>
      <c r="F17" s="573"/>
      <c r="G17" s="573"/>
    </row>
    <row r="18" spans="1:7" ht="27.75" customHeight="1">
      <c r="A18" s="30"/>
      <c r="B18" s="573" t="s">
        <v>357</v>
      </c>
      <c r="C18" s="573"/>
      <c r="D18" s="573"/>
      <c r="E18" s="573"/>
      <c r="F18" s="573"/>
      <c r="G18" s="573"/>
    </row>
    <row r="19" spans="1:7" ht="54" customHeight="1">
      <c r="A19" s="30"/>
      <c r="B19" s="573" t="s">
        <v>358</v>
      </c>
      <c r="C19" s="573"/>
      <c r="D19" s="573"/>
      <c r="E19" s="573"/>
      <c r="F19" s="573"/>
      <c r="G19" s="573"/>
    </row>
    <row r="20" spans="1:7" ht="16.5">
      <c r="A20" s="30"/>
      <c r="B20" s="306"/>
      <c r="C20" s="306"/>
      <c r="D20" s="306"/>
      <c r="E20" s="306"/>
      <c r="F20" s="306"/>
      <c r="G20" s="306"/>
    </row>
    <row r="21" spans="1:7" ht="33" customHeight="1">
      <c r="A21" s="30">
        <v>2</v>
      </c>
      <c r="B21" s="573" t="s">
        <v>359</v>
      </c>
      <c r="C21" s="573"/>
      <c r="D21" s="573"/>
      <c r="E21" s="573"/>
      <c r="F21" s="573"/>
      <c r="G21" s="573"/>
    </row>
    <row r="22" spans="1:7" ht="16.5">
      <c r="A22" s="30"/>
      <c r="B22" s="306"/>
      <c r="C22" s="306"/>
      <c r="D22" s="306"/>
      <c r="E22" s="306"/>
      <c r="F22" s="306"/>
      <c r="G22" s="306"/>
    </row>
    <row r="23" spans="1:7" ht="16.5">
      <c r="A23" s="30"/>
      <c r="B23" s="306"/>
      <c r="C23" s="574" t="s">
        <v>343</v>
      </c>
      <c r="D23" s="574"/>
      <c r="E23" s="574"/>
      <c r="F23" s="574"/>
      <c r="G23" s="574"/>
    </row>
    <row r="24" spans="1:7" ht="16.5">
      <c r="A24" s="30"/>
      <c r="B24" s="167"/>
      <c r="C24" s="167"/>
      <c r="D24" s="167"/>
      <c r="E24" s="167"/>
      <c r="F24" s="167"/>
      <c r="G24" s="167"/>
    </row>
    <row r="25" spans="1:7" ht="16.5">
      <c r="A25" s="30"/>
    </row>
    <row r="26" spans="1:7" ht="16.5">
      <c r="A26" s="307" t="s">
        <v>10</v>
      </c>
      <c r="B26" s="37"/>
      <c r="C26" s="26"/>
      <c r="D26" s="23" t="s">
        <v>8</v>
      </c>
      <c r="E26" s="25"/>
      <c r="F26" s="15"/>
      <c r="G26" s="15"/>
    </row>
    <row r="27" spans="1:7" ht="16.5">
      <c r="A27" s="307" t="s">
        <v>11</v>
      </c>
      <c r="B27" s="25"/>
      <c r="C27" s="26"/>
      <c r="D27" s="23" t="s">
        <v>9</v>
      </c>
      <c r="E27" s="25"/>
      <c r="F27" s="15"/>
      <c r="G27" s="15"/>
    </row>
    <row r="28" spans="1:7">
      <c r="A28" s="136"/>
      <c r="B28" s="136"/>
      <c r="C28" s="136"/>
      <c r="D28" s="136"/>
      <c r="E28" s="136"/>
      <c r="F28" s="136"/>
      <c r="G28" s="136"/>
    </row>
    <row r="29" spans="1:7" ht="51" customHeight="1">
      <c r="A29" s="136"/>
      <c r="B29" s="481" t="s">
        <v>367</v>
      </c>
      <c r="C29" s="481"/>
      <c r="D29" s="481"/>
      <c r="E29" s="481"/>
      <c r="F29" s="481"/>
      <c r="G29" s="481"/>
    </row>
    <row r="30" spans="1:7">
      <c r="A30" s="136"/>
      <c r="B30" s="136"/>
      <c r="C30" s="136"/>
      <c r="D30" s="136"/>
      <c r="E30" s="136"/>
      <c r="F30" s="136"/>
      <c r="G30" s="136"/>
    </row>
    <row r="31" spans="1:7">
      <c r="A31" s="136"/>
      <c r="B31" s="136"/>
      <c r="C31" s="136"/>
      <c r="D31" s="136"/>
      <c r="E31" s="136"/>
      <c r="F31" s="136"/>
      <c r="G31" s="136"/>
    </row>
    <row r="32" spans="1:7">
      <c r="A32" s="136"/>
      <c r="B32" s="136"/>
      <c r="C32" s="136"/>
      <c r="D32" s="136"/>
      <c r="E32" s="136"/>
      <c r="F32" s="136"/>
      <c r="G32" s="136"/>
    </row>
    <row r="33" spans="1:7">
      <c r="A33" s="136"/>
      <c r="B33" s="136"/>
      <c r="C33" s="136"/>
      <c r="D33" s="136"/>
      <c r="E33" s="136"/>
      <c r="F33" s="136"/>
      <c r="G33" s="136"/>
    </row>
    <row r="34" spans="1:7">
      <c r="A34" s="136"/>
      <c r="B34" s="136"/>
      <c r="C34" s="136"/>
      <c r="D34" s="136"/>
      <c r="E34" s="136"/>
      <c r="F34" s="136"/>
      <c r="G34" s="136"/>
    </row>
    <row r="35" spans="1:7">
      <c r="A35" s="136"/>
      <c r="B35" s="136"/>
      <c r="C35" s="136"/>
      <c r="D35" s="136"/>
      <c r="E35" s="136"/>
      <c r="F35" s="136"/>
      <c r="G35" s="136"/>
    </row>
  </sheetData>
  <sheetProtection algorithmName="SHA-512" hashValue="rXibo+lzJ7fmOUhZacLR6RfGCwsQ/HFHgeiU2XLEiFhpHD27q6srfv4AzEoxTK+lOCqssfcwXunX2JMu7PZk7g==" saltValue="fdpqyhJUdpi/nEoTqMnnLQ==" spinCount="100000" sheet="1" objects="1" scenarios="1"/>
  <mergeCells count="14">
    <mergeCell ref="B21:G21"/>
    <mergeCell ref="C23:G23"/>
    <mergeCell ref="B29:G29"/>
    <mergeCell ref="B17:G17"/>
    <mergeCell ref="B18:G18"/>
    <mergeCell ref="B19:G19"/>
    <mergeCell ref="A2:E2"/>
    <mergeCell ref="A3:G3"/>
    <mergeCell ref="A5:G5"/>
    <mergeCell ref="E8:G12"/>
    <mergeCell ref="B9:D9"/>
    <mergeCell ref="B10:D10"/>
    <mergeCell ref="B11:D11"/>
    <mergeCell ref="B12:D1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5"/>
  <sheetViews>
    <sheetView workbookViewId="0">
      <selection activeCell="A5" sqref="A5:G5"/>
    </sheetView>
  </sheetViews>
  <sheetFormatPr defaultRowHeight="13.5"/>
  <cols>
    <col min="1" max="1" width="10" customWidth="1"/>
    <col min="2" max="2" width="24.42578125" customWidth="1"/>
    <col min="3" max="3" width="40.7109375" customWidth="1"/>
    <col min="4" max="4" width="17" customWidth="1"/>
    <col min="7" max="7" width="22.7109375" customWidth="1"/>
  </cols>
  <sheetData>
    <row r="1" spans="1:7" ht="16.5">
      <c r="A1" s="308" t="s">
        <v>368</v>
      </c>
      <c r="B1" s="136"/>
      <c r="C1" s="136"/>
      <c r="D1" s="136"/>
      <c r="E1" s="136"/>
      <c r="F1" s="136"/>
      <c r="G1" s="283" t="s">
        <v>371</v>
      </c>
    </row>
    <row r="2" spans="1:7" ht="16.5">
      <c r="A2" s="309"/>
      <c r="B2" s="312"/>
      <c r="C2" s="312"/>
      <c r="D2" s="312"/>
      <c r="E2" s="312"/>
      <c r="F2" s="312"/>
      <c r="G2" s="313"/>
    </row>
    <row r="3" spans="1:7" ht="29.25" customHeight="1">
      <c r="A3" s="568" t="s">
        <v>369</v>
      </c>
      <c r="B3" s="569"/>
      <c r="C3" s="569"/>
      <c r="D3" s="569"/>
      <c r="E3" s="569"/>
      <c r="F3" s="569"/>
      <c r="G3" s="569"/>
    </row>
    <row r="4" spans="1:7" ht="15">
      <c r="A4" s="305"/>
      <c r="B4" s="305"/>
      <c r="C4" s="305"/>
      <c r="D4" s="305"/>
      <c r="E4" s="305"/>
      <c r="F4" s="305"/>
      <c r="G4" s="305"/>
    </row>
    <row r="5" spans="1:7" ht="39" customHeight="1">
      <c r="A5" s="570" t="s">
        <v>360</v>
      </c>
      <c r="B5" s="570"/>
      <c r="C5" s="570"/>
      <c r="D5" s="570"/>
      <c r="E5" s="570"/>
      <c r="F5" s="570"/>
      <c r="G5" s="570"/>
    </row>
    <row r="6" spans="1:7" ht="16.5">
      <c r="A6" s="304"/>
      <c r="B6" s="15"/>
      <c r="C6" s="15"/>
      <c r="D6" s="15"/>
      <c r="E6" s="15"/>
      <c r="F6" s="15"/>
      <c r="G6" s="15"/>
    </row>
    <row r="7" spans="1:7" ht="16.5">
      <c r="A7" s="19" t="s">
        <v>342</v>
      </c>
      <c r="B7" s="15"/>
      <c r="C7" s="15"/>
      <c r="D7" s="15"/>
      <c r="E7" s="5" t="s">
        <v>162</v>
      </c>
      <c r="F7" s="15"/>
      <c r="G7" s="15"/>
    </row>
    <row r="8" spans="1:7" ht="16.5">
      <c r="A8" s="19"/>
      <c r="B8" s="15"/>
      <c r="C8" s="15"/>
      <c r="D8" s="15"/>
      <c r="E8" s="571" t="s">
        <v>355</v>
      </c>
      <c r="F8" s="571"/>
      <c r="G8" s="571"/>
    </row>
    <row r="9" spans="1:7" ht="15">
      <c r="A9" s="4" t="s">
        <v>163</v>
      </c>
      <c r="B9" s="572"/>
      <c r="C9" s="572"/>
      <c r="D9" s="572"/>
      <c r="E9" s="571"/>
      <c r="F9" s="571"/>
      <c r="G9" s="571"/>
    </row>
    <row r="10" spans="1:7" ht="15">
      <c r="A10" s="4" t="s">
        <v>165</v>
      </c>
      <c r="B10" s="572"/>
      <c r="C10" s="572"/>
      <c r="D10" s="572"/>
      <c r="E10" s="571"/>
      <c r="F10" s="571"/>
      <c r="G10" s="571"/>
    </row>
    <row r="11" spans="1:7" ht="16.5">
      <c r="A11" s="15"/>
      <c r="B11" s="572"/>
      <c r="C11" s="572"/>
      <c r="D11" s="572"/>
      <c r="E11" s="571"/>
      <c r="F11" s="571"/>
      <c r="G11" s="571"/>
    </row>
    <row r="12" spans="1:7" ht="16.5">
      <c r="A12" s="304"/>
      <c r="B12" s="572"/>
      <c r="C12" s="572"/>
      <c r="D12" s="572"/>
      <c r="E12" s="571"/>
      <c r="F12" s="571"/>
      <c r="G12" s="571"/>
    </row>
    <row r="13" spans="1:7" ht="16.5">
      <c r="A13" s="304"/>
      <c r="B13" s="55"/>
      <c r="C13" s="55"/>
      <c r="D13" s="55"/>
      <c r="E13" s="35"/>
      <c r="F13" s="35"/>
      <c r="G13" s="35"/>
    </row>
    <row r="14" spans="1:7" ht="16.5">
      <c r="A14" s="304"/>
      <c r="B14" s="55"/>
      <c r="C14" s="55"/>
      <c r="D14" s="55"/>
      <c r="E14" s="35"/>
      <c r="F14" s="35"/>
      <c r="G14" s="35"/>
    </row>
    <row r="15" spans="1:7" ht="16.5">
      <c r="A15" s="15" t="s">
        <v>160</v>
      </c>
      <c r="B15" s="15"/>
      <c r="C15" s="15"/>
      <c r="D15" s="15"/>
      <c r="E15" s="15"/>
      <c r="F15" s="15"/>
      <c r="G15" s="15"/>
    </row>
    <row r="16" spans="1:7" ht="16.5">
      <c r="A16" s="304"/>
      <c r="B16" s="15"/>
      <c r="C16" s="15"/>
      <c r="D16" s="15"/>
      <c r="E16" s="15"/>
      <c r="F16" s="15"/>
      <c r="G16" s="15"/>
    </row>
    <row r="17" spans="1:7" ht="54.75" customHeight="1">
      <c r="A17" s="30">
        <v>1</v>
      </c>
      <c r="B17" s="573" t="s">
        <v>362</v>
      </c>
      <c r="C17" s="573"/>
      <c r="D17" s="573"/>
      <c r="E17" s="573"/>
      <c r="F17" s="573"/>
      <c r="G17" s="573"/>
    </row>
    <row r="18" spans="1:7" ht="27.75" customHeight="1">
      <c r="A18" s="30"/>
      <c r="B18" s="573" t="s">
        <v>363</v>
      </c>
      <c r="C18" s="573"/>
      <c r="D18" s="573"/>
      <c r="E18" s="573"/>
      <c r="F18" s="573"/>
      <c r="G18" s="573"/>
    </row>
    <row r="19" spans="1:7" ht="66" customHeight="1">
      <c r="A19" s="30"/>
      <c r="B19" s="573" t="s">
        <v>364</v>
      </c>
      <c r="C19" s="573"/>
      <c r="D19" s="573"/>
      <c r="E19" s="573"/>
      <c r="F19" s="573"/>
      <c r="G19" s="573"/>
    </row>
    <row r="20" spans="1:7" ht="16.5">
      <c r="A20" s="30"/>
      <c r="B20" s="306"/>
      <c r="C20" s="306"/>
      <c r="D20" s="306"/>
      <c r="E20" s="306"/>
      <c r="F20" s="306"/>
      <c r="G20" s="306"/>
    </row>
    <row r="21" spans="1:7" ht="33" customHeight="1">
      <c r="A21" s="30">
        <v>2</v>
      </c>
      <c r="B21" s="573" t="s">
        <v>365</v>
      </c>
      <c r="C21" s="573"/>
      <c r="D21" s="573"/>
      <c r="E21" s="573"/>
      <c r="F21" s="573"/>
      <c r="G21" s="573"/>
    </row>
    <row r="22" spans="1:7" ht="16.5">
      <c r="A22" s="30"/>
      <c r="B22" s="306"/>
      <c r="C22" s="306"/>
      <c r="D22" s="306"/>
      <c r="E22" s="306"/>
      <c r="F22" s="306"/>
      <c r="G22" s="306"/>
    </row>
    <row r="23" spans="1:7" ht="16.5">
      <c r="A23" s="30"/>
      <c r="B23" s="306"/>
      <c r="C23" s="574" t="s">
        <v>343</v>
      </c>
      <c r="D23" s="574"/>
      <c r="E23" s="574"/>
      <c r="F23" s="574"/>
      <c r="G23" s="574"/>
    </row>
    <row r="24" spans="1:7" ht="16.5">
      <c r="A24" s="30"/>
      <c r="B24" s="167"/>
      <c r="C24" s="167"/>
      <c r="D24" s="167"/>
      <c r="E24" s="167"/>
      <c r="F24" s="167"/>
      <c r="G24" s="167"/>
    </row>
    <row r="25" spans="1:7" ht="16.5">
      <c r="A25" s="30"/>
    </row>
    <row r="26" spans="1:7" ht="16.5">
      <c r="A26" s="307" t="s">
        <v>10</v>
      </c>
      <c r="B26" s="37"/>
      <c r="C26" s="26"/>
      <c r="D26" s="23" t="s">
        <v>8</v>
      </c>
      <c r="E26" s="25"/>
      <c r="F26" s="15"/>
      <c r="G26" s="15"/>
    </row>
    <row r="27" spans="1:7" ht="16.5">
      <c r="A27" s="307" t="s">
        <v>11</v>
      </c>
      <c r="B27" s="25"/>
      <c r="C27" s="26"/>
      <c r="D27" s="23" t="s">
        <v>9</v>
      </c>
      <c r="E27" s="25"/>
      <c r="F27" s="15"/>
      <c r="G27" s="15"/>
    </row>
    <row r="28" spans="1:7">
      <c r="A28" s="136"/>
      <c r="B28" s="136"/>
      <c r="C28" s="136"/>
      <c r="D28" s="136"/>
      <c r="E28" s="136"/>
      <c r="F28" s="136"/>
      <c r="G28" s="136"/>
    </row>
    <row r="29" spans="1:7" ht="15">
      <c r="A29" s="136"/>
      <c r="B29" s="481" t="s">
        <v>361</v>
      </c>
      <c r="C29" s="481"/>
      <c r="D29" s="481"/>
      <c r="E29" s="481"/>
      <c r="F29" s="481"/>
      <c r="G29" s="481"/>
    </row>
    <row r="30" spans="1:7">
      <c r="A30" s="136"/>
      <c r="B30" s="136"/>
      <c r="C30" s="136"/>
      <c r="D30" s="136"/>
      <c r="E30" s="136"/>
      <c r="F30" s="136"/>
      <c r="G30" s="136"/>
    </row>
    <row r="31" spans="1:7">
      <c r="A31" s="136"/>
      <c r="B31" s="136"/>
      <c r="C31" s="136"/>
      <c r="D31" s="136"/>
      <c r="E31" s="136"/>
      <c r="F31" s="136"/>
      <c r="G31" s="136"/>
    </row>
    <row r="32" spans="1:7">
      <c r="A32" s="136"/>
      <c r="B32" s="136"/>
      <c r="C32" s="136"/>
      <c r="D32" s="136"/>
      <c r="E32" s="136"/>
      <c r="F32" s="136"/>
      <c r="G32" s="136"/>
    </row>
    <row r="33" spans="1:7">
      <c r="A33" s="136"/>
      <c r="B33" s="136"/>
      <c r="C33" s="136"/>
      <c r="D33" s="136"/>
      <c r="E33" s="136"/>
      <c r="F33" s="136"/>
      <c r="G33" s="136"/>
    </row>
    <row r="34" spans="1:7">
      <c r="A34" s="136"/>
      <c r="B34" s="136"/>
      <c r="C34" s="136"/>
      <c r="D34" s="136"/>
      <c r="E34" s="136"/>
      <c r="F34" s="136"/>
      <c r="G34" s="136"/>
    </row>
    <row r="35" spans="1:7">
      <c r="A35" s="136"/>
      <c r="B35" s="136"/>
      <c r="C35" s="136"/>
      <c r="D35" s="136"/>
      <c r="E35" s="136"/>
      <c r="F35" s="136"/>
      <c r="G35" s="136"/>
    </row>
  </sheetData>
  <sheetProtection algorithmName="SHA-512" hashValue="z17OaAdp8LvFQBtEq/tOnHV0GwU9+vGCJGrAzqeuZ2tWk/AjJezVtid7kjKWLDLpI8C3z3pb83vZHCaWriSOxQ==" saltValue="md7PmlGcFDOiLphxY7jk3g==" spinCount="100000" sheet="1" objects="1" scenarios="1"/>
  <mergeCells count="13">
    <mergeCell ref="B29:G29"/>
    <mergeCell ref="A3:G3"/>
    <mergeCell ref="A5:G5"/>
    <mergeCell ref="E8:G12"/>
    <mergeCell ref="B9:D9"/>
    <mergeCell ref="B10:D10"/>
    <mergeCell ref="B11:D11"/>
    <mergeCell ref="B12:D12"/>
    <mergeCell ref="B17:G17"/>
    <mergeCell ref="B18:G18"/>
    <mergeCell ref="B19:G19"/>
    <mergeCell ref="B21:G21"/>
    <mergeCell ref="C23:G23"/>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Z65"/>
  <sheetViews>
    <sheetView showGridLines="0" topLeftCell="A16" zoomScaleNormal="100" zoomScaleSheetLayoutView="100" workbookViewId="0">
      <selection activeCell="K42" sqref="K42:N42"/>
    </sheetView>
  </sheetViews>
  <sheetFormatPr defaultRowHeight="16.5"/>
  <cols>
    <col min="1" max="1" width="5.140625" style="72" customWidth="1"/>
    <col min="2" max="2" width="4.7109375" style="72" customWidth="1"/>
    <col min="3" max="13" width="9.140625" style="72"/>
    <col min="14" max="14" width="9.140625" style="74"/>
    <col min="15" max="15" width="19" style="75" customWidth="1"/>
    <col min="16" max="25" width="9.140625" style="76"/>
    <col min="26" max="26" width="18.42578125" style="76" customWidth="1"/>
    <col min="27" max="16384" width="9.140625" style="76"/>
  </cols>
  <sheetData>
    <row r="1" spans="1:26">
      <c r="D1" s="73"/>
      <c r="E1" s="73"/>
      <c r="F1" s="73"/>
      <c r="G1" s="73"/>
      <c r="H1" s="73"/>
      <c r="I1" s="73"/>
      <c r="J1" s="73"/>
      <c r="K1" s="73"/>
      <c r="L1" s="73"/>
      <c r="M1" s="73"/>
      <c r="Z1" s="122" t="e">
        <f>'Attach 3(JV)'!Z1</f>
        <v>#REF!</v>
      </c>
    </row>
    <row r="2" spans="1:26">
      <c r="D2" s="77"/>
      <c r="E2" s="77"/>
      <c r="F2" s="77"/>
      <c r="G2" s="77"/>
      <c r="H2" s="77"/>
      <c r="I2" s="77"/>
      <c r="J2" s="77"/>
      <c r="K2" s="77"/>
      <c r="L2" s="77"/>
      <c r="M2" s="77"/>
      <c r="Z2" s="122" t="e">
        <f>'Attach 3(JV)'!Z2</f>
        <v>#REF!</v>
      </c>
    </row>
    <row r="3" spans="1:26">
      <c r="D3" s="77"/>
      <c r="E3" s="77"/>
      <c r="F3" s="77"/>
      <c r="G3" s="77"/>
      <c r="H3" s="77"/>
      <c r="I3" s="77"/>
      <c r="J3" s="77"/>
      <c r="K3" s="77"/>
      <c r="L3" s="77"/>
      <c r="M3" s="77"/>
    </row>
    <row r="4" spans="1:26">
      <c r="D4" s="78"/>
      <c r="E4" s="78"/>
      <c r="F4" s="78"/>
      <c r="G4" s="78"/>
      <c r="H4" s="78"/>
      <c r="I4" s="78"/>
      <c r="J4" s="78"/>
      <c r="K4" s="78"/>
      <c r="L4" s="78"/>
      <c r="M4" s="78"/>
    </row>
    <row r="5" spans="1:26" ht="15.95" customHeight="1"/>
    <row r="6" spans="1:26" ht="15.95" customHeight="1">
      <c r="A6" s="583"/>
      <c r="B6" s="583"/>
      <c r="C6" s="583"/>
      <c r="D6" s="583"/>
      <c r="E6" s="583"/>
      <c r="F6" s="583"/>
      <c r="G6" s="583"/>
      <c r="H6" s="583"/>
      <c r="I6" s="583"/>
      <c r="J6" s="583"/>
      <c r="K6" s="583"/>
      <c r="L6" s="583"/>
      <c r="M6" s="583"/>
      <c r="N6" s="583"/>
    </row>
    <row r="7" spans="1:26" ht="15.95" customHeight="1">
      <c r="A7" s="79"/>
      <c r="B7" s="79"/>
      <c r="C7" s="79"/>
      <c r="D7" s="79"/>
      <c r="E7" s="79"/>
      <c r="F7" s="79"/>
      <c r="G7" s="79"/>
      <c r="H7" s="79"/>
      <c r="I7" s="79"/>
      <c r="J7" s="79"/>
      <c r="K7" s="79"/>
      <c r="L7" s="79"/>
      <c r="M7" s="79"/>
      <c r="N7" s="80"/>
    </row>
    <row r="8" spans="1:26" ht="15.95" customHeight="1">
      <c r="A8" s="584"/>
      <c r="B8" s="584"/>
      <c r="C8" s="584"/>
      <c r="D8" s="584"/>
      <c r="E8" s="584"/>
      <c r="F8" s="584"/>
      <c r="G8" s="584"/>
      <c r="H8" s="584"/>
      <c r="I8" s="584"/>
      <c r="J8" s="584"/>
      <c r="K8" s="584"/>
      <c r="L8" s="584"/>
      <c r="M8" s="584"/>
      <c r="N8" s="584"/>
    </row>
    <row r="9" spans="1:26" ht="15.95" customHeight="1">
      <c r="A9" s="79"/>
      <c r="B9" s="79"/>
      <c r="C9" s="79"/>
      <c r="D9" s="79"/>
      <c r="E9" s="79"/>
      <c r="F9" s="79"/>
      <c r="G9" s="79"/>
      <c r="H9" s="79"/>
      <c r="I9" s="79"/>
      <c r="J9" s="79"/>
      <c r="K9" s="79"/>
      <c r="L9" s="79"/>
      <c r="M9" s="79"/>
      <c r="N9" s="80"/>
    </row>
    <row r="10" spans="1:26" ht="15.95" customHeight="1">
      <c r="A10" s="590"/>
      <c r="B10" s="590"/>
      <c r="C10" s="590"/>
      <c r="D10" s="590"/>
      <c r="E10" s="590"/>
      <c r="F10" s="590"/>
      <c r="G10" s="590"/>
      <c r="H10" s="590"/>
      <c r="I10" s="590"/>
      <c r="J10" s="590"/>
      <c r="K10" s="590"/>
      <c r="L10" s="590"/>
      <c r="M10" s="590"/>
      <c r="N10" s="590"/>
    </row>
    <row r="11" spans="1:26" ht="15.95" customHeight="1">
      <c r="A11" s="79"/>
      <c r="B11" s="79"/>
      <c r="C11" s="79"/>
      <c r="D11" s="79"/>
      <c r="E11" s="79"/>
      <c r="F11" s="79"/>
      <c r="G11" s="79"/>
      <c r="H11" s="79"/>
      <c r="I11" s="79"/>
      <c r="J11" s="79"/>
      <c r="K11" s="79"/>
      <c r="L11" s="79"/>
      <c r="M11" s="79"/>
      <c r="N11" s="80"/>
    </row>
    <row r="12" spans="1:26" ht="15.95" customHeight="1">
      <c r="A12" s="81"/>
      <c r="B12" s="81"/>
      <c r="C12" s="81"/>
      <c r="D12" s="81"/>
      <c r="E12" s="81"/>
      <c r="F12" s="81"/>
      <c r="G12" s="81"/>
      <c r="H12" s="81"/>
      <c r="I12" s="81"/>
      <c r="J12" s="81"/>
      <c r="K12" s="81"/>
      <c r="L12" s="81"/>
      <c r="M12" s="81"/>
      <c r="N12" s="81"/>
    </row>
    <row r="13" spans="1:26" ht="15.95" customHeight="1"/>
    <row r="14" spans="1:26" ht="15.95" customHeight="1">
      <c r="A14" s="588" t="s">
        <v>124</v>
      </c>
      <c r="B14" s="588"/>
      <c r="C14" s="588"/>
      <c r="D14" s="588"/>
      <c r="E14" s="588"/>
      <c r="F14" s="588"/>
      <c r="G14" s="588"/>
      <c r="H14" s="588"/>
      <c r="I14" s="588"/>
      <c r="J14" s="588"/>
      <c r="K14" s="588"/>
      <c r="L14" s="588"/>
      <c r="M14" s="588"/>
      <c r="N14" s="588"/>
    </row>
    <row r="15" spans="1:26" ht="15.95" customHeight="1">
      <c r="A15" s="589" t="s">
        <v>125</v>
      </c>
      <c r="B15" s="589"/>
      <c r="C15" s="589"/>
      <c r="D15" s="589"/>
      <c r="E15" s="589"/>
      <c r="F15" s="589"/>
      <c r="G15" s="589"/>
      <c r="H15" s="589"/>
      <c r="I15" s="589"/>
      <c r="J15" s="589"/>
      <c r="K15" s="589"/>
      <c r="L15" s="589"/>
      <c r="M15" s="589"/>
      <c r="N15" s="589"/>
    </row>
    <row r="16" spans="1:26" ht="15.95" customHeight="1"/>
    <row r="17" spans="1:15" ht="15.95" customHeight="1">
      <c r="A17" s="77"/>
      <c r="B17" s="77"/>
      <c r="C17" s="77"/>
      <c r="D17" s="77"/>
      <c r="E17" s="77"/>
      <c r="F17" s="77"/>
      <c r="G17" s="77"/>
      <c r="H17" s="77"/>
      <c r="I17" s="77"/>
      <c r="J17" s="77"/>
      <c r="K17" s="77"/>
      <c r="L17" s="77"/>
      <c r="M17" s="77"/>
      <c r="N17" s="77"/>
      <c r="O17" s="82"/>
    </row>
    <row r="18" spans="1:15" ht="15.95" customHeight="1">
      <c r="A18" s="79"/>
      <c r="B18" s="79"/>
      <c r="C18" s="79"/>
      <c r="D18" s="79"/>
      <c r="E18" s="79"/>
      <c r="F18" s="79"/>
      <c r="G18" s="79"/>
      <c r="H18" s="79"/>
      <c r="I18" s="79"/>
      <c r="J18" s="79"/>
      <c r="K18" s="79"/>
      <c r="L18" s="79"/>
      <c r="M18" s="79"/>
      <c r="N18" s="80"/>
      <c r="O18" s="83"/>
    </row>
    <row r="19" spans="1:15" ht="15.95" customHeight="1">
      <c r="A19" s="595" t="s">
        <v>126</v>
      </c>
      <c r="B19" s="595"/>
      <c r="C19" s="595"/>
      <c r="D19" s="595"/>
      <c r="E19" s="595"/>
      <c r="F19" s="595"/>
      <c r="G19" s="595"/>
      <c r="H19" s="595"/>
      <c r="I19" s="595"/>
      <c r="J19" s="595"/>
      <c r="K19" s="595"/>
      <c r="L19" s="595"/>
      <c r="M19" s="595"/>
      <c r="N19" s="595"/>
    </row>
    <row r="20" spans="1:15" ht="15.95" customHeight="1">
      <c r="A20" s="79"/>
      <c r="B20" s="79"/>
      <c r="C20" s="79"/>
      <c r="D20" s="79"/>
      <c r="E20" s="79"/>
      <c r="F20" s="79"/>
      <c r="G20" s="79"/>
      <c r="H20" s="79"/>
      <c r="I20" s="79"/>
      <c r="J20" s="79"/>
      <c r="K20" s="79"/>
      <c r="L20" s="79"/>
      <c r="M20" s="79"/>
      <c r="N20" s="80"/>
    </row>
    <row r="21" spans="1:15" ht="15.95" customHeight="1">
      <c r="A21" s="607" t="s">
        <v>127</v>
      </c>
      <c r="B21" s="607"/>
      <c r="C21" s="607"/>
      <c r="D21" s="607"/>
      <c r="E21" s="607"/>
      <c r="F21" s="607"/>
      <c r="G21" s="607"/>
      <c r="H21" s="607"/>
      <c r="I21" s="607"/>
      <c r="J21" s="607"/>
      <c r="K21" s="607"/>
      <c r="L21" s="607"/>
      <c r="M21" s="607"/>
      <c r="N21" s="607"/>
    </row>
    <row r="22" spans="1:15" ht="15.95" customHeight="1">
      <c r="H22" s="84"/>
      <c r="I22" s="85"/>
      <c r="J22" s="85"/>
      <c r="K22" s="85"/>
      <c r="L22" s="85"/>
      <c r="M22" s="84"/>
    </row>
    <row r="23" spans="1:15" ht="15.95" customHeight="1">
      <c r="B23" s="594" t="s">
        <v>128</v>
      </c>
      <c r="C23" s="594"/>
      <c r="D23" s="594"/>
      <c r="E23" s="594"/>
      <c r="F23" s="591" t="s">
        <v>146</v>
      </c>
      <c r="G23" s="592"/>
      <c r="H23" s="592"/>
      <c r="I23" s="592"/>
      <c r="J23" s="592"/>
      <c r="K23" s="592"/>
      <c r="L23" s="592"/>
      <c r="M23" s="592"/>
      <c r="N23" s="593"/>
    </row>
    <row r="24" spans="1:15" ht="15.95" customHeight="1">
      <c r="B24" s="594" t="s">
        <v>129</v>
      </c>
      <c r="C24" s="594"/>
      <c r="D24" s="594"/>
      <c r="E24" s="594"/>
      <c r="F24" s="591" t="s">
        <v>147</v>
      </c>
      <c r="G24" s="592"/>
      <c r="H24" s="592"/>
      <c r="I24" s="592"/>
      <c r="J24" s="592"/>
      <c r="K24" s="592"/>
      <c r="L24" s="592"/>
      <c r="M24" s="592"/>
      <c r="N24" s="593"/>
    </row>
    <row r="25" spans="1:15" ht="15.95" customHeight="1">
      <c r="B25" s="594" t="s">
        <v>130</v>
      </c>
      <c r="C25" s="594"/>
      <c r="D25" s="594"/>
      <c r="E25" s="594"/>
      <c r="F25" s="591" t="s">
        <v>148</v>
      </c>
      <c r="G25" s="592"/>
      <c r="H25" s="592"/>
      <c r="I25" s="592"/>
      <c r="J25" s="592"/>
      <c r="K25" s="592"/>
      <c r="L25" s="592"/>
      <c r="M25" s="592"/>
      <c r="N25" s="593"/>
    </row>
    <row r="26" spans="1:15" ht="15.95" customHeight="1">
      <c r="B26" s="594" t="s">
        <v>131</v>
      </c>
      <c r="C26" s="594"/>
      <c r="D26" s="594"/>
      <c r="E26" s="594"/>
      <c r="F26" s="591" t="str">
        <f>"Tower Package " &amp; Basic!B2 &amp;" " &amp;Basic!A3 &amp; " " &amp;Basic!B3</f>
        <v>Tower Package  Specification No. : NRTCC/C&amp;M/19-20/OUTSOURCED SERVICES NR/1119</v>
      </c>
      <c r="G26" s="592"/>
      <c r="H26" s="592"/>
      <c r="I26" s="592"/>
      <c r="J26" s="592"/>
      <c r="K26" s="592"/>
      <c r="L26" s="592"/>
      <c r="M26" s="592"/>
      <c r="N26" s="593"/>
    </row>
    <row r="27" spans="1:15" ht="15.95" customHeight="1">
      <c r="N27" s="80"/>
    </row>
    <row r="28" spans="1:15" ht="15.95" customHeight="1">
      <c r="A28" s="596" t="s">
        <v>132</v>
      </c>
      <c r="B28" s="596"/>
      <c r="C28" s="86"/>
    </row>
    <row r="29" spans="1:15" ht="15.95" customHeight="1"/>
    <row r="30" spans="1:15" ht="44.25" customHeight="1">
      <c r="A30" s="606" t="str">
        <f>Basic!B1</f>
        <v>OUTSOURCING OF SERVICES FOR OPERATION &amp; L1 MAINTENANCE SUPPORT OF TELECOM NODES IN NR</v>
      </c>
      <c r="B30" s="606"/>
      <c r="C30" s="606"/>
      <c r="D30" s="606"/>
      <c r="E30" s="606"/>
      <c r="F30" s="606"/>
      <c r="G30" s="606"/>
      <c r="H30" s="606"/>
      <c r="I30" s="606"/>
      <c r="J30" s="606"/>
      <c r="K30" s="606"/>
      <c r="L30" s="606"/>
      <c r="M30" s="606"/>
      <c r="N30" s="606"/>
    </row>
    <row r="31" spans="1:15" ht="15.95" customHeight="1">
      <c r="A31" s="87"/>
      <c r="B31" s="608" t="s">
        <v>133</v>
      </c>
      <c r="C31" s="608"/>
      <c r="D31" s="608"/>
      <c r="E31" s="608"/>
      <c r="F31" s="608"/>
      <c r="G31" s="585" t="e">
        <f>IF(#REF!="Sole Bidder", 'Attach 3(JV)'!B9,  'Attach 3(JV)'!A8)</f>
        <v>#REF!</v>
      </c>
      <c r="H31" s="586"/>
      <c r="I31" s="586"/>
      <c r="J31" s="586"/>
      <c r="K31" s="586"/>
      <c r="L31" s="586"/>
      <c r="M31" s="586"/>
      <c r="N31" s="587"/>
    </row>
    <row r="32" spans="1:15" ht="15.95" customHeight="1">
      <c r="A32" s="87"/>
      <c r="B32" s="88"/>
      <c r="C32" s="88"/>
      <c r="D32" s="88"/>
      <c r="E32" s="88"/>
      <c r="F32" s="88"/>
      <c r="G32" s="89"/>
      <c r="H32" s="89"/>
      <c r="I32" s="89"/>
      <c r="J32" s="89"/>
      <c r="K32" s="89"/>
      <c r="L32" s="89"/>
      <c r="M32" s="89"/>
    </row>
    <row r="33" spans="1:18" ht="15.95" customHeight="1">
      <c r="A33" s="87"/>
      <c r="B33" s="88"/>
      <c r="C33" s="88"/>
      <c r="D33" s="88"/>
      <c r="E33" s="88"/>
      <c r="F33" s="88"/>
      <c r="G33" s="89"/>
      <c r="H33" s="89"/>
      <c r="I33" s="89"/>
      <c r="J33" s="89"/>
      <c r="K33" s="89"/>
      <c r="L33" s="89"/>
      <c r="M33" s="89"/>
      <c r="P33" s="90"/>
      <c r="Q33" s="90"/>
      <c r="R33" s="90"/>
    </row>
    <row r="34" spans="1:18" ht="15.95" customHeight="1">
      <c r="A34" s="596" t="s">
        <v>134</v>
      </c>
      <c r="B34" s="596"/>
      <c r="C34" s="596"/>
      <c r="D34" s="596"/>
      <c r="E34" s="596"/>
      <c r="F34" s="86"/>
      <c r="O34" s="91"/>
      <c r="P34" s="92"/>
      <c r="Q34" s="92"/>
      <c r="R34" s="93"/>
    </row>
    <row r="35" spans="1:18" ht="15.95" customHeight="1">
      <c r="A35" s="94"/>
      <c r="B35" s="94"/>
      <c r="C35" s="94"/>
      <c r="D35" s="94"/>
      <c r="E35" s="94"/>
      <c r="F35" s="84"/>
      <c r="O35" s="91"/>
      <c r="P35" s="92"/>
      <c r="Q35" s="92"/>
      <c r="R35" s="93"/>
    </row>
    <row r="36" spans="1:18" ht="15.95" customHeight="1">
      <c r="A36" s="94"/>
      <c r="B36" s="94"/>
      <c r="C36" s="94"/>
      <c r="D36" s="94"/>
      <c r="E36" s="94"/>
      <c r="F36" s="84"/>
      <c r="N36" s="95"/>
      <c r="O36" s="91"/>
      <c r="P36" s="92"/>
      <c r="Q36" s="92"/>
      <c r="R36" s="93"/>
    </row>
    <row r="37" spans="1:18" ht="21" customHeight="1">
      <c r="A37" s="96" t="s">
        <v>135</v>
      </c>
      <c r="B37" s="97">
        <v>1</v>
      </c>
      <c r="C37" s="108" t="s">
        <v>149</v>
      </c>
      <c r="D37" s="98"/>
      <c r="E37" s="98"/>
      <c r="F37" s="98"/>
      <c r="G37" s="98"/>
      <c r="H37" s="98"/>
      <c r="I37" s="98"/>
      <c r="J37" s="98"/>
      <c r="K37" s="110"/>
      <c r="L37" s="110"/>
      <c r="M37" s="603" t="str">
        <f>IF(K38="No", "If you do not submit Itegrity Pact properly, your bid will be rejectect", "")</f>
        <v/>
      </c>
      <c r="N37" s="603"/>
      <c r="O37" s="99"/>
      <c r="P37" s="99"/>
      <c r="Q37" s="99"/>
    </row>
    <row r="38" spans="1:18" ht="21" customHeight="1">
      <c r="A38" s="111"/>
      <c r="B38" s="112"/>
      <c r="C38" s="113" t="s">
        <v>22</v>
      </c>
      <c r="D38" s="111"/>
      <c r="E38" s="111"/>
      <c r="F38" s="111"/>
      <c r="G38" s="111"/>
      <c r="H38" s="111"/>
      <c r="I38" s="111"/>
      <c r="J38" s="111"/>
      <c r="K38" s="597" t="s">
        <v>24</v>
      </c>
      <c r="L38" s="597"/>
      <c r="M38" s="604"/>
      <c r="N38" s="604"/>
      <c r="O38" s="99"/>
      <c r="P38" s="99"/>
      <c r="Q38" s="99"/>
    </row>
    <row r="39" spans="1:18" ht="21" customHeight="1">
      <c r="A39" s="96" t="s">
        <v>135</v>
      </c>
      <c r="B39" s="97">
        <v>2</v>
      </c>
      <c r="C39" s="108" t="s">
        <v>150</v>
      </c>
      <c r="D39" s="98"/>
      <c r="E39" s="98"/>
      <c r="F39" s="98"/>
      <c r="G39" s="98"/>
      <c r="H39" s="98"/>
      <c r="I39" s="98"/>
      <c r="J39" s="98"/>
      <c r="K39" s="109"/>
      <c r="L39" s="98"/>
      <c r="M39" s="601" t="str">
        <f>IF(K40="No", "If you do not submit Bid Security properly, your bid will be rejectect", "")</f>
        <v/>
      </c>
      <c r="N39" s="601"/>
      <c r="O39" s="99"/>
      <c r="P39" s="99"/>
      <c r="Q39" s="99"/>
    </row>
    <row r="40" spans="1:18" ht="21" customHeight="1">
      <c r="A40" s="100"/>
      <c r="B40" s="101"/>
      <c r="C40" s="110" t="s">
        <v>151</v>
      </c>
      <c r="D40" s="100"/>
      <c r="E40" s="100"/>
      <c r="F40" s="100"/>
      <c r="G40" s="100"/>
      <c r="H40" s="100"/>
      <c r="I40" s="100"/>
      <c r="J40" s="100"/>
      <c r="K40" s="577" t="s">
        <v>24</v>
      </c>
      <c r="L40" s="577"/>
      <c r="M40" s="602"/>
      <c r="N40" s="602"/>
      <c r="O40" s="99"/>
      <c r="P40" s="99"/>
      <c r="Q40" s="99"/>
    </row>
    <row r="41" spans="1:18" ht="21" customHeight="1">
      <c r="A41" s="96" t="s">
        <v>135</v>
      </c>
      <c r="B41" s="97"/>
      <c r="C41" s="72" t="s">
        <v>153</v>
      </c>
      <c r="D41" s="98"/>
      <c r="E41" s="98"/>
      <c r="F41" s="98"/>
      <c r="G41" s="98"/>
      <c r="H41" s="98"/>
      <c r="I41" s="98"/>
      <c r="J41" s="98"/>
      <c r="K41" s="605"/>
      <c r="L41" s="605"/>
      <c r="M41" s="605"/>
      <c r="N41" s="605"/>
      <c r="O41" s="99"/>
      <c r="P41" s="99"/>
      <c r="Q41" s="99"/>
    </row>
    <row r="42" spans="1:18" ht="21" customHeight="1">
      <c r="A42" s="96" t="s">
        <v>135</v>
      </c>
      <c r="B42" s="97"/>
      <c r="C42" s="98" t="s">
        <v>152</v>
      </c>
      <c r="D42" s="98"/>
      <c r="E42" s="98"/>
      <c r="F42" s="98"/>
      <c r="G42" s="98"/>
      <c r="H42" s="98"/>
      <c r="I42" s="98"/>
      <c r="J42" s="98"/>
      <c r="K42" s="578"/>
      <c r="L42" s="578"/>
      <c r="M42" s="578"/>
      <c r="N42" s="578"/>
      <c r="O42" s="99"/>
      <c r="P42" s="99"/>
      <c r="Q42" s="99"/>
    </row>
    <row r="43" spans="1:18" ht="21" customHeight="1">
      <c r="A43" s="102" t="s">
        <v>135</v>
      </c>
      <c r="B43" s="103"/>
      <c r="C43" s="104" t="s">
        <v>155</v>
      </c>
      <c r="D43" s="104"/>
      <c r="E43" s="104"/>
      <c r="F43" s="104"/>
      <c r="G43" s="104"/>
      <c r="H43" s="104"/>
      <c r="I43" s="104"/>
      <c r="J43" s="105" t="e">
        <f>#REF!</f>
        <v>#REF!</v>
      </c>
      <c r="K43" s="579" t="e">
        <f>#REF!</f>
        <v>#REF!</v>
      </c>
      <c r="L43" s="579"/>
      <c r="M43" s="120"/>
      <c r="N43" s="120"/>
      <c r="O43" s="99"/>
      <c r="P43" s="99"/>
      <c r="Q43" s="99"/>
    </row>
    <row r="44" spans="1:18" ht="21" customHeight="1">
      <c r="A44" s="114" t="s">
        <v>135</v>
      </c>
      <c r="B44" s="115"/>
      <c r="C44" s="116" t="s">
        <v>154</v>
      </c>
      <c r="D44" s="116"/>
      <c r="E44" s="116"/>
      <c r="F44" s="116"/>
      <c r="G44" s="116"/>
      <c r="H44" s="116"/>
      <c r="I44" s="116"/>
      <c r="J44" s="116"/>
      <c r="K44" s="598"/>
      <c r="L44" s="598"/>
      <c r="M44" s="598"/>
      <c r="N44" s="598"/>
      <c r="O44" s="99"/>
      <c r="P44" s="99"/>
      <c r="Q44" s="99"/>
    </row>
    <row r="45" spans="1:18" ht="15.95" customHeight="1">
      <c r="A45" s="84"/>
    </row>
    <row r="46" spans="1:18" ht="15.95" customHeight="1">
      <c r="A46" s="600" t="s">
        <v>145</v>
      </c>
      <c r="B46" s="600"/>
      <c r="C46" s="600"/>
    </row>
    <row r="47" spans="1:18" ht="15.95" customHeight="1"/>
    <row r="48" spans="1:18" ht="15.95" customHeight="1">
      <c r="A48" s="96" t="s">
        <v>135</v>
      </c>
      <c r="B48" s="99"/>
      <c r="C48" s="106" t="s">
        <v>136</v>
      </c>
      <c r="F48" s="107"/>
      <c r="G48" s="107"/>
      <c r="H48" s="107"/>
      <c r="I48" s="107"/>
      <c r="J48" s="107"/>
      <c r="K48" s="107"/>
      <c r="L48" s="107"/>
      <c r="M48" s="107"/>
      <c r="N48" s="107"/>
    </row>
    <row r="49" spans="1:17" ht="21" customHeight="1">
      <c r="A49" s="102"/>
      <c r="B49" s="103"/>
      <c r="C49" s="104" t="s">
        <v>137</v>
      </c>
      <c r="D49" s="104"/>
      <c r="E49" s="104"/>
      <c r="F49" s="104"/>
      <c r="G49" s="104"/>
      <c r="H49" s="104"/>
      <c r="I49" s="104"/>
      <c r="J49" s="104"/>
      <c r="K49" s="580" t="e">
        <f>'Attach 3(JV)'!E24</f>
        <v>#REF!</v>
      </c>
      <c r="L49" s="580"/>
      <c r="M49" s="580"/>
      <c r="N49" s="580"/>
      <c r="O49" s="99"/>
      <c r="P49" s="99"/>
      <c r="Q49" s="99"/>
    </row>
    <row r="50" spans="1:17" ht="21" customHeight="1">
      <c r="A50" s="102"/>
      <c r="B50" s="103"/>
      <c r="C50" s="104" t="s">
        <v>138</v>
      </c>
      <c r="D50" s="104"/>
      <c r="E50" s="104"/>
      <c r="F50" s="104"/>
      <c r="G50" s="104"/>
      <c r="H50" s="104"/>
      <c r="I50" s="104"/>
      <c r="J50" s="104"/>
      <c r="K50" s="580" t="e">
        <f>'Attach 3(JV)'!E25</f>
        <v>#REF!</v>
      </c>
      <c r="L50" s="580"/>
      <c r="M50" s="580"/>
      <c r="N50" s="580"/>
      <c r="O50" s="99"/>
      <c r="P50" s="99"/>
      <c r="Q50" s="99"/>
    </row>
    <row r="51" spans="1:17" ht="21" customHeight="1">
      <c r="A51" s="102"/>
      <c r="B51" s="103"/>
      <c r="C51" s="104" t="s">
        <v>139</v>
      </c>
      <c r="D51" s="104"/>
      <c r="E51" s="104"/>
      <c r="F51" s="104"/>
      <c r="G51" s="104"/>
      <c r="H51" s="104"/>
      <c r="I51" s="104"/>
      <c r="J51" s="104"/>
      <c r="K51" s="599"/>
      <c r="L51" s="599"/>
      <c r="M51" s="599"/>
      <c r="N51" s="599"/>
      <c r="O51" s="99"/>
      <c r="P51" s="99"/>
      <c r="Q51" s="99"/>
    </row>
    <row r="52" spans="1:17" ht="21" customHeight="1">
      <c r="A52" s="96"/>
      <c r="B52" s="97"/>
      <c r="C52" s="581" t="e">
        <f>'Attach 3(JV)'!B10</f>
        <v>#REF!</v>
      </c>
      <c r="D52" s="581"/>
      <c r="E52" s="581"/>
      <c r="F52" s="581"/>
      <c r="G52" s="581"/>
      <c r="H52" s="581"/>
      <c r="I52" s="581"/>
      <c r="J52" s="581"/>
      <c r="K52" s="581"/>
      <c r="L52" s="581"/>
      <c r="M52" s="581"/>
      <c r="N52" s="581"/>
      <c r="O52" s="99"/>
      <c r="P52" s="99"/>
      <c r="Q52" s="99"/>
    </row>
    <row r="53" spans="1:17" ht="21" customHeight="1">
      <c r="A53" s="96"/>
      <c r="B53" s="97"/>
      <c r="C53" s="581" t="e">
        <f>'Attach 3(JV)'!B11</f>
        <v>#REF!</v>
      </c>
      <c r="D53" s="581"/>
      <c r="E53" s="581"/>
      <c r="F53" s="581"/>
      <c r="G53" s="581"/>
      <c r="H53" s="581"/>
      <c r="I53" s="581"/>
      <c r="J53" s="581"/>
      <c r="K53" s="581"/>
      <c r="L53" s="581"/>
      <c r="M53" s="581"/>
      <c r="N53" s="581"/>
      <c r="O53" s="99"/>
      <c r="P53" s="99"/>
      <c r="Q53" s="99"/>
    </row>
    <row r="54" spans="1:17" ht="21" customHeight="1">
      <c r="A54" s="123"/>
      <c r="B54" s="112"/>
      <c r="C54" s="582" t="e">
        <f>'Attach 3(JV)'!B12</f>
        <v>#REF!</v>
      </c>
      <c r="D54" s="582"/>
      <c r="E54" s="582"/>
      <c r="F54" s="582"/>
      <c r="G54" s="582"/>
      <c r="H54" s="582"/>
      <c r="I54" s="582"/>
      <c r="J54" s="582"/>
      <c r="K54" s="582"/>
      <c r="L54" s="582"/>
      <c r="M54" s="582"/>
      <c r="N54" s="582"/>
      <c r="O54" s="99"/>
      <c r="P54" s="99"/>
      <c r="Q54" s="99"/>
    </row>
    <row r="55" spans="1:17" ht="21" customHeight="1">
      <c r="C55" s="106" t="s">
        <v>144</v>
      </c>
    </row>
    <row r="56" spans="1:17" ht="21" customHeight="1">
      <c r="C56" s="106" t="s">
        <v>143</v>
      </c>
    </row>
    <row r="57" spans="1:17" ht="21" customHeight="1">
      <c r="A57" s="102"/>
      <c r="B57" s="103"/>
      <c r="C57" s="104" t="s">
        <v>140</v>
      </c>
      <c r="D57" s="104"/>
      <c r="E57" s="104"/>
      <c r="F57" s="104"/>
      <c r="G57" s="104"/>
      <c r="H57" s="104"/>
      <c r="I57" s="104"/>
      <c r="J57" s="104"/>
      <c r="K57" s="580" t="e">
        <f>'Attach 3(JV)'!B17 &amp; " / " &amp;'Attach 3(JV)'!E17</f>
        <v>#REF!</v>
      </c>
      <c r="L57" s="580"/>
      <c r="M57" s="580"/>
      <c r="N57" s="580"/>
    </row>
    <row r="58" spans="1:17" ht="21" customHeight="1">
      <c r="A58" s="102"/>
      <c r="B58" s="103"/>
      <c r="C58" s="104" t="s">
        <v>141</v>
      </c>
      <c r="D58" s="104"/>
      <c r="E58" s="104"/>
      <c r="F58" s="104"/>
      <c r="G58" s="104"/>
      <c r="H58" s="104"/>
      <c r="I58" s="104"/>
      <c r="J58" s="104"/>
      <c r="K58" s="580" t="e">
        <f>IF(Z1="Sole Bidder","",IF(Z2=1,#REF!,#REF!&amp; " / " &amp;#REF!))</f>
        <v>#REF!</v>
      </c>
      <c r="L58" s="580"/>
      <c r="M58" s="580"/>
      <c r="N58" s="580"/>
    </row>
    <row r="59" spans="1:17" ht="21" customHeight="1">
      <c r="A59" s="119"/>
      <c r="B59" s="117"/>
      <c r="C59" s="118" t="s">
        <v>142</v>
      </c>
      <c r="D59" s="118"/>
      <c r="E59" s="118"/>
      <c r="F59" s="118"/>
      <c r="G59" s="118"/>
      <c r="H59" s="118"/>
      <c r="I59" s="118"/>
      <c r="J59" s="118"/>
      <c r="K59" s="580"/>
      <c r="L59" s="580"/>
      <c r="M59" s="580"/>
      <c r="N59" s="580"/>
    </row>
    <row r="60" spans="1:17" ht="21" customHeight="1">
      <c r="C60" s="575" t="e">
        <f>'Attach 3(JV)'!B18</f>
        <v>#REF!</v>
      </c>
      <c r="D60" s="575"/>
      <c r="E60" s="575"/>
      <c r="F60" s="575"/>
      <c r="G60" s="575"/>
      <c r="H60" s="575"/>
      <c r="I60" s="121" t="e">
        <f>IF($Z$2=2, " / ", "")</f>
        <v>#REF!</v>
      </c>
      <c r="J60" s="576" t="e">
        <f>'Attach 3(JV)'!E18</f>
        <v>#REF!</v>
      </c>
      <c r="K60" s="576"/>
      <c r="L60" s="576"/>
      <c r="M60" s="576"/>
      <c r="N60" s="576"/>
    </row>
    <row r="61" spans="1:17" ht="21" customHeight="1">
      <c r="C61" s="575" t="e">
        <f>'Attach 3(JV)'!B19</f>
        <v>#REF!</v>
      </c>
      <c r="D61" s="575"/>
      <c r="E61" s="575"/>
      <c r="F61" s="575"/>
      <c r="G61" s="575"/>
      <c r="H61" s="575"/>
      <c r="I61" s="121" t="e">
        <f>IF($Z$2=2, " / ", "")</f>
        <v>#REF!</v>
      </c>
      <c r="J61" s="576" t="e">
        <f>'Attach 3(JV)'!E19</f>
        <v>#REF!</v>
      </c>
      <c r="K61" s="576"/>
      <c r="L61" s="576"/>
      <c r="M61" s="576"/>
      <c r="N61" s="576"/>
    </row>
    <row r="62" spans="1:17" ht="21" customHeight="1">
      <c r="C62" s="575" t="e">
        <f>'Attach 3(JV)'!B20</f>
        <v>#REF!</v>
      </c>
      <c r="D62" s="575"/>
      <c r="E62" s="575"/>
      <c r="F62" s="575"/>
      <c r="G62" s="575"/>
      <c r="H62" s="575"/>
      <c r="I62" s="121" t="e">
        <f>IF($Z$2=2, " / ", "")</f>
        <v>#REF!</v>
      </c>
      <c r="J62" s="576" t="e">
        <f>'Attach 3(JV)'!E20</f>
        <v>#REF!</v>
      </c>
      <c r="K62" s="576"/>
      <c r="L62" s="576"/>
      <c r="M62" s="576"/>
      <c r="N62" s="576"/>
    </row>
    <row r="63" spans="1:17" ht="15" customHeight="1"/>
    <row r="64" spans="1:17" ht="15" customHeight="1"/>
    <row r="65" ht="15" customHeight="1"/>
  </sheetData>
  <sheetProtection password="856C" sheet="1" objects="1" scenarios="1" selectLockedCells="1"/>
  <customSheetViews>
    <customSheetView guid="{827228A5-964E-465A-A946-EF2238A19E11}" showGridLines="0" state="hidden" showRuler="0">
      <selection activeCell="K42" sqref="K42:N42"/>
      <rowBreaks count="1" manualBreakCount="1">
        <brk id="33" max="13" man="1"/>
      </rowBreaks>
      <pageMargins left="0.75" right="0.88" top="0.6" bottom="0.56999999999999995" header="0.17" footer="0.41"/>
      <printOptions horizontalCentered="1"/>
      <pageSetup orientation="landscape" r:id="rId1"/>
      <headerFooter alignWithMargins="0"/>
    </customSheetView>
    <customSheetView guid="{C75B92C6-DDA6-4B48-9868-112DE431C284}" showPageBreaks="1" showGridLines="0" printArea="1" state="hidden">
      <selection activeCell="K42" sqref="K42:N42"/>
      <rowBreaks count="1" manualBreakCount="1">
        <brk id="33" max="13" man="1"/>
      </rowBreaks>
      <pageMargins left="0.75" right="0.88" top="0.6" bottom="0.56999999999999995" header="0.17" footer="0.41"/>
      <printOptions horizontalCentered="1"/>
      <pageSetup orientation="landscape" r:id="rId2"/>
      <headerFooter alignWithMargins="0"/>
    </customSheetView>
    <customSheetView guid="{6A6F11F6-4979-4331-B451-38654332CB39}" showGridLines="0" state="hidden">
      <selection activeCell="K42" sqref="K42:N42"/>
      <rowBreaks count="1" manualBreakCount="1">
        <brk id="33" max="13" man="1"/>
      </rowBreaks>
      <pageMargins left="0.75" right="0.88" top="0.6" bottom="0.56999999999999995" header="0.17" footer="0.41"/>
      <printOptions horizontalCentered="1"/>
      <pageSetup orientation="landscape" r:id="rId3"/>
      <headerFooter alignWithMargins="0"/>
    </customSheetView>
    <customSheetView guid="{237D8718-39ED-4FFE-B3B2-D1192F8D2E87}" showGridLines="0" state="hidden">
      <selection activeCell="K42" sqref="K42:N42"/>
      <rowBreaks count="1" manualBreakCount="1">
        <brk id="33" max="13" man="1"/>
      </rowBreaks>
      <pageMargins left="0.75" right="0.88" top="0.6" bottom="0.56999999999999995" header="0.17" footer="0.41"/>
      <printOptions horizontalCentered="1"/>
      <pageSetup orientation="landscape" r:id="rId4"/>
      <headerFooter alignWithMargins="0"/>
    </customSheetView>
    <customSheetView guid="{CD4CA1A8-824A-452F-BDBA-32A47C1B3013}" showGridLines="0" state="hidden">
      <selection activeCell="K42" sqref="K42:N42"/>
      <rowBreaks count="1" manualBreakCount="1">
        <brk id="33" max="13" man="1"/>
      </rowBreaks>
      <pageMargins left="0.75" right="0.88" top="0.6" bottom="0.56999999999999995" header="0.17" footer="0.41"/>
      <printOptions horizontalCentered="1"/>
      <pageSetup orientation="landscape" r:id="rId5"/>
      <headerFooter alignWithMargins="0"/>
    </customSheetView>
    <customSheetView guid="{ECEBABD0-566A-41C4-AA9A-38EA30EFEDA8}" showGridLines="0" showRuler="0">
      <selection activeCell="K38" sqref="K38:L38"/>
      <rowBreaks count="1" manualBreakCount="1">
        <brk id="33" max="13" man="1"/>
      </rowBreaks>
      <pageMargins left="0.75" right="0.88" top="0.6" bottom="0.56999999999999995" header="0.17" footer="0.41"/>
      <printOptions horizontalCentered="1"/>
      <pageSetup orientation="landscape" r:id="rId6"/>
      <headerFooter alignWithMargins="0"/>
    </customSheetView>
    <customSheetView guid="{8E7B022F-1113-4BA2-B2BA-8EDBE02A2557}" showGridLines="0" state="hidden" showRuler="0">
      <selection activeCell="K42" sqref="K42:N42"/>
      <rowBreaks count="1" manualBreakCount="1">
        <brk id="33" max="13" man="1"/>
      </rowBreaks>
      <pageMargins left="0.75" right="0.88" top="0.6" bottom="0.56999999999999995" header="0.17" footer="0.41"/>
      <printOptions horizontalCentered="1"/>
      <pageSetup orientation="landscape" r:id="rId7"/>
      <headerFooter alignWithMargins="0"/>
    </customSheetView>
    <customSheetView guid="{2FDEDC7A-220A-4BDB-8FCD-0C556B60E1DF}" showGridLines="0" state="hidden">
      <selection activeCell="K42" sqref="K42:N42"/>
      <rowBreaks count="1" manualBreakCount="1">
        <brk id="33" max="13" man="1"/>
      </rowBreaks>
      <pageMargins left="0.75" right="0.88" top="0.6" bottom="0.56999999999999995" header="0.17" footer="0.41"/>
      <printOptions horizontalCentered="1"/>
      <pageSetup orientation="landscape" r:id="rId8"/>
      <headerFooter alignWithMargins="0"/>
    </customSheetView>
    <customSheetView guid="{F68380CD-DF58-4BFA-A4C7-4B5C98AD7B16}" showGridLines="0" state="hidden">
      <selection activeCell="K42" sqref="K42:N42"/>
      <rowBreaks count="1" manualBreakCount="1">
        <brk id="33" max="13" man="1"/>
      </rowBreaks>
      <pageMargins left="0.75" right="0.88" top="0.6" bottom="0.56999999999999995" header="0.17" footer="0.41"/>
      <printOptions horizontalCentered="1"/>
      <pageSetup orientation="landscape" r:id="rId9"/>
      <headerFooter alignWithMargins="0"/>
    </customSheetView>
  </customSheetViews>
  <mergeCells count="44">
    <mergeCell ref="A34:E34"/>
    <mergeCell ref="A30:N30"/>
    <mergeCell ref="A21:N21"/>
    <mergeCell ref="B31:F31"/>
    <mergeCell ref="F23:N23"/>
    <mergeCell ref="B25:E25"/>
    <mergeCell ref="B26:E26"/>
    <mergeCell ref="F25:N25"/>
    <mergeCell ref="K38:L38"/>
    <mergeCell ref="C60:H60"/>
    <mergeCell ref="J60:N60"/>
    <mergeCell ref="K49:N49"/>
    <mergeCell ref="K59:N59"/>
    <mergeCell ref="K58:N58"/>
    <mergeCell ref="K44:N44"/>
    <mergeCell ref="K51:N51"/>
    <mergeCell ref="K57:N57"/>
    <mergeCell ref="A46:C46"/>
    <mergeCell ref="M39:N40"/>
    <mergeCell ref="M37:N38"/>
    <mergeCell ref="K41:N41"/>
    <mergeCell ref="A6:N6"/>
    <mergeCell ref="A8:N8"/>
    <mergeCell ref="G31:N31"/>
    <mergeCell ref="A14:N14"/>
    <mergeCell ref="A15:N15"/>
    <mergeCell ref="A10:N10"/>
    <mergeCell ref="F26:N26"/>
    <mergeCell ref="F24:N24"/>
    <mergeCell ref="B23:E23"/>
    <mergeCell ref="B24:E24"/>
    <mergeCell ref="A19:N19"/>
    <mergeCell ref="A28:B28"/>
    <mergeCell ref="C62:H62"/>
    <mergeCell ref="J62:N62"/>
    <mergeCell ref="K40:L40"/>
    <mergeCell ref="K42:N42"/>
    <mergeCell ref="K43:L43"/>
    <mergeCell ref="C61:H61"/>
    <mergeCell ref="J61:N61"/>
    <mergeCell ref="K50:N50"/>
    <mergeCell ref="C53:N53"/>
    <mergeCell ref="C54:N54"/>
    <mergeCell ref="C52:N52"/>
  </mergeCells>
  <phoneticPr fontId="25" type="noConversion"/>
  <conditionalFormatting sqref="K57:N57 C60:H62">
    <cfRule type="expression" dxfId="1" priority="1" stopIfTrue="1">
      <formula>$Z$2=0</formula>
    </cfRule>
  </conditionalFormatting>
  <conditionalFormatting sqref="J60:N62">
    <cfRule type="expression" dxfId="0" priority="2" stopIfTrue="1">
      <formula>$Z$2&lt;2</formula>
    </cfRule>
  </conditionalFormatting>
  <dataValidations count="1">
    <dataValidation type="list" allowBlank="1" showInputMessage="1" showErrorMessage="1" sqref="K38:L38 K40:L40">
      <formula1>"Yes, No"</formula1>
    </dataValidation>
  </dataValidations>
  <printOptions horizontalCentered="1"/>
  <pageMargins left="0.75" right="0.88" top="0.6" bottom="0.56999999999999995" header="0.17" footer="0.41"/>
  <pageSetup orientation="landscape" r:id="rId10"/>
  <headerFooter alignWithMargins="0"/>
  <rowBreaks count="1" manualBreakCount="1">
    <brk id="33" max="13" man="1"/>
  </rowBreaks>
  <drawing r:id="rId1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indexed="8"/>
  </sheetPr>
  <dimension ref="A1:D112"/>
  <sheetViews>
    <sheetView workbookViewId="0">
      <selection sqref="A1:B1"/>
    </sheetView>
  </sheetViews>
  <sheetFormatPr defaultRowHeight="12.75"/>
  <cols>
    <col min="1" max="1" width="13.28515625" style="70" customWidth="1"/>
    <col min="2" max="2" width="11.85546875" style="70" customWidth="1"/>
    <col min="3" max="16384" width="9.140625" style="70"/>
  </cols>
  <sheetData>
    <row r="1" spans="1:4" s="68" customFormat="1" ht="30" customHeight="1">
      <c r="A1" s="609" t="e">
        <f>#REF!</f>
        <v>#REF!</v>
      </c>
      <c r="B1" s="609"/>
    </row>
    <row r="2" spans="1:4" s="68" customFormat="1" ht="30" customHeight="1">
      <c r="A2" s="69"/>
    </row>
    <row r="3" spans="1:4">
      <c r="A3" s="69"/>
    </row>
    <row r="4" spans="1:4">
      <c r="A4" s="125" t="e">
        <f>IF(OR((A1&gt;9999999999),(A1&lt;0)),"Invalid Entry - More than 1000 crore OR -ve value",IF(A1=0, "Rs. Zero Only ",+CONCATENATE("Rs. ", B11,D11,B10,D10,B9,D9,B8,D8,B7,D7,B6," Only")))</f>
        <v>#REF!</v>
      </c>
      <c r="B4" s="126"/>
    </row>
    <row r="5" spans="1:4">
      <c r="A5" s="127"/>
      <c r="B5" s="126"/>
    </row>
    <row r="6" spans="1:4">
      <c r="A6" s="128" t="e">
        <f>-INT(A1/100)*100+ROUND(A1,0)</f>
        <v>#REF!</v>
      </c>
      <c r="B6" s="126" t="e">
        <f t="shared" ref="B6:B11" si="0">IF(A6=0,"",LOOKUP(A6,$A$13:$A$112,$B$13:$B$112))</f>
        <v>#REF!</v>
      </c>
      <c r="D6" s="71"/>
    </row>
    <row r="7" spans="1:4">
      <c r="A7" s="128" t="e">
        <f>-INT(A1/1000)*10+INT(A1/100)</f>
        <v>#REF!</v>
      </c>
      <c r="B7" s="126" t="e">
        <f t="shared" si="0"/>
        <v>#REF!</v>
      </c>
      <c r="D7" s="71" t="e">
        <f>+IF(B7="",""," Hundred ")</f>
        <v>#REF!</v>
      </c>
    </row>
    <row r="8" spans="1:4">
      <c r="A8" s="128" t="e">
        <f>-INT(A1/100000)*100+INT(A1/1000)</f>
        <v>#REF!</v>
      </c>
      <c r="B8" s="126" t="e">
        <f t="shared" si="0"/>
        <v>#REF!</v>
      </c>
      <c r="D8" s="71" t="e">
        <f>IF((B8=""),IF(C8="",""," Thousand ")," Thousand ")</f>
        <v>#REF!</v>
      </c>
    </row>
    <row r="9" spans="1:4">
      <c r="A9" s="128" t="e">
        <f>-INT(A1/10000000)*100+INT(A1/100000)</f>
        <v>#REF!</v>
      </c>
      <c r="B9" s="126" t="e">
        <f t="shared" si="0"/>
        <v>#REF!</v>
      </c>
      <c r="D9" s="71" t="e">
        <f>IF((B9=""),IF(C9="",""," Lac ")," Lac ")</f>
        <v>#REF!</v>
      </c>
    </row>
    <row r="10" spans="1:4">
      <c r="A10" s="128" t="e">
        <f>-INT(A1/1000000000)*100+INT(A1/10000000)</f>
        <v>#REF!</v>
      </c>
      <c r="B10" s="129" t="e">
        <f t="shared" si="0"/>
        <v>#REF!</v>
      </c>
      <c r="D10" s="71" t="e">
        <f>IF((B10=""),IF(C10="",""," Crore ")," Crore ")</f>
        <v>#REF!</v>
      </c>
    </row>
    <row r="11" spans="1:4">
      <c r="A11" s="130" t="e">
        <f>-INT(A1/10000000000)*1000+INT(A1/1000000000)</f>
        <v>#REF!</v>
      </c>
      <c r="B11" s="129" t="e">
        <f t="shared" si="0"/>
        <v>#REF!</v>
      </c>
      <c r="D11" s="71" t="e">
        <f>IF((B11=""),IF(C11="",""," Hundred ")," Hundred ")</f>
        <v>#REF!</v>
      </c>
    </row>
    <row r="12" spans="1:4">
      <c r="A12" s="126"/>
      <c r="B12" s="126"/>
    </row>
    <row r="13" spans="1:4">
      <c r="A13" s="131">
        <v>1</v>
      </c>
      <c r="B13" s="132" t="s">
        <v>25</v>
      </c>
    </row>
    <row r="14" spans="1:4">
      <c r="A14" s="131">
        <v>2</v>
      </c>
      <c r="B14" s="132" t="s">
        <v>26</v>
      </c>
    </row>
    <row r="15" spans="1:4">
      <c r="A15" s="131">
        <v>3</v>
      </c>
      <c r="B15" s="132" t="s">
        <v>27</v>
      </c>
    </row>
    <row r="16" spans="1:4">
      <c r="A16" s="131">
        <v>4</v>
      </c>
      <c r="B16" s="132" t="s">
        <v>28</v>
      </c>
    </row>
    <row r="17" spans="1:2">
      <c r="A17" s="131">
        <v>5</v>
      </c>
      <c r="B17" s="132" t="s">
        <v>29</v>
      </c>
    </row>
    <row r="18" spans="1:2">
      <c r="A18" s="131">
        <v>6</v>
      </c>
      <c r="B18" s="132" t="s">
        <v>30</v>
      </c>
    </row>
    <row r="19" spans="1:2">
      <c r="A19" s="131">
        <v>7</v>
      </c>
      <c r="B19" s="132" t="s">
        <v>31</v>
      </c>
    </row>
    <row r="20" spans="1:2">
      <c r="A20" s="131">
        <v>8</v>
      </c>
      <c r="B20" s="132" t="s">
        <v>32</v>
      </c>
    </row>
    <row r="21" spans="1:2">
      <c r="A21" s="131">
        <v>9</v>
      </c>
      <c r="B21" s="132" t="s">
        <v>33</v>
      </c>
    </row>
    <row r="22" spans="1:2">
      <c r="A22" s="131">
        <v>10</v>
      </c>
      <c r="B22" s="132" t="s">
        <v>34</v>
      </c>
    </row>
    <row r="23" spans="1:2">
      <c r="A23" s="131">
        <v>11</v>
      </c>
      <c r="B23" s="132" t="s">
        <v>35</v>
      </c>
    </row>
    <row r="24" spans="1:2">
      <c r="A24" s="131">
        <v>12</v>
      </c>
      <c r="B24" s="132" t="s">
        <v>36</v>
      </c>
    </row>
    <row r="25" spans="1:2">
      <c r="A25" s="131">
        <v>13</v>
      </c>
      <c r="B25" s="132" t="s">
        <v>37</v>
      </c>
    </row>
    <row r="26" spans="1:2">
      <c r="A26" s="131">
        <v>14</v>
      </c>
      <c r="B26" s="132" t="s">
        <v>38</v>
      </c>
    </row>
    <row r="27" spans="1:2">
      <c r="A27" s="131">
        <v>15</v>
      </c>
      <c r="B27" s="132" t="s">
        <v>39</v>
      </c>
    </row>
    <row r="28" spans="1:2">
      <c r="A28" s="131">
        <v>16</v>
      </c>
      <c r="B28" s="132" t="s">
        <v>40</v>
      </c>
    </row>
    <row r="29" spans="1:2">
      <c r="A29" s="131">
        <v>17</v>
      </c>
      <c r="B29" s="132" t="s">
        <v>41</v>
      </c>
    </row>
    <row r="30" spans="1:2">
      <c r="A30" s="131">
        <v>18</v>
      </c>
      <c r="B30" s="132" t="s">
        <v>42</v>
      </c>
    </row>
    <row r="31" spans="1:2">
      <c r="A31" s="131">
        <v>19</v>
      </c>
      <c r="B31" s="132" t="s">
        <v>43</v>
      </c>
    </row>
    <row r="32" spans="1:2">
      <c r="A32" s="131">
        <v>20</v>
      </c>
      <c r="B32" s="132" t="s">
        <v>44</v>
      </c>
    </row>
    <row r="33" spans="1:2">
      <c r="A33" s="131">
        <v>21</v>
      </c>
      <c r="B33" s="132" t="s">
        <v>45</v>
      </c>
    </row>
    <row r="34" spans="1:2">
      <c r="A34" s="131">
        <v>22</v>
      </c>
      <c r="B34" s="132" t="s">
        <v>46</v>
      </c>
    </row>
    <row r="35" spans="1:2">
      <c r="A35" s="131">
        <v>23</v>
      </c>
      <c r="B35" s="132" t="s">
        <v>47</v>
      </c>
    </row>
    <row r="36" spans="1:2">
      <c r="A36" s="131">
        <v>24</v>
      </c>
      <c r="B36" s="132" t="s">
        <v>48</v>
      </c>
    </row>
    <row r="37" spans="1:2">
      <c r="A37" s="131">
        <v>25</v>
      </c>
      <c r="B37" s="132" t="s">
        <v>49</v>
      </c>
    </row>
    <row r="38" spans="1:2">
      <c r="A38" s="131">
        <v>26</v>
      </c>
      <c r="B38" s="132" t="s">
        <v>50</v>
      </c>
    </row>
    <row r="39" spans="1:2">
      <c r="A39" s="131">
        <v>27</v>
      </c>
      <c r="B39" s="132" t="s">
        <v>51</v>
      </c>
    </row>
    <row r="40" spans="1:2">
      <c r="A40" s="131">
        <v>28</v>
      </c>
      <c r="B40" s="132" t="s">
        <v>52</v>
      </c>
    </row>
    <row r="41" spans="1:2">
      <c r="A41" s="131">
        <v>29</v>
      </c>
      <c r="B41" s="132" t="s">
        <v>53</v>
      </c>
    </row>
    <row r="42" spans="1:2">
      <c r="A42" s="131">
        <v>30</v>
      </c>
      <c r="B42" s="132" t="s">
        <v>54</v>
      </c>
    </row>
    <row r="43" spans="1:2">
      <c r="A43" s="131">
        <v>31</v>
      </c>
      <c r="B43" s="132" t="s">
        <v>55</v>
      </c>
    </row>
    <row r="44" spans="1:2">
      <c r="A44" s="131">
        <v>32</v>
      </c>
      <c r="B44" s="132" t="s">
        <v>56</v>
      </c>
    </row>
    <row r="45" spans="1:2">
      <c r="A45" s="131">
        <v>33</v>
      </c>
      <c r="B45" s="132" t="s">
        <v>57</v>
      </c>
    </row>
    <row r="46" spans="1:2">
      <c r="A46" s="131">
        <v>34</v>
      </c>
      <c r="B46" s="132" t="s">
        <v>58</v>
      </c>
    </row>
    <row r="47" spans="1:2">
      <c r="A47" s="131">
        <v>35</v>
      </c>
      <c r="B47" s="132" t="s">
        <v>12</v>
      </c>
    </row>
    <row r="48" spans="1:2">
      <c r="A48" s="131">
        <v>36</v>
      </c>
      <c r="B48" s="132" t="s">
        <v>59</v>
      </c>
    </row>
    <row r="49" spans="1:2">
      <c r="A49" s="131">
        <v>37</v>
      </c>
      <c r="B49" s="132" t="s">
        <v>60</v>
      </c>
    </row>
    <row r="50" spans="1:2">
      <c r="A50" s="131">
        <v>38</v>
      </c>
      <c r="B50" s="132" t="s">
        <v>61</v>
      </c>
    </row>
    <row r="51" spans="1:2">
      <c r="A51" s="131">
        <v>39</v>
      </c>
      <c r="B51" s="132" t="s">
        <v>62</v>
      </c>
    </row>
    <row r="52" spans="1:2">
      <c r="A52" s="131">
        <v>40</v>
      </c>
      <c r="B52" s="132" t="s">
        <v>63</v>
      </c>
    </row>
    <row r="53" spans="1:2">
      <c r="A53" s="131">
        <v>41</v>
      </c>
      <c r="B53" s="132" t="s">
        <v>64</v>
      </c>
    </row>
    <row r="54" spans="1:2">
      <c r="A54" s="131">
        <v>42</v>
      </c>
      <c r="B54" s="132" t="s">
        <v>65</v>
      </c>
    </row>
    <row r="55" spans="1:2">
      <c r="A55" s="131">
        <v>43</v>
      </c>
      <c r="B55" s="132" t="s">
        <v>66</v>
      </c>
    </row>
    <row r="56" spans="1:2">
      <c r="A56" s="131">
        <v>44</v>
      </c>
      <c r="B56" s="132" t="s">
        <v>67</v>
      </c>
    </row>
    <row r="57" spans="1:2">
      <c r="A57" s="131">
        <v>45</v>
      </c>
      <c r="B57" s="132" t="s">
        <v>68</v>
      </c>
    </row>
    <row r="58" spans="1:2">
      <c r="A58" s="131">
        <v>46</v>
      </c>
      <c r="B58" s="132" t="s">
        <v>69</v>
      </c>
    </row>
    <row r="59" spans="1:2">
      <c r="A59" s="131">
        <v>47</v>
      </c>
      <c r="B59" s="132" t="s">
        <v>70</v>
      </c>
    </row>
    <row r="60" spans="1:2">
      <c r="A60" s="131">
        <v>48</v>
      </c>
      <c r="B60" s="132" t="s">
        <v>71</v>
      </c>
    </row>
    <row r="61" spans="1:2">
      <c r="A61" s="131">
        <v>49</v>
      </c>
      <c r="B61" s="132" t="s">
        <v>72</v>
      </c>
    </row>
    <row r="62" spans="1:2">
      <c r="A62" s="131">
        <v>50</v>
      </c>
      <c r="B62" s="132" t="s">
        <v>73</v>
      </c>
    </row>
    <row r="63" spans="1:2">
      <c r="A63" s="131">
        <v>51</v>
      </c>
      <c r="B63" s="132" t="s">
        <v>74</v>
      </c>
    </row>
    <row r="64" spans="1:2">
      <c r="A64" s="131">
        <v>52</v>
      </c>
      <c r="B64" s="132" t="s">
        <v>75</v>
      </c>
    </row>
    <row r="65" spans="1:2">
      <c r="A65" s="131">
        <v>53</v>
      </c>
      <c r="B65" s="132" t="s">
        <v>76</v>
      </c>
    </row>
    <row r="66" spans="1:2">
      <c r="A66" s="131">
        <v>54</v>
      </c>
      <c r="B66" s="132" t="s">
        <v>77</v>
      </c>
    </row>
    <row r="67" spans="1:2">
      <c r="A67" s="131">
        <v>55</v>
      </c>
      <c r="B67" s="132" t="s">
        <v>78</v>
      </c>
    </row>
    <row r="68" spans="1:2">
      <c r="A68" s="131">
        <v>56</v>
      </c>
      <c r="B68" s="132" t="s">
        <v>79</v>
      </c>
    </row>
    <row r="69" spans="1:2">
      <c r="A69" s="131">
        <v>57</v>
      </c>
      <c r="B69" s="132" t="s">
        <v>80</v>
      </c>
    </row>
    <row r="70" spans="1:2">
      <c r="A70" s="131">
        <v>58</v>
      </c>
      <c r="B70" s="132" t="s">
        <v>81</v>
      </c>
    </row>
    <row r="71" spans="1:2">
      <c r="A71" s="131">
        <v>59</v>
      </c>
      <c r="B71" s="132" t="s">
        <v>82</v>
      </c>
    </row>
    <row r="72" spans="1:2">
      <c r="A72" s="131">
        <v>60</v>
      </c>
      <c r="B72" s="132" t="s">
        <v>83</v>
      </c>
    </row>
    <row r="73" spans="1:2">
      <c r="A73" s="131">
        <v>61</v>
      </c>
      <c r="B73" s="132" t="s">
        <v>84</v>
      </c>
    </row>
    <row r="74" spans="1:2">
      <c r="A74" s="131">
        <v>62</v>
      </c>
      <c r="B74" s="132" t="s">
        <v>85</v>
      </c>
    </row>
    <row r="75" spans="1:2">
      <c r="A75" s="131">
        <v>63</v>
      </c>
      <c r="B75" s="132" t="s">
        <v>86</v>
      </c>
    </row>
    <row r="76" spans="1:2">
      <c r="A76" s="131">
        <v>64</v>
      </c>
      <c r="B76" s="132" t="s">
        <v>87</v>
      </c>
    </row>
    <row r="77" spans="1:2">
      <c r="A77" s="131">
        <v>65</v>
      </c>
      <c r="B77" s="132" t="s">
        <v>88</v>
      </c>
    </row>
    <row r="78" spans="1:2">
      <c r="A78" s="131">
        <v>66</v>
      </c>
      <c r="B78" s="132" t="s">
        <v>89</v>
      </c>
    </row>
    <row r="79" spans="1:2">
      <c r="A79" s="131">
        <v>67</v>
      </c>
      <c r="B79" s="132" t="s">
        <v>90</v>
      </c>
    </row>
    <row r="80" spans="1:2">
      <c r="A80" s="131">
        <v>68</v>
      </c>
      <c r="B80" s="132" t="s">
        <v>91</v>
      </c>
    </row>
    <row r="81" spans="1:2">
      <c r="A81" s="131">
        <v>69</v>
      </c>
      <c r="B81" s="132" t="s">
        <v>92</v>
      </c>
    </row>
    <row r="82" spans="1:2">
      <c r="A82" s="131">
        <v>70</v>
      </c>
      <c r="B82" s="132" t="s">
        <v>93</v>
      </c>
    </row>
    <row r="83" spans="1:2">
      <c r="A83" s="131">
        <v>71</v>
      </c>
      <c r="B83" s="132" t="s">
        <v>94</v>
      </c>
    </row>
    <row r="84" spans="1:2">
      <c r="A84" s="131">
        <v>72</v>
      </c>
      <c r="B84" s="132" t="s">
        <v>95</v>
      </c>
    </row>
    <row r="85" spans="1:2">
      <c r="A85" s="131">
        <v>73</v>
      </c>
      <c r="B85" s="132" t="s">
        <v>96</v>
      </c>
    </row>
    <row r="86" spans="1:2">
      <c r="A86" s="131">
        <v>74</v>
      </c>
      <c r="B86" s="132" t="s">
        <v>97</v>
      </c>
    </row>
    <row r="87" spans="1:2">
      <c r="A87" s="131">
        <v>75</v>
      </c>
      <c r="B87" s="132" t="s">
        <v>98</v>
      </c>
    </row>
    <row r="88" spans="1:2">
      <c r="A88" s="131">
        <v>76</v>
      </c>
      <c r="B88" s="132" t="s">
        <v>99</v>
      </c>
    </row>
    <row r="89" spans="1:2">
      <c r="A89" s="131">
        <v>77</v>
      </c>
      <c r="B89" s="132" t="s">
        <v>100</v>
      </c>
    </row>
    <row r="90" spans="1:2">
      <c r="A90" s="131">
        <v>78</v>
      </c>
      <c r="B90" s="132" t="s">
        <v>101</v>
      </c>
    </row>
    <row r="91" spans="1:2">
      <c r="A91" s="131">
        <v>79</v>
      </c>
      <c r="B91" s="132" t="s">
        <v>102</v>
      </c>
    </row>
    <row r="92" spans="1:2">
      <c r="A92" s="131">
        <v>80</v>
      </c>
      <c r="B92" s="132" t="s">
        <v>103</v>
      </c>
    </row>
    <row r="93" spans="1:2">
      <c r="A93" s="131">
        <v>81</v>
      </c>
      <c r="B93" s="132" t="s">
        <v>104</v>
      </c>
    </row>
    <row r="94" spans="1:2">
      <c r="A94" s="131">
        <v>82</v>
      </c>
      <c r="B94" s="132" t="s">
        <v>105</v>
      </c>
    </row>
    <row r="95" spans="1:2">
      <c r="A95" s="131">
        <v>83</v>
      </c>
      <c r="B95" s="132" t="s">
        <v>106</v>
      </c>
    </row>
    <row r="96" spans="1:2">
      <c r="A96" s="131">
        <v>84</v>
      </c>
      <c r="B96" s="132" t="s">
        <v>107</v>
      </c>
    </row>
    <row r="97" spans="1:2">
      <c r="A97" s="131">
        <v>85</v>
      </c>
      <c r="B97" s="132" t="s">
        <v>108</v>
      </c>
    </row>
    <row r="98" spans="1:2">
      <c r="A98" s="131">
        <v>86</v>
      </c>
      <c r="B98" s="132" t="s">
        <v>109</v>
      </c>
    </row>
    <row r="99" spans="1:2">
      <c r="A99" s="131">
        <v>87</v>
      </c>
      <c r="B99" s="132" t="s">
        <v>110</v>
      </c>
    </row>
    <row r="100" spans="1:2">
      <c r="A100" s="131">
        <v>88</v>
      </c>
      <c r="B100" s="132" t="s">
        <v>111</v>
      </c>
    </row>
    <row r="101" spans="1:2">
      <c r="A101" s="131">
        <v>89</v>
      </c>
      <c r="B101" s="132" t="s">
        <v>112</v>
      </c>
    </row>
    <row r="102" spans="1:2">
      <c r="A102" s="131">
        <v>90</v>
      </c>
      <c r="B102" s="132" t="s">
        <v>113</v>
      </c>
    </row>
    <row r="103" spans="1:2">
      <c r="A103" s="131">
        <v>91</v>
      </c>
      <c r="B103" s="132" t="s">
        <v>114</v>
      </c>
    </row>
    <row r="104" spans="1:2">
      <c r="A104" s="131">
        <v>92</v>
      </c>
      <c r="B104" s="132" t="s">
        <v>115</v>
      </c>
    </row>
    <row r="105" spans="1:2">
      <c r="A105" s="131">
        <v>93</v>
      </c>
      <c r="B105" s="132" t="s">
        <v>116</v>
      </c>
    </row>
    <row r="106" spans="1:2">
      <c r="A106" s="131">
        <v>94</v>
      </c>
      <c r="B106" s="132" t="s">
        <v>117</v>
      </c>
    </row>
    <row r="107" spans="1:2">
      <c r="A107" s="131">
        <v>95</v>
      </c>
      <c r="B107" s="132" t="s">
        <v>118</v>
      </c>
    </row>
    <row r="108" spans="1:2">
      <c r="A108" s="131">
        <v>96</v>
      </c>
      <c r="B108" s="132" t="s">
        <v>119</v>
      </c>
    </row>
    <row r="109" spans="1:2">
      <c r="A109" s="131">
        <v>97</v>
      </c>
      <c r="B109" s="132" t="s">
        <v>120</v>
      </c>
    </row>
    <row r="110" spans="1:2">
      <c r="A110" s="131">
        <v>98</v>
      </c>
      <c r="B110" s="132" t="s">
        <v>121</v>
      </c>
    </row>
    <row r="111" spans="1:2">
      <c r="A111" s="131">
        <v>99</v>
      </c>
      <c r="B111" s="132" t="s">
        <v>122</v>
      </c>
    </row>
    <row r="112" spans="1:2">
      <c r="A112" s="131">
        <v>100</v>
      </c>
      <c r="B112" s="132" t="s">
        <v>123</v>
      </c>
    </row>
  </sheetData>
  <sheetProtection selectLockedCells="1" selectUnlockedCells="1"/>
  <customSheetViews>
    <customSheetView guid="{827228A5-964E-465A-A946-EF2238A19E11}" state="hidden" showRuler="0">
      <selection sqref="A1:B1"/>
      <pageMargins left="0.75" right="0.75" top="1" bottom="1" header="0.5" footer="0.5"/>
      <pageSetup orientation="portrait" r:id="rId1"/>
      <headerFooter alignWithMargins="0"/>
    </customSheetView>
    <customSheetView guid="{C75B92C6-DDA6-4B48-9868-112DE431C284}" showPageBreaks="1" state="hidden">
      <selection sqref="A1:B1"/>
      <pageMargins left="0.75" right="0.75" top="1" bottom="1" header="0.5" footer="0.5"/>
      <pageSetup orientation="portrait" r:id="rId2"/>
      <headerFooter alignWithMargins="0"/>
    </customSheetView>
    <customSheetView guid="{6A6F11F6-4979-4331-B451-38654332CB39}" state="hidden">
      <selection sqref="A1:B1"/>
      <pageMargins left="0.75" right="0.75" top="1" bottom="1" header="0.5" footer="0.5"/>
      <pageSetup orientation="portrait" r:id="rId3"/>
      <headerFooter alignWithMargins="0"/>
    </customSheetView>
    <customSheetView guid="{237D8718-39ED-4FFE-B3B2-D1192F8D2E87}" state="hidden">
      <selection sqref="A1:B1"/>
      <pageMargins left="0.75" right="0.75" top="1" bottom="1" header="0.5" footer="0.5"/>
      <pageSetup orientation="portrait" r:id="rId4"/>
      <headerFooter alignWithMargins="0"/>
    </customSheetView>
    <customSheetView guid="{CD4CA1A8-824A-452F-BDBA-32A47C1B3013}" state="hidden">
      <selection sqref="A1:B1"/>
      <pageMargins left="0.75" right="0.75" top="1" bottom="1" header="0.5" footer="0.5"/>
      <pageSetup orientation="portrait" r:id="rId5"/>
      <headerFooter alignWithMargins="0"/>
    </customSheetView>
    <customSheetView guid="{ECEBABD0-566A-41C4-AA9A-38EA30EFEDA8}" state="hidden" showRuler="0">
      <selection sqref="A1:B1"/>
      <pageMargins left="0.75" right="0.75" top="1" bottom="1" header="0.5" footer="0.5"/>
      <pageSetup orientation="portrait" r:id="rId6"/>
      <headerFooter alignWithMargins="0"/>
    </customSheetView>
    <customSheetView guid="{8E7B022F-1113-4BA2-B2BA-8EDBE02A2557}" state="hidden" showRuler="0">
      <selection sqref="A1:B1"/>
      <pageMargins left="0.75" right="0.75" top="1" bottom="1" header="0.5" footer="0.5"/>
      <pageSetup orientation="portrait" r:id="rId7"/>
      <headerFooter alignWithMargins="0"/>
    </customSheetView>
    <customSheetView guid="{2FDEDC7A-220A-4BDB-8FCD-0C556B60E1DF}" state="hidden">
      <selection sqref="A1:B1"/>
      <pageMargins left="0.75" right="0.75" top="1" bottom="1" header="0.5" footer="0.5"/>
      <pageSetup orientation="portrait" r:id="rId8"/>
      <headerFooter alignWithMargins="0"/>
    </customSheetView>
    <customSheetView guid="{F68380CD-DF58-4BFA-A4C7-4B5C98AD7B16}" state="hidden">
      <selection sqref="A1:B1"/>
      <pageMargins left="0.75" right="0.75" top="1" bottom="1" header="0.5" footer="0.5"/>
      <pageSetup orientation="portrait" r:id="rId9"/>
      <headerFooter alignWithMargins="0"/>
    </customSheetView>
  </customSheetViews>
  <mergeCells count="1">
    <mergeCell ref="A1:B1"/>
  </mergeCells>
  <phoneticPr fontId="25" type="noConversion"/>
  <pageMargins left="0.75" right="0.75" top="1" bottom="1" header="0.5" footer="0.5"/>
  <pageSetup orientation="portrait" r:id="rId1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5</vt:i4>
      </vt:variant>
    </vt:vector>
  </HeadingPairs>
  <TitlesOfParts>
    <vt:vector size="15" baseType="lpstr">
      <vt:lpstr>Basic</vt:lpstr>
      <vt:lpstr>Attach 3(JV)</vt:lpstr>
      <vt:lpstr>Attach 3(QR)</vt:lpstr>
      <vt:lpstr>Attach 4 (B)</vt:lpstr>
      <vt:lpstr>Attach 14</vt:lpstr>
      <vt:lpstr>Attach 23</vt:lpstr>
      <vt:lpstr>Attach 24</vt:lpstr>
      <vt:lpstr>e-Form</vt:lpstr>
      <vt:lpstr>N to W</vt:lpstr>
      <vt:lpstr>Sheet1</vt:lpstr>
      <vt:lpstr>'Attach 14'!Print_Area</vt:lpstr>
      <vt:lpstr>'Attach 3(JV)'!Print_Area</vt:lpstr>
      <vt:lpstr>'Attach 3(QR)'!Print_Area</vt:lpstr>
      <vt:lpstr>'Attach 4 (B)'!Print_Area</vt:lpstr>
      <vt:lpstr>'e-Form'!Print_Area</vt:lpstr>
    </vt:vector>
  </TitlesOfParts>
  <Company>pgcil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20074</dc:creator>
  <cp:lastModifiedBy>SANJAY</cp:lastModifiedBy>
  <cp:lastPrinted>2016-12-08T12:18:14Z</cp:lastPrinted>
  <dcterms:created xsi:type="dcterms:W3CDTF">2010-09-27T08:09:01Z</dcterms:created>
  <dcterms:modified xsi:type="dcterms:W3CDTF">2020-05-12T08:56:31Z</dcterms:modified>
</cp:coreProperties>
</file>