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https://powergrid1989-my.sharepoint.com/personal/wr2_powergrid_in/Documents/WR-II RHQ/C&amp;M/Neelanjana Jain/SRM/MAndsaur/Darft Bid docs/Bid Documents for upload/"/>
    </mc:Choice>
  </mc:AlternateContent>
  <xr:revisionPtr revIDLastSave="3" documentId="8_{B86CB225-CC1D-49D0-B4F9-40034F598F7A}" xr6:coauthVersionLast="47" xr6:coauthVersionMax="47" xr10:uidLastSave="{717ECEF7-FEA0-4518-B64E-9A2AF95F1349}"/>
  <workbookProtection workbookPassword="DC2B" lockStructure="1"/>
  <bookViews>
    <workbookView xWindow="-120" yWindow="-120" windowWidth="29040" windowHeight="15720" xr2:uid="{33714EB7-977B-4B9E-85E4-CA958E72E01B}"/>
  </bookViews>
  <sheets>
    <sheet name="Sch-1 supply" sheetId="1" r:id="rId1"/>
    <sheet name="Sch-2 F&amp;I" sheetId="2" r:id="rId2"/>
    <sheet name="Sch-3 Installation" sheetId="3" r:id="rId3"/>
    <sheet name="Summary" sheetId="4" r:id="rId4"/>
  </sheets>
  <externalReferences>
    <externalReference r:id="rId5"/>
  </externalReferences>
  <calcPr calcId="181029" iterate="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3" i="4" l="1"/>
  <c r="A2" i="4"/>
  <c r="A1" i="4"/>
  <c r="K16" i="3" l="1"/>
  <c r="A6" i="3" l="1"/>
  <c r="K81" i="3" l="1"/>
  <c r="L81" i="3" s="1"/>
  <c r="K82" i="3"/>
  <c r="L82" i="3" s="1"/>
  <c r="K83" i="3"/>
  <c r="L83" i="3" s="1"/>
  <c r="K84" i="3"/>
  <c r="L84" i="3" s="1"/>
  <c r="K85" i="3"/>
  <c r="L85" i="3" s="1"/>
  <c r="K86" i="3"/>
  <c r="L86" i="3" s="1"/>
  <c r="K87" i="3"/>
  <c r="L87" i="3" s="1"/>
  <c r="K88" i="3"/>
  <c r="L88" i="3" s="1"/>
  <c r="K89" i="3"/>
  <c r="L89" i="3" s="1"/>
  <c r="K90" i="3"/>
  <c r="L90" i="3" s="1"/>
  <c r="K91" i="3"/>
  <c r="L91" i="3" s="1"/>
  <c r="K92" i="3"/>
  <c r="L92" i="3" s="1"/>
  <c r="K93" i="3"/>
  <c r="L93" i="3" s="1"/>
  <c r="K94" i="3"/>
  <c r="L94" i="3" s="1"/>
  <c r="K95" i="3"/>
  <c r="L95" i="3" s="1"/>
  <c r="K96" i="3"/>
  <c r="L96" i="3" s="1"/>
  <c r="K97" i="3"/>
  <c r="L97" i="3" s="1"/>
  <c r="K98" i="3"/>
  <c r="L98" i="3" s="1"/>
  <c r="K99" i="3"/>
  <c r="L99" i="3" s="1"/>
  <c r="K100" i="3"/>
  <c r="L100" i="3" s="1"/>
  <c r="K101" i="3"/>
  <c r="L101" i="3" s="1"/>
  <c r="K102" i="3"/>
  <c r="L102" i="3" s="1"/>
  <c r="K103" i="3"/>
  <c r="L103" i="3" s="1"/>
  <c r="K104" i="3"/>
  <c r="L104" i="3" s="1"/>
  <c r="K105" i="3"/>
  <c r="L105" i="3" s="1"/>
  <c r="K106" i="3"/>
  <c r="L106" i="3" s="1"/>
  <c r="K107" i="3"/>
  <c r="L107" i="3" s="1"/>
  <c r="K108" i="3"/>
  <c r="L108" i="3" s="1"/>
  <c r="K109" i="3"/>
  <c r="L109" i="3" s="1"/>
  <c r="K110" i="3"/>
  <c r="L110" i="3" s="1"/>
  <c r="K111" i="3"/>
  <c r="L111" i="3" s="1"/>
  <c r="K112" i="3"/>
  <c r="L112" i="3" s="1"/>
  <c r="K113" i="3"/>
  <c r="L113" i="3" s="1"/>
  <c r="K114" i="3"/>
  <c r="L114" i="3" s="1"/>
  <c r="K115" i="3"/>
  <c r="L115" i="3" s="1"/>
  <c r="K116" i="3"/>
  <c r="L116" i="3" s="1"/>
  <c r="K117" i="3"/>
  <c r="L117" i="3" s="1"/>
  <c r="K118" i="3"/>
  <c r="L118" i="3" s="1"/>
  <c r="K119" i="3"/>
  <c r="L119" i="3" s="1"/>
  <c r="K120" i="3"/>
  <c r="L120" i="3" s="1"/>
  <c r="K121" i="3"/>
  <c r="L121" i="3" s="1"/>
  <c r="K122" i="3"/>
  <c r="L122" i="3" s="1"/>
  <c r="K80" i="3"/>
  <c r="K17" i="3"/>
  <c r="K18" i="3"/>
  <c r="L18" i="3" s="1"/>
  <c r="K19" i="3"/>
  <c r="L19" i="3" s="1"/>
  <c r="K20" i="3"/>
  <c r="L20" i="3" s="1"/>
  <c r="K21" i="3"/>
  <c r="L21" i="3" s="1"/>
  <c r="K22" i="3"/>
  <c r="L22" i="3" s="1"/>
  <c r="K23" i="3"/>
  <c r="L23" i="3" s="1"/>
  <c r="K24" i="3"/>
  <c r="L24" i="3" s="1"/>
  <c r="K25" i="3"/>
  <c r="L25" i="3" s="1"/>
  <c r="K26" i="3"/>
  <c r="L26" i="3" s="1"/>
  <c r="K27" i="3"/>
  <c r="L27" i="3" s="1"/>
  <c r="K28" i="3"/>
  <c r="L28" i="3" s="1"/>
  <c r="K29" i="3"/>
  <c r="L29" i="3" s="1"/>
  <c r="K30" i="3"/>
  <c r="L30" i="3" s="1"/>
  <c r="K31" i="3"/>
  <c r="L31" i="3" s="1"/>
  <c r="K32" i="3"/>
  <c r="L32" i="3" s="1"/>
  <c r="K33" i="3"/>
  <c r="L33" i="3" s="1"/>
  <c r="K34" i="3"/>
  <c r="L34" i="3" s="1"/>
  <c r="K35" i="3"/>
  <c r="L35" i="3" s="1"/>
  <c r="K36" i="3"/>
  <c r="L36" i="3" s="1"/>
  <c r="K37" i="3"/>
  <c r="L37" i="3" s="1"/>
  <c r="K38" i="3"/>
  <c r="L38" i="3" s="1"/>
  <c r="K39" i="3"/>
  <c r="L39" i="3" s="1"/>
  <c r="K40" i="3"/>
  <c r="L40" i="3" s="1"/>
  <c r="K41" i="3"/>
  <c r="L41" i="3" s="1"/>
  <c r="K42" i="3"/>
  <c r="L42" i="3" s="1"/>
  <c r="K43" i="3"/>
  <c r="L43" i="3" s="1"/>
  <c r="K44" i="3"/>
  <c r="L44" i="3" s="1"/>
  <c r="K45" i="3"/>
  <c r="L45" i="3" s="1"/>
  <c r="K46" i="3"/>
  <c r="L46" i="3" s="1"/>
  <c r="K47" i="3"/>
  <c r="L47" i="3" s="1"/>
  <c r="K48" i="3"/>
  <c r="L48" i="3" s="1"/>
  <c r="K49" i="3"/>
  <c r="L49" i="3" s="1"/>
  <c r="K50" i="3"/>
  <c r="L50" i="3" s="1"/>
  <c r="K51" i="3"/>
  <c r="L51" i="3" s="1"/>
  <c r="K52" i="3"/>
  <c r="L52" i="3" s="1"/>
  <c r="K53" i="3"/>
  <c r="L53" i="3" s="1"/>
  <c r="K54" i="3"/>
  <c r="L54" i="3" s="1"/>
  <c r="K55" i="3"/>
  <c r="L55" i="3" s="1"/>
  <c r="K56" i="3"/>
  <c r="L56" i="3" s="1"/>
  <c r="K57" i="3"/>
  <c r="L57" i="3" s="1"/>
  <c r="K58" i="3"/>
  <c r="L58" i="3" s="1"/>
  <c r="K59" i="3"/>
  <c r="L59" i="3" s="1"/>
  <c r="K60" i="3"/>
  <c r="L60" i="3" s="1"/>
  <c r="K61" i="3"/>
  <c r="L61" i="3" s="1"/>
  <c r="K62" i="3"/>
  <c r="L62" i="3" s="1"/>
  <c r="K63" i="3"/>
  <c r="L63" i="3" s="1"/>
  <c r="K64" i="3"/>
  <c r="L64" i="3" s="1"/>
  <c r="K65" i="3"/>
  <c r="L65" i="3" s="1"/>
  <c r="K66" i="3"/>
  <c r="L66" i="3" s="1"/>
  <c r="K67" i="3"/>
  <c r="L67" i="3" s="1"/>
  <c r="K68" i="3"/>
  <c r="L68" i="3" s="1"/>
  <c r="K69" i="3"/>
  <c r="L69" i="3" s="1"/>
  <c r="K70" i="3"/>
  <c r="L70" i="3" s="1"/>
  <c r="K71" i="3"/>
  <c r="L71" i="3" s="1"/>
  <c r="K72" i="3"/>
  <c r="L72" i="3" s="1"/>
  <c r="K73" i="3"/>
  <c r="L73" i="3" s="1"/>
  <c r="K74" i="3"/>
  <c r="L74" i="3" s="1"/>
  <c r="K75" i="3"/>
  <c r="L75" i="3" s="1"/>
  <c r="K76" i="3"/>
  <c r="L76" i="3" s="1"/>
  <c r="L16" i="3"/>
  <c r="F72" i="2"/>
  <c r="F73" i="2"/>
  <c r="F74" i="2"/>
  <c r="F75" i="2"/>
  <c r="F76" i="2"/>
  <c r="F77" i="2"/>
  <c r="F78" i="2"/>
  <c r="F79" i="2"/>
  <c r="F80" i="2"/>
  <c r="F81" i="2"/>
  <c r="F82" i="2"/>
  <c r="F83" i="2"/>
  <c r="F84" i="2"/>
  <c r="F85" i="2"/>
  <c r="F86" i="2"/>
  <c r="F87" i="2"/>
  <c r="F88" i="2"/>
  <c r="F89" i="2"/>
  <c r="F90" i="2"/>
  <c r="F91" i="2"/>
  <c r="F92" i="2"/>
  <c r="F93" i="2"/>
  <c r="F94" i="2"/>
  <c r="F95" i="2"/>
  <c r="F96" i="2"/>
  <c r="F97" i="2"/>
  <c r="F98" i="2"/>
  <c r="F99" i="2"/>
  <c r="F100" i="2"/>
  <c r="F101" i="2"/>
  <c r="F102" i="2"/>
  <c r="F103" i="2"/>
  <c r="F104" i="2"/>
  <c r="F105" i="2"/>
  <c r="F106" i="2"/>
  <c r="F107" i="2"/>
  <c r="F71" i="2"/>
  <c r="F18" i="2"/>
  <c r="F19" i="2"/>
  <c r="F20" i="2"/>
  <c r="F21" i="2"/>
  <c r="F22" i="2"/>
  <c r="F23" i="2"/>
  <c r="F24" i="2"/>
  <c r="F25" i="2"/>
  <c r="F26" i="2"/>
  <c r="F27" i="2"/>
  <c r="F28" i="2"/>
  <c r="F29" i="2"/>
  <c r="F30" i="2"/>
  <c r="F31" i="2"/>
  <c r="F32" i="2"/>
  <c r="F33" i="2"/>
  <c r="F34" i="2"/>
  <c r="F35" i="2"/>
  <c r="F36" i="2"/>
  <c r="F37" i="2"/>
  <c r="F38" i="2"/>
  <c r="F39" i="2"/>
  <c r="F40" i="2"/>
  <c r="F41" i="2"/>
  <c r="F42" i="2"/>
  <c r="F43" i="2"/>
  <c r="F44" i="2"/>
  <c r="F45" i="2"/>
  <c r="F46" i="2"/>
  <c r="F47" i="2"/>
  <c r="F48" i="2"/>
  <c r="F49" i="2"/>
  <c r="F50" i="2"/>
  <c r="F51" i="2"/>
  <c r="F52" i="2"/>
  <c r="F53" i="2"/>
  <c r="F54" i="2"/>
  <c r="F55" i="2"/>
  <c r="F56" i="2"/>
  <c r="F57" i="2"/>
  <c r="F58" i="2"/>
  <c r="F59" i="2"/>
  <c r="F60" i="2"/>
  <c r="F61" i="2"/>
  <c r="F62" i="2"/>
  <c r="F63" i="2"/>
  <c r="F64" i="2"/>
  <c r="F65" i="2"/>
  <c r="F66" i="2"/>
  <c r="F67" i="2"/>
  <c r="F17" i="2"/>
  <c r="K71" i="1"/>
  <c r="L71" i="1" s="1"/>
  <c r="K72" i="1"/>
  <c r="L72" i="1" s="1"/>
  <c r="K73" i="1"/>
  <c r="L73" i="1" s="1"/>
  <c r="K74" i="1"/>
  <c r="L74" i="1" s="1"/>
  <c r="K75" i="1"/>
  <c r="L75" i="1" s="1"/>
  <c r="K76" i="1"/>
  <c r="L76" i="1" s="1"/>
  <c r="K77" i="1"/>
  <c r="L77" i="1" s="1"/>
  <c r="K78" i="1"/>
  <c r="L78" i="1" s="1"/>
  <c r="K79" i="1"/>
  <c r="L79" i="1" s="1"/>
  <c r="K80" i="1"/>
  <c r="L80" i="1" s="1"/>
  <c r="K81" i="1"/>
  <c r="L81" i="1" s="1"/>
  <c r="K82" i="1"/>
  <c r="L82" i="1" s="1"/>
  <c r="K83" i="1"/>
  <c r="L83" i="1" s="1"/>
  <c r="K84" i="1"/>
  <c r="L84" i="1" s="1"/>
  <c r="K85" i="1"/>
  <c r="L85" i="1" s="1"/>
  <c r="K86" i="1"/>
  <c r="L86" i="1" s="1"/>
  <c r="K87" i="1"/>
  <c r="L87" i="1" s="1"/>
  <c r="K88" i="1"/>
  <c r="L88" i="1" s="1"/>
  <c r="K89" i="1"/>
  <c r="L89" i="1" s="1"/>
  <c r="K90" i="1"/>
  <c r="L90" i="1" s="1"/>
  <c r="K91" i="1"/>
  <c r="L91" i="1" s="1"/>
  <c r="K92" i="1"/>
  <c r="L92" i="1" s="1"/>
  <c r="K93" i="1"/>
  <c r="L93" i="1" s="1"/>
  <c r="K94" i="1"/>
  <c r="L94" i="1" s="1"/>
  <c r="K95" i="1"/>
  <c r="L95" i="1" s="1"/>
  <c r="K96" i="1"/>
  <c r="L96" i="1" s="1"/>
  <c r="K97" i="1"/>
  <c r="L97" i="1" s="1"/>
  <c r="K98" i="1"/>
  <c r="L98" i="1" s="1"/>
  <c r="K99" i="1"/>
  <c r="L99" i="1" s="1"/>
  <c r="K100" i="1"/>
  <c r="L100" i="1" s="1"/>
  <c r="K101" i="1"/>
  <c r="L101" i="1" s="1"/>
  <c r="K102" i="1"/>
  <c r="L102" i="1" s="1"/>
  <c r="K103" i="1"/>
  <c r="L103" i="1" s="1"/>
  <c r="K104" i="1"/>
  <c r="L104" i="1" s="1"/>
  <c r="K105" i="1"/>
  <c r="L105" i="1" s="1"/>
  <c r="K106" i="1"/>
  <c r="L106" i="1" s="1"/>
  <c r="K70" i="1"/>
  <c r="K17" i="1"/>
  <c r="L17" i="1" s="1"/>
  <c r="K18" i="1"/>
  <c r="L18" i="1" s="1"/>
  <c r="K19" i="1"/>
  <c r="L19" i="1" s="1"/>
  <c r="K20" i="1"/>
  <c r="L20" i="1" s="1"/>
  <c r="K21" i="1"/>
  <c r="L21" i="1" s="1"/>
  <c r="K22" i="1"/>
  <c r="L22" i="1" s="1"/>
  <c r="K23" i="1"/>
  <c r="L23" i="1" s="1"/>
  <c r="K24" i="1"/>
  <c r="L24" i="1" s="1"/>
  <c r="K25" i="1"/>
  <c r="L25" i="1" s="1"/>
  <c r="K26" i="1"/>
  <c r="L26" i="1" s="1"/>
  <c r="K27" i="1"/>
  <c r="L27" i="1" s="1"/>
  <c r="K28" i="1"/>
  <c r="L28" i="1" s="1"/>
  <c r="K29" i="1"/>
  <c r="L29" i="1" s="1"/>
  <c r="K30" i="1"/>
  <c r="L30" i="1" s="1"/>
  <c r="K31" i="1"/>
  <c r="L31" i="1" s="1"/>
  <c r="K32" i="1"/>
  <c r="L32" i="1" s="1"/>
  <c r="K33" i="1"/>
  <c r="L33" i="1" s="1"/>
  <c r="K34" i="1"/>
  <c r="L34" i="1" s="1"/>
  <c r="K35" i="1"/>
  <c r="L35" i="1" s="1"/>
  <c r="K36" i="1"/>
  <c r="L36" i="1" s="1"/>
  <c r="K37" i="1"/>
  <c r="L37" i="1" s="1"/>
  <c r="K38" i="1"/>
  <c r="L38" i="1" s="1"/>
  <c r="K39" i="1"/>
  <c r="L39" i="1" s="1"/>
  <c r="K40" i="1"/>
  <c r="L40" i="1" s="1"/>
  <c r="K41" i="1"/>
  <c r="L41" i="1" s="1"/>
  <c r="K42" i="1"/>
  <c r="L42" i="1" s="1"/>
  <c r="K43" i="1"/>
  <c r="L43" i="1" s="1"/>
  <c r="K44" i="1"/>
  <c r="L44" i="1" s="1"/>
  <c r="K45" i="1"/>
  <c r="L45" i="1" s="1"/>
  <c r="K46" i="1"/>
  <c r="L46" i="1" s="1"/>
  <c r="K47" i="1"/>
  <c r="L47" i="1" s="1"/>
  <c r="K48" i="1"/>
  <c r="L48" i="1" s="1"/>
  <c r="K49" i="1"/>
  <c r="L49" i="1" s="1"/>
  <c r="K50" i="1"/>
  <c r="L50" i="1" s="1"/>
  <c r="K51" i="1"/>
  <c r="L51" i="1" s="1"/>
  <c r="K52" i="1"/>
  <c r="L52" i="1" s="1"/>
  <c r="K53" i="1"/>
  <c r="L53" i="1" s="1"/>
  <c r="K54" i="1"/>
  <c r="L54" i="1" s="1"/>
  <c r="K55" i="1"/>
  <c r="L55" i="1" s="1"/>
  <c r="K56" i="1"/>
  <c r="L56" i="1" s="1"/>
  <c r="K57" i="1"/>
  <c r="L57" i="1" s="1"/>
  <c r="K58" i="1"/>
  <c r="L58" i="1" s="1"/>
  <c r="K59" i="1"/>
  <c r="L59" i="1" s="1"/>
  <c r="K60" i="1"/>
  <c r="L60" i="1" s="1"/>
  <c r="K61" i="1"/>
  <c r="L61" i="1" s="1"/>
  <c r="K62" i="1"/>
  <c r="L62" i="1" s="1"/>
  <c r="K63" i="1"/>
  <c r="L63" i="1" s="1"/>
  <c r="K64" i="1"/>
  <c r="L64" i="1" s="1"/>
  <c r="K65" i="1"/>
  <c r="L65" i="1" s="1"/>
  <c r="K66" i="1"/>
  <c r="L66" i="1" s="1"/>
  <c r="K16" i="1"/>
  <c r="L17" i="3" l="1"/>
  <c r="L123" i="3" s="1"/>
  <c r="D16" i="4" s="1"/>
  <c r="K123" i="3"/>
  <c r="D14" i="4" s="1"/>
  <c r="F108" i="2"/>
  <c r="D17" i="4" s="1"/>
  <c r="L16" i="1"/>
  <c r="K107" i="1"/>
  <c r="D13" i="4" s="1"/>
  <c r="L80" i="3"/>
  <c r="L70" i="1"/>
  <c r="L107" i="1" l="1"/>
  <c r="D15" i="4" s="1"/>
  <c r="D18" i="4" s="1"/>
</calcChain>
</file>

<file path=xl/sharedStrings.xml><?xml version="1.0" encoding="utf-8"?>
<sst xmlns="http://schemas.openxmlformats.org/spreadsheetml/2006/main" count="854" uniqueCount="268">
  <si>
    <t>PLANT AND EQUIPMENT (INCLUDING MANDATORY SPARES PARTS) TO BE SUPPLIED INCLUDING TYPE TEST CHRGES FOR TEST TO BE CONDUCTED</t>
  </si>
  <si>
    <t>Sr. No.</t>
  </si>
  <si>
    <t>Activity Description</t>
  </si>
  <si>
    <t>Material Code</t>
  </si>
  <si>
    <t xml:space="preserve">HSN/SAC number      </t>
  </si>
  <si>
    <t>GST Rate applicable
( in %)</t>
  </si>
  <si>
    <t>Item  Description</t>
  </si>
  <si>
    <t>Unit</t>
  </si>
  <si>
    <t>Quantity</t>
  </si>
  <si>
    <t>I</t>
  </si>
  <si>
    <t xml:space="preserve">1 no. 400kv Line bay at Mandsaur S/s    </t>
  </si>
  <si>
    <t xml:space="preserve">400 kV AIS EQUIPMENT                    </t>
  </si>
  <si>
    <t>420 kV 3000A 63KA 1-Phase CurrentTransformer with 120% extended currentrating</t>
  </si>
  <si>
    <t xml:space="preserve">EA </t>
  </si>
  <si>
    <t>420 kV 4400 pF Capacitive Voltage Transformer (1-Phase)</t>
  </si>
  <si>
    <t>420kV 3150A 63KA  Isolator (3-phase)(Double Break) with one E/S</t>
  </si>
  <si>
    <t>336kV Surge Arrester (1-phase)</t>
  </si>
  <si>
    <t>420 kV 1 phase Bus Post Insulator (except for Line Traps)</t>
  </si>
  <si>
    <t>420kV 3150A 63kA Circuit Breaker (3-Phase) without closing resistorand with Support Structure</t>
  </si>
  <si>
    <t xml:space="preserve">ERECTION HARDWARE-400KV                 </t>
  </si>
  <si>
    <t>Erection Hardware for 400kV I type layout-Line bay  as per technicalspecification</t>
  </si>
  <si>
    <t>SET</t>
  </si>
  <si>
    <t xml:space="preserve">CONTROL AND RELAY PANEL (400KV)         </t>
  </si>
  <si>
    <t>400kV Line Protection Panel (with Automation)</t>
  </si>
  <si>
    <t>400KV CIRCUIT BREAKER RELAY PANEL (WITH AUTOMATION)</t>
  </si>
  <si>
    <t xml:space="preserve">OTHER END CRP (400KV)                   </t>
  </si>
  <si>
    <t>Line Current Differential Relay</t>
  </si>
  <si>
    <t xml:space="preserve">SUBSTATION AUTOMATION SYSTEM (400KV)    </t>
  </si>
  <si>
    <t>Augmentation of Substation automation System for 400kV Main bay as perTechnical Specification</t>
  </si>
  <si>
    <t xml:space="preserve">AC+FIRE PROTN+ILLUM FOR SPR (6M)        </t>
  </si>
  <si>
    <t>Air conditioning system  for Switchyard Panel Room of 6m length</t>
  </si>
  <si>
    <t>4.5 kg CO2 type Portable Fire extinguisher</t>
  </si>
  <si>
    <t>Fire Detection and Alarm System for Switchyard Panel Room of 6 mlength</t>
  </si>
  <si>
    <t>Illumination System for switchyard panel room of 6 m length</t>
  </si>
  <si>
    <t xml:space="preserve">LS </t>
  </si>
  <si>
    <t xml:space="preserve">ILLUMINATION SYSTEM (OUTDOOR)-400KV     </t>
  </si>
  <si>
    <t>LED FLOOD LIGHT LUMINARIESTYPE FL-1 (150W) AS PER TECHNICALSPECIFICATION</t>
  </si>
  <si>
    <t>LIGHTING FIXTURE LED LUMINAIRES TYPE FL2 AS PER TECH. SPECIFICATIONS</t>
  </si>
  <si>
    <t>Sub Lighting panel (outdoor) type SLP (Switchyard and Street Lighting)</t>
  </si>
  <si>
    <t xml:space="preserve">MAIN EARTHMAT                           </t>
  </si>
  <si>
    <t>40 MM MS ROD FOR MAIN EARTHMAT</t>
  </si>
  <si>
    <t xml:space="preserve">KM </t>
  </si>
  <si>
    <t xml:space="preserve">VISUAL MONITORING SYSTEM (400KV)        </t>
  </si>
  <si>
    <t>COLOR IP CAMERA WITH PAN TILT AND ZOOM FACILITIES ALONGWITH ALLREQUIRED ITEMS ACCESSORIES LINE INTERFACE UNITS FIBER PATCH CORDSPOWER SUPPLY UNITS JUNCTION BOXES CABLES FIBER OPTIC CABLES ETC.AND INCLUDING INTEGRATION IN EXISTING HARDWARE AND SOFTWARE FORAUGMENTATION OF VISUAL MONITORING SYSTEM AS PER TECHNICALSPECIFICATION.</t>
  </si>
  <si>
    <t xml:space="preserve">POWER &amp; CONTROL CABLE (400KV)           </t>
  </si>
  <si>
    <t xml:space="preserve">PLCC EQUIPMENT AT MANDSAUR END (400KV)  </t>
  </si>
  <si>
    <t>420 kV 1 phase Bus Post Insulators for Line Traps</t>
  </si>
  <si>
    <t>400kV 3150A 0.5mH  63kA Line Trap</t>
  </si>
  <si>
    <t xml:space="preserve">MANDATORY SPARES-AIS (400KV)            </t>
  </si>
  <si>
    <t>Spares for 420kV Circuit Breaker</t>
  </si>
  <si>
    <t>Spares for 420kV Double break Isolator</t>
  </si>
  <si>
    <t>SPARES FOR 336KV SURGE ARRESTER</t>
  </si>
  <si>
    <t>Relay &amp; protection Panels (with automation)</t>
  </si>
  <si>
    <t xml:space="preserve">MANDATORY SPARES FOR SAS-AIS (400KV)    </t>
  </si>
  <si>
    <t>BAY CONTROL UNIT (IED) OF MAIN SYSTEM</t>
  </si>
  <si>
    <t>ETHERNET SWITCH SUITABLE FOR 19Ã‚â‚¬Â RACK MOUNTING WITH 24 FIBER OPTICPORTS</t>
  </si>
  <si>
    <t xml:space="preserve">TELECOM EQUIPMENT_MANDSAUR_SUPPLY       </t>
  </si>
  <si>
    <t>SDH EQUIPMENT (STM-16 MADM UPTO 5 MSP PROTECTED DIRECTIONS)-BASEEQUIPMENT (COMMON CARDS CROSS CONNECT/CONTROL CARDS OPTICAL BASECARDS POWER SUPPLY CARDS POWER CABLING OTHER HARDWARE ANDACCESSORIES INCLUDING SUB RACKS PATCH CORD DDF ETC FULLY EQUIPEDEXCLUDING OPTICAL INTERFACE &amp; TRIBUTARY CARDS</t>
  </si>
  <si>
    <t>S16.1 SFP</t>
  </si>
  <si>
    <t>TRIBUTARY INTERFACE- E1 INTERFACE (MINIMUM 16 NOS.)</t>
  </si>
  <si>
    <t>ETHERNET INTERFACE 10/100 BASE T WITH LAYER-2 SWITCHING (MIN 8INTERFACES PER CARD)</t>
  </si>
  <si>
    <t>TRIBUTARY INTERFACE-GIGABIT ETHERNET INTERFACES 10/100 MBPS WITH LAYER-2 SWITCHING (MINIMUM 2 NOS.)</t>
  </si>
  <si>
    <t>Equipment Cabinets For SDH</t>
  </si>
  <si>
    <t>48F (DWSM) APPROACH FIBRE OPTIC CABLE</t>
  </si>
  <si>
    <t>OPGW Fibre Optic Distribution Panel (FODP): Indoor Type: 96F</t>
  </si>
  <si>
    <t xml:space="preserve">TELECOM EQUIPMENT_MANDSAUR_SPARE        </t>
  </si>
  <si>
    <t>SDH EQUIPMENT (STM-16 MADM UPTO 5 MSP PROTECTED DIRECTIONS)-COMMONCARDS CROSS-CONNECT/CONTROL CARDS OPTICAL BASE CARD POWER SUPPLYCARDS POWER CABLING OTHER HARDWARE &amp; ACCESSORIES (EACH).</t>
  </si>
  <si>
    <t>PRE CONNECTORIZED OPTICAL FIBER PATCH CORDS(10 MTRS) â€“ PACK OF SIXPATCH CORDS</t>
  </si>
  <si>
    <t xml:space="preserve">NON-STD STRUCTURE SUPPLY                </t>
  </si>
  <si>
    <t>Fabrication galvanising and supply of  Lattice Structures (MS Steel)to be designed during detailed engineering for towers beams andequipment support structure  including pack plates / packwashers andgusset plates excluding fasteners and foundation bolts</t>
  </si>
  <si>
    <t xml:space="preserve">MT </t>
  </si>
  <si>
    <t>Fabrication galvanising and supply of  Lattice Structures (HT Steel)to be designed during detailed engineering for towers beams andequipment support structure  including pack plates / packwashers andgusset plates excluding fasteners and foundation bolts</t>
  </si>
  <si>
    <t>Fabrication galvanising and supply of fasteners ( nuts bolts andwashers ) including step bolts for lattice and pipe structures to bedesigned during detailed engineering</t>
  </si>
  <si>
    <t>Fabrication galvanising and supply of foundation bolts including nutschecknut and washers for lattice and pipe structures to be designedduring detailed engineering</t>
  </si>
  <si>
    <t>II</t>
  </si>
  <si>
    <t xml:space="preserve">1 no. 220kV Line Bay at Mandsaur S/s   </t>
  </si>
  <si>
    <t xml:space="preserve">220kV AIS EQUIPMENT                     </t>
  </si>
  <si>
    <t>245kV 1600A 50KA Circuit Breaker(3-Phase) with support structure</t>
  </si>
  <si>
    <t>245 kV 1600A 50KA 1-Phase CurrentTransformer with 120% extended currentrating</t>
  </si>
  <si>
    <t>245kV 1600A 50 KA 3-phase DoubleBreak Isolator with one E/S</t>
  </si>
  <si>
    <t>245kV 1600A 50 KA 3-phase DoubleBreak Isolator with two E/S</t>
  </si>
  <si>
    <t>245KV 1600 A 50KA 3-PHASE DOUBLE BREAK TANDEM ISOLATOR WITHOUT E/S</t>
  </si>
  <si>
    <t>216kV Surge Arrester (1-phase)</t>
  </si>
  <si>
    <t>245 kV 1 phase Bus Post Insulator (except for Line Traps)</t>
  </si>
  <si>
    <t>245 kV 4400pf  Capacitive Voltage Transformer (1- Phase)</t>
  </si>
  <si>
    <t xml:space="preserve">ERECTION HARDWARE-220 KV                </t>
  </si>
  <si>
    <t>Erection Hardware for 220kV layout (Double Main and TransferScheme)-Line Bay as per technical specification</t>
  </si>
  <si>
    <t xml:space="preserve">CONTROL AND RELAY PANEL (220KV)         </t>
  </si>
  <si>
    <t>220KV CIRCUIT BREAKER RELAY PANEL (WITH AUTOMATION)</t>
  </si>
  <si>
    <t>220kV Line Protection Panel (with Automation)</t>
  </si>
  <si>
    <t>Augmentation of existing 220kV bus bar protection scheme.(No. of baysas per specification)-(with Automation)</t>
  </si>
  <si>
    <t xml:space="preserve">OTHER END CRP (220KV)                   </t>
  </si>
  <si>
    <t xml:space="preserve">SUBSTATION AUTOMATION SYSTEM (220KV)    </t>
  </si>
  <si>
    <t>Augmentation of Substation automation System for 220kV bay as perTechnical Specification</t>
  </si>
  <si>
    <t xml:space="preserve">AC+FIRE PROTN+ILLUM FOR SPR (3M)        </t>
  </si>
  <si>
    <t>Air conditioning system  for Switchyard Panel Room of 3m length</t>
  </si>
  <si>
    <t>Fire Detection and Alarm System for Switchyard Panel Room of 3 mlength</t>
  </si>
  <si>
    <t>Illumination System for switchyard panel room of 3 m length</t>
  </si>
  <si>
    <t xml:space="preserve">ILLUMINATION SYSTEM (OUTDOOR)-220KV     </t>
  </si>
  <si>
    <t xml:space="preserve">VISUAL MONITORING SYSTEM (220KV)        </t>
  </si>
  <si>
    <t xml:space="preserve">POWER &amp; CONTROL CABLE (220KV)           </t>
  </si>
  <si>
    <t xml:space="preserve">PLCC EQUIPMENT AT MANDSAUR END-220KV    </t>
  </si>
  <si>
    <t>220kV 1600A 0.5mH 50kA Line Trap</t>
  </si>
  <si>
    <t>245 kV 1 phase Bus Post Insulators for Line Traps</t>
  </si>
  <si>
    <t xml:space="preserve">MANDATORY SPARES-AIS (220KV)            </t>
  </si>
  <si>
    <t>Spare-245kV Circuit Breaker</t>
  </si>
  <si>
    <t>Spare-245kV Isolator</t>
  </si>
  <si>
    <t>Spare-216kV Surge Arrester</t>
  </si>
  <si>
    <t>Spare-245kV CT</t>
  </si>
  <si>
    <t>Spare-245kV CVT</t>
  </si>
  <si>
    <t xml:space="preserve">MANDATORY SPARES FOR SAS-AIS (220KV)    </t>
  </si>
  <si>
    <t>LOCAL TRANSPORTATION, IN TRANSIT INSURANCE, LOADING AND UNLOADING</t>
  </si>
  <si>
    <t>Total F&amp;I price</t>
  </si>
  <si>
    <t>420 kV, 3000A, 63KA, 1-Phase CurrentTransformer with 120% extended currentrating</t>
  </si>
  <si>
    <t>420 kV, 4400 pF Capacitive Voltage Transformer (1-Phase)</t>
  </si>
  <si>
    <t>420kV, 3150A, 63KA,  Isolator (3-phase)(Double Break) with one E/S</t>
  </si>
  <si>
    <t>420 kV, 1 phase Bus Post Insulator (except for Line Traps)</t>
  </si>
  <si>
    <t>420kV, 3150A, 63kA Circuit Breaker (3-Phase) without closing resistorand with Support Structure</t>
  </si>
  <si>
    <t>COLOR IP CAMERA, WITH PAN, TILT AND ZOOM FACILITIES, ALONGWITH ALLREQUIRED ITEMS, ACCESSORIES, LINE INTERFACE UNITS, FIBER PATCH CORDS,POWER SUPPLY UNITS, JUNCTION BOXES, CABLES, FIBER OPTIC CABLES, ETC.,AND INCLUDING INTEGRATION IN EXISTING HARDWARE AND SOFTWARE FORAUGMENTATION OF VISUAL MONITORING SYSTEM AS PER TECHNICALSPECIFICATION.</t>
  </si>
  <si>
    <t>1.1kV grade Control Cables (PVCinsulated) along withlugs,glands,straight joints &amp;accessories,etc.</t>
  </si>
  <si>
    <t>1.1kV grade Power Cables (PVCinsulated)along withlugs,glands,straight joints &amp;accessories,etc.</t>
  </si>
  <si>
    <t>420 kV ,1 phase Bus Post Insulators for Line Traps</t>
  </si>
  <si>
    <t>400kV,3150A,0.5mH ,63kA Line Trap</t>
  </si>
  <si>
    <t>SDH EQUIPMENT (STM-16 MADM UPTO 5 MSP PROTECTED DIRECTIONS)-BASEEQUIPMENT (COMMON CARDS, CROSS CONNECT/CONTROL CARDS, OPTICAL BASECARDS, POWER SUPPLY CARDS, POWER CABLING, OTHER HARDWARE ANDACCESSORIES INCLUDING SUB RACKS, PATCH CORD, DDF ETC FULLY EQUIPEDEXCLUDING OPTICAL INTERFACE &amp; TRIBUTARY CARDS</t>
  </si>
  <si>
    <t>SDH EQUIPMENT (STM-16 MADM UPTO 5 MSP PROTECTED DIRECTIONS)-COMMONCARDS, CROSS-CONNECT/CONTROL CARDS, OPTICAL BASE CARD, POWER SUPPLYCARDS, POWER CABLING, OTHER HARDWARE &amp; ACCESSORIES (EACH).</t>
  </si>
  <si>
    <t>Fabrication, galvanising and supply of  Lattice Structures (MS Steel),to be designed during detailed engineering, for towers, beams andequipment support structure  including pack plates / packwashers andgusset plates excluding fasteners and foundation bolts</t>
  </si>
  <si>
    <t>Fabrication, galvanising and supply of  Lattice Structures (HT Steel),to be designed during detailed engineering, for towers, beams andequipment support structure  including pack plates / packwashers andgusset plates excluding fasteners and foundation bolts</t>
  </si>
  <si>
    <t>Fabrication, galvanising and supply of fasteners ( nuts, bolts andwashers ) including step bolts for lattice and pipe structures to bedesigned during detailed engineering</t>
  </si>
  <si>
    <t>Fabrication, galvanising and supply of foundation bolts including nuts,checknut and washers for lattice and pipe structures to be designedduring detailed engineering</t>
  </si>
  <si>
    <t>245kV, 1600A, 50KA Circuit Breaker(3-Phase) with support structure</t>
  </si>
  <si>
    <t>245 kV, 1600A, 50KA, 1-Phase CurrentTransformer with 120% extended currentrating</t>
  </si>
  <si>
    <t>245kV, 1600A, 50 KA, 3-phase DoubleBreak Isolator with one E/S</t>
  </si>
  <si>
    <t>245kV, 1600A, 50 KA, 3-phase DoubleBreak Isolator with two E/S</t>
  </si>
  <si>
    <t>245KV, 1600 A, 50KA, 3-PHASE, DOUBLE BREAK TANDEM ISOLATOR WITHOUT E/S</t>
  </si>
  <si>
    <t>245 kV, 1 phase Bus Post Insulator (except for Line Traps)</t>
  </si>
  <si>
    <t>245 kV, 4400pf  Capacitive Voltage Transformer (1- Phase)</t>
  </si>
  <si>
    <t>220kV,1600A,0.5mH ,50kA Line Trap</t>
  </si>
  <si>
    <t>245 kV ,1 phase Bus Post Insulators for Line Traps</t>
  </si>
  <si>
    <t xml:space="preserve"> Total amount F&amp;I</t>
  </si>
  <si>
    <t xml:space="preserve">INSTALLATION </t>
  </si>
  <si>
    <t>Service Code</t>
  </si>
  <si>
    <t xml:space="preserve">Inst. 400 kV AIS EQUIPMENT              </t>
  </si>
  <si>
    <t>420KV, 1-PHASE BUS POST INSULATORS</t>
  </si>
  <si>
    <t>420kV, 3150A, 63kA Circuit Breaker(3-Phase) without closing resistor(with support structure)</t>
  </si>
  <si>
    <t xml:space="preserve">Inst. ERECTION HARDWARE-400KV           </t>
  </si>
  <si>
    <t>Erection Hardware for 400kV I type layout-Line bay  as per specification</t>
  </si>
  <si>
    <t xml:space="preserve">Inst. CONTROL AND RELAY PANEL (400KV)   </t>
  </si>
  <si>
    <t>Augmentation of existing 400kV bus bar protection scheme.(No. of bays as per specification)-(with Automation)</t>
  </si>
  <si>
    <t>400kV Circuit Breaker Relay Panel (with Automation)</t>
  </si>
  <si>
    <t>Inst. SUBSTATION AUTOMATION SYSTEM(400KV</t>
  </si>
  <si>
    <t>Augmentation of   Substation automation System for 400kV Main bay as per Technical Specification</t>
  </si>
  <si>
    <t xml:space="preserve">Inst. AC+FIRE PROTN+ILLUM FOR SPR (6M)  </t>
  </si>
  <si>
    <t>Fire Detection and Alarm System for Switchyard Panel Room of 6 m length</t>
  </si>
  <si>
    <t>Inst. ILLUMINATION SYSTEM(OUTDOOR)-400KV</t>
  </si>
  <si>
    <t>LED Flood Light Luminaries Type-FL-1 as per technical specification</t>
  </si>
  <si>
    <t>LED Flood Light Luminaries Type FL-2 (250W) as per technical specification</t>
  </si>
  <si>
    <t xml:space="preserve">Inst. MAIN EARTHMAT                     </t>
  </si>
  <si>
    <t>40 mm MS rod for Main Earthmat</t>
  </si>
  <si>
    <t xml:space="preserve">Inst. VISUAL MONITORING SYSTEM (400KV)  </t>
  </si>
  <si>
    <t>Color IP camera, with PAN, TILT and ZOOM facilities, alongwith all required Items, Accessories, Line Interface units, Fiber patchcords, Power supply units, Junction Boxes, Cables, Fiber Optic Cables, etc., and including Integration in existing Hardware andSoftware for Augmentation of Visual Monitoring System as per technical specification.</t>
  </si>
  <si>
    <t xml:space="preserve">Inst. POWER &amp; CONTROL CABLE (400KV)     </t>
  </si>
  <si>
    <t>Inst. PLCC EQUIP AT MANDSAUR END (400KV)</t>
  </si>
  <si>
    <t xml:space="preserve">TELECOM EQUIPMENT_MANDSAUR_SERVICE      </t>
  </si>
  <si>
    <t>SDH Equipment (STM-16 MADM upto 5 MSP protected directions)-Base Equipment (Common cards, Cross Connect/control cards, optical basecards, power supply cards, power cabling, other hardware and accessories including sub racks, patch cord, DDF etc fully equipedexcluding optical interface &amp; Tributary cards</t>
  </si>
  <si>
    <t>Optical Interface Cards/SFP# -S16.1 for SDH Equipment-STM-16</t>
  </si>
  <si>
    <t>Tributary interface- E1 interface (Minimum 16 nos.)</t>
  </si>
  <si>
    <t>Ethernet Interface 10/100 Base T with Layer-2 switching (Min 8 Interfaces per card)</t>
  </si>
  <si>
    <t>Tributary interface-Gigabit Ethernet Interfaces 10/100 Mbps with Layer -2 Switching (minimum 2 nos.)</t>
  </si>
  <si>
    <t>Equipment Cabinets-For SDH Equipments</t>
  </si>
  <si>
    <t>Fibre Optic Approach cabling: Including installation hardware like GI pipe, elbow, conduits, accessories etc.: 48 Fibre</t>
  </si>
  <si>
    <t>Fibre Optic Distribution Panel (FODP): Indoor Type: FC Coupling and mounted on ETSI 19" rack or slimline rack: Type 2  (96 Fibre)</t>
  </si>
  <si>
    <t xml:space="preserve">CIVIL WORKS                             </t>
  </si>
  <si>
    <t>Excavation in all kind of soil including  rock  for all leads and lifts, backfilling, disposal of surplus earth within a lead up to2Km as per technical specification. The surplus earth shall be roughly graded .</t>
  </si>
  <si>
    <t xml:space="preserve">M3 </t>
  </si>
  <si>
    <t>Excavation in hard rock which require blasting (including chemical blasting and rock excavated using specialized tools) for allfoundation works including stacking, measuring, disposal etc.for all leads and lifts as per technical specification.</t>
  </si>
  <si>
    <t>Providing and laying of Plain Cement Concrete (PCC) (1:4:8)</t>
  </si>
  <si>
    <t>Providing and laying of Plain Cement Concrete (PCC) (1:2:4)</t>
  </si>
  <si>
    <t>Providing and laying of Reinforced Cement Concrete M25 mix including pre cast, shuttering, Grouting of pockets &amp; underpinning butexcluding steel reinforcement</t>
  </si>
  <si>
    <t>Steel Reinforcement</t>
  </si>
  <si>
    <t>Stone spreading in switchyard excluding PCC</t>
  </si>
  <si>
    <t xml:space="preserve">M2 </t>
  </si>
  <si>
    <t>Antiweed treatment</t>
  </si>
  <si>
    <t>Providing &amp; laying non-woven Geo-synthetics fabric of minimum 200 GSM  in separration layer between sub garde and stone spreading inswitchyard as per Technical Specification and direction of Engineer-in-Charge.</t>
  </si>
  <si>
    <t>3.75m wide Bitumen road with earthen shoulder including 100 mm dia uPVC Pipe @ 100 metre interval as per drawing and TS (as per DSRitem no 16.35, 16.30.1 and 16.40) and including 225 mm thick WBM in three equal layers of 75 mm each as per CPWD specification</t>
  </si>
  <si>
    <t>Supplying and erecting dewatering pumps-5 HP</t>
  </si>
  <si>
    <t>Cable Trench including all types of crossings, all metallic works and sump pit including concrte and reinforcement steel Section 2-2</t>
  </si>
  <si>
    <t xml:space="preserve">M  </t>
  </si>
  <si>
    <t>Cable Trench including all types of crossings, all metallic works and sump pit including concrte and reinforcement steel Section 3-3</t>
  </si>
  <si>
    <t>Cable Trench including all types of crossings, all metallic works and sump pit including concrte and reinforcement steel Section 4-4</t>
  </si>
  <si>
    <t>All civil works for Drains construction of Section A-A including crossings if any as per technical specification and tender drawingscomplete in all respect with all labour and materials.</t>
  </si>
  <si>
    <t>All civil works for Drains construction of Section B-B including crossings if any as per technical specification and tender drawingscomplete in all respect with all labour and materials.</t>
  </si>
  <si>
    <t>All civil works for Drains construction of Section C-C including crossings if any as per technical specification and tender drawingscomplete in all respect with all labour and materials.</t>
  </si>
  <si>
    <t>All civil works for Drains construction of Section D-D including crossings if any as per technical specification and tender drawingscomplete in all respect with all labour and materials.</t>
  </si>
  <si>
    <t>Switchyard Panel Room - Civil Works. All civil works as per drawing and specifications complete, including - brickwork, finishing(external and internal), windows etc. However, excavation, PCC, RCC and reinforcement shall be paid separately as per BPS.</t>
  </si>
  <si>
    <t>Supplying, filling and compacting stone boulders mixed with sand under foundations, roads, cable trenches, drains etc in layers notexceeding 250mm thickness including ramming, watering compacting</t>
  </si>
  <si>
    <t>Earthwork in excavation &amp; filling in all types of soil and soft/disintegrated rock in open areas/nallas/channels, to the requiredslopes, shapes, levels, elevations and profile, including trimming of bottom and slopes of excavation, bailing out rain(dewatering), pumping, removal of slush, preparing embankments/marginal banks, loosening, dressing, spreading material in layers notexceeding 200mm, as per direction of Engineer-in-Charge, water flooding, compacting to achieve 95% consolidation at optimum moisturecontent, finishing etc. all complete, for all leads and lifts within leveling boundary, including disposal of surplus earth andstacking of unsuitable material within a lead of 2.0 Km beyond substation boundary, with all labour, material, tools, tackles andequipment, safeguards and incidentals, Royalty,taxes etc. as necessary, as per drawings, specification and directions of theEngineer-in-Charge. Clearing of jungle is included in this item. (Only excavation/cutting will be measured for payment purpose.)</t>
  </si>
  <si>
    <t>Supply of earth (excluding rock &amp; boulders) at site including royalty, carriage and filling in specified areas in layers notexceeding 200mm in depth, compacting under optimum moisture condition to achieve 95% of Proctor density, finishing etc. allcomplete, for all leads &amp; lifts, with all labour, material, tools, tackles, equipments, safeguards &amp; incidentals as necessary as perdrawings, specification and direction of the Engineer- in- Charge.</t>
  </si>
  <si>
    <t>Earthwork in excavation in Hard rocks in open areas/nallas/ channels, to the required slopes, shapes, levels, elevations andprofile, including trimming of bottom and slopes of excavation and stacking and disposal of rock for a lead up to 2.0 KM beyondleveling boundary and all lifts , with all labour, material, tools, tackles and equipment, safeguards and incidentals,Royalty,taxesetc.  as per directions of the Engineer-in-Charge. Serviceable material if available shall be stacked at site as identified byEngineer-in-Charge.(50% void deduction from stack measurement)</t>
  </si>
  <si>
    <t>Dry stone pitching 22.5 cm thick including supply of stones and preparing surface complete including construction of 600 mm high and230 mm wide cement concrete (1:3:6) (1 cement : 3 coarse sand (zone-III) : 6 graded stone aggregate 20 mm nominal size) toe wall atthe lowest portion of stone pitching area etc. completed as per theinstruction of Engineer-In-Charge. .</t>
  </si>
  <si>
    <t>Removing,cleaning and washing of existing stones and respreading of stones in switchyard excluding PCC</t>
  </si>
  <si>
    <t xml:space="preserve">NON-STD STRUCTURE SERVICE               </t>
  </si>
  <si>
    <t>Erection of  Lattice Structures (MS Steel), to be designed during detailed engineering, for towers, beams and equipment supportstructure  including pack plates / packwashers and gusset plates excluding fasteners and foundation bolts</t>
  </si>
  <si>
    <t>Erection of  Lattice Structures (HT Steel), to be designed during detailed engineering, for towers, beams and equipment supportstructure  including pack plates / packwashers and gusset plates excluding fasteners and foundation bolts.</t>
  </si>
  <si>
    <t>Erection of fasteners ( nuts, bolts and washers ) including step bolts for lattice and pipe structures to be designed duringdetailed engineering</t>
  </si>
  <si>
    <t>Erection of foundation bolts including nuts, checknut and washers for lattice and pipe structures to be designed during detailedengineering</t>
  </si>
  <si>
    <t xml:space="preserve">Inst. 220kV AIS EQUIPMENT               </t>
  </si>
  <si>
    <t>245KV, 3150 A, 50kA Circuit Breaker (3-Phase) with support structure</t>
  </si>
  <si>
    <t>245kV, 1600A, 50 KA, 3-phase DoubleBreak Tandem Isolator without E/S</t>
  </si>
  <si>
    <t>245 kV,1 phase Bus Post Insulator (except for Line Traps)</t>
  </si>
  <si>
    <t xml:space="preserve">Inst. ERECTION HARDWARE-220 KV          </t>
  </si>
  <si>
    <t>Erection Hardware for 220kV layout (Double Main and Transfer Scheme as per SLD)-Line Bay as per specification</t>
  </si>
  <si>
    <t xml:space="preserve">Inst. CONTROL AND RELAY PANEL (220KV)   </t>
  </si>
  <si>
    <t>220kV Circuit Breaker Relay Panel (with Automation)</t>
  </si>
  <si>
    <t>Augmentation of existing 220kV bus bar protection scheme.(No. of bays as per specification)-(with Automation)</t>
  </si>
  <si>
    <t>Inst. SUBSTATION AUTOMATION SYSTEM(220KV</t>
  </si>
  <si>
    <t>Augmentation of   Substation automation System for 220kV bay as per Technical Specification</t>
  </si>
  <si>
    <t xml:space="preserve">Inst. AC+FIRE PROTN+ILLUM FOR SPR (3M)  </t>
  </si>
  <si>
    <t>Fire Detection and Alarm System for Switchyard Panel Room of 3 m length</t>
  </si>
  <si>
    <t>Inst. ILLUMINATION SYSTEM(OUTDOOR)-220KV</t>
  </si>
  <si>
    <t xml:space="preserve">Inst. VISUAL MONITORING SYSTEM (220KV)  </t>
  </si>
  <si>
    <t xml:space="preserve">Inst. POWER &amp; CONTROL CABLE (220KV)     </t>
  </si>
  <si>
    <t xml:space="preserve">Inst. PLCC EQUIP AT MANDSAUR END-220KV  </t>
  </si>
  <si>
    <t>Construction of 1 no.  400kV line bay (Bus Section-1) at Mandsaur S/s for 600MW RPP of M/s Sprng Green Energy 2 Pvt. Ltd. and 1 no.  220kV line bay (Bus Section-1) at Mandsaur  S/s for 200MW RHGS of M/s Hexa Climate Solutions Pvt. Ltd. for providing connectivity to RE generation projects at Mandsaur PS</t>
  </si>
  <si>
    <t xml:space="preserve">Spare-420kV CT </t>
  </si>
  <si>
    <t xml:space="preserve">Spare-420kV CVT </t>
  </si>
  <si>
    <t>Whether  rate of GST in column ‘3’ is confirmed. If not  indicate applicable rate of GST #</t>
  </si>
  <si>
    <t>Unit Ex Works Charges excluding GST</t>
  </si>
  <si>
    <t>Total Ex Works Charges excl GST</t>
  </si>
  <si>
    <t xml:space="preserve">Total Tax
 GST </t>
  </si>
  <si>
    <t>Total of Ex Works Price</t>
  </si>
  <si>
    <t>Unit F&amp;I Charges</t>
  </si>
  <si>
    <t>Unit Erection Charges excluding GST</t>
  </si>
  <si>
    <t>Total Erection Charges excl GST</t>
  </si>
  <si>
    <t>Total of Installation charges</t>
  </si>
  <si>
    <t>Bidder’s Name and Address (Sole Bidder) :</t>
  </si>
  <si>
    <t>To:</t>
  </si>
  <si>
    <t>Contract Services</t>
  </si>
  <si>
    <t>Address    :</t>
  </si>
  <si>
    <t>Power Grid Corporation of India Ltd.,</t>
  </si>
  <si>
    <t>Western Region Transmission syatem -II</t>
  </si>
  <si>
    <t xml:space="preserve">Plot No. 54, Near Riya revati resort , </t>
  </si>
  <si>
    <t>Name        :</t>
  </si>
  <si>
    <t xml:space="preserve">Plot No. 54, Adjacent to Riya-Revati Resort, </t>
  </si>
  <si>
    <t>Sama-Savli Road, Vadodara-390024</t>
  </si>
  <si>
    <t>POWER GRID CORPORATION OF INDIA LTD.</t>
  </si>
  <si>
    <t>WRTS-II,RHQ,VADODARA</t>
  </si>
  <si>
    <t>1.1kV grade Control Cables (PVCinsulated) along  with lugs glands straight joints &amp; accessoriesetc.</t>
  </si>
  <si>
    <t>1.1kV grade Power Cables (PVCinsulated)along with lugs glands straight joints &amp; accessoriesetc.</t>
  </si>
  <si>
    <t>1.1kV grade Control Cables (PVCinsulated) along  with lugs glands straight joints &amp;accessoriesetc.</t>
  </si>
  <si>
    <t>1.1kV grade Power Cables (PVCinsulated)along with lugs glands straight joints &amp;accessoriesetc.</t>
  </si>
  <si>
    <t xml:space="preserve">Name </t>
  </si>
  <si>
    <t>Address</t>
  </si>
  <si>
    <t>Sama - savli road, vadodara-390008</t>
  </si>
  <si>
    <t>Sl. No.</t>
  </si>
  <si>
    <t>Description</t>
  </si>
  <si>
    <t>Total Price (INR)</t>
  </si>
  <si>
    <t xml:space="preserve">Date : </t>
  </si>
  <si>
    <t>Printed Name   :</t>
  </si>
  <si>
    <t>Place :</t>
  </si>
  <si>
    <t>Designation   :</t>
  </si>
  <si>
    <r>
      <t xml:space="preserve">Supply -  (Sch-1)
</t>
    </r>
    <r>
      <rPr>
        <b/>
        <sz val="10"/>
        <color rgb="FFFF0000"/>
        <rFont val="Cambria"/>
        <family val="1"/>
      </rPr>
      <t>(ITEMS TAB: Item 01  for BID PRICE SUMMARY Statement )</t>
    </r>
  </si>
  <si>
    <r>
      <t xml:space="preserve">Service/Installation/Erection Charges- (Sch-3)
</t>
    </r>
    <r>
      <rPr>
        <b/>
        <sz val="10"/>
        <color rgb="FFFF0000"/>
        <rFont val="Cambria"/>
        <family val="1"/>
      </rPr>
      <t>(ITEMS TAB: Item 02  for BID PRICE SUMMARY Statement )</t>
    </r>
  </si>
  <si>
    <r>
      <t xml:space="preserve">Total GST on Goods
</t>
    </r>
    <r>
      <rPr>
        <b/>
        <sz val="10"/>
        <color rgb="FFFF0000"/>
        <rFont val="Cambria"/>
        <family val="1"/>
      </rPr>
      <t>(ITEMS TAB: Item 03  for BID PRICE SUMMARY Statement )</t>
    </r>
  </si>
  <si>
    <r>
      <t xml:space="preserve">Total GST on Service/Installation/Erection
</t>
    </r>
    <r>
      <rPr>
        <b/>
        <sz val="10"/>
        <color rgb="FFFF0000"/>
        <rFont val="Cambria"/>
        <family val="1"/>
      </rPr>
      <t>(ITEMS TAB: Item 04  for BID PRICE SUMMARY Statement )</t>
    </r>
  </si>
  <si>
    <r>
      <t xml:space="preserve">Total F&amp;I Charges
</t>
    </r>
    <r>
      <rPr>
        <b/>
        <sz val="10"/>
        <color rgb="FFFF0000"/>
        <rFont val="Cambria"/>
        <family val="1"/>
      </rPr>
      <t>(ITEMS TAB: Item 05  for BID PRICE SUMMARY Statement )</t>
    </r>
  </si>
  <si>
    <t xml:space="preserve">Grand Total
</t>
  </si>
  <si>
    <t>Schedule-4</t>
  </si>
  <si>
    <t>Schedule 4	Grand Summary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</si>
</sst>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009]\ #,##0.00"/>
    <numFmt numFmtId="165" formatCode="#\,##\,##0.00"/>
  </numFmts>
  <fonts count="29" x14ac:knownFonts="1">
    <font>
      <sz val="11"/>
      <color theme="1"/>
      <name val="Aptos Narrow"/>
      <family val="2"/>
      <scheme val="minor"/>
    </font>
    <font>
      <sz val="11"/>
      <color theme="1"/>
      <name val="Aptos Narrow"/>
      <family val="2"/>
      <scheme val="minor"/>
    </font>
    <font>
      <sz val="18"/>
      <color theme="3"/>
      <name val="Aptos Display"/>
      <family val="2"/>
      <scheme val="major"/>
    </font>
    <font>
      <b/>
      <sz val="15"/>
      <color theme="3"/>
      <name val="Aptos Narrow"/>
      <family val="2"/>
      <scheme val="minor"/>
    </font>
    <font>
      <b/>
      <sz val="13"/>
      <color theme="3"/>
      <name val="Aptos Narrow"/>
      <family val="2"/>
      <scheme val="minor"/>
    </font>
    <font>
      <b/>
      <sz val="11"/>
      <color theme="3"/>
      <name val="Aptos Narrow"/>
      <family val="2"/>
      <scheme val="minor"/>
    </font>
    <font>
      <sz val="11"/>
      <color rgb="FF006100"/>
      <name val="Aptos Narrow"/>
      <family val="2"/>
      <scheme val="minor"/>
    </font>
    <font>
      <sz val="11"/>
      <color rgb="FF9C0006"/>
      <name val="Aptos Narrow"/>
      <family val="2"/>
      <scheme val="minor"/>
    </font>
    <font>
      <sz val="11"/>
      <color rgb="FF9C5700"/>
      <name val="Aptos Narrow"/>
      <family val="2"/>
      <scheme val="minor"/>
    </font>
    <font>
      <sz val="11"/>
      <color rgb="FF3F3F76"/>
      <name val="Aptos Narrow"/>
      <family val="2"/>
      <scheme val="minor"/>
    </font>
    <font>
      <b/>
      <sz val="11"/>
      <color rgb="FF3F3F3F"/>
      <name val="Aptos Narrow"/>
      <family val="2"/>
      <scheme val="minor"/>
    </font>
    <font>
      <b/>
      <sz val="11"/>
      <color rgb="FFFA7D00"/>
      <name val="Aptos Narrow"/>
      <family val="2"/>
      <scheme val="minor"/>
    </font>
    <font>
      <sz val="11"/>
      <color rgb="FFFA7D00"/>
      <name val="Aptos Narrow"/>
      <family val="2"/>
      <scheme val="minor"/>
    </font>
    <font>
      <b/>
      <sz val="11"/>
      <color theme="0"/>
      <name val="Aptos Narrow"/>
      <family val="2"/>
      <scheme val="minor"/>
    </font>
    <font>
      <sz val="11"/>
      <color rgb="FFFF0000"/>
      <name val="Aptos Narrow"/>
      <family val="2"/>
      <scheme val="minor"/>
    </font>
    <font>
      <i/>
      <sz val="11"/>
      <color rgb="FF7F7F7F"/>
      <name val="Aptos Narrow"/>
      <family val="2"/>
      <scheme val="minor"/>
    </font>
    <font>
      <b/>
      <sz val="11"/>
      <color theme="1"/>
      <name val="Aptos Narrow"/>
      <family val="2"/>
      <scheme val="minor"/>
    </font>
    <font>
      <sz val="11"/>
      <color theme="0"/>
      <name val="Aptos Narrow"/>
      <family val="2"/>
      <scheme val="minor"/>
    </font>
    <font>
      <b/>
      <sz val="12"/>
      <name val="Book Antiqua"/>
      <family val="1"/>
    </font>
    <font>
      <b/>
      <sz val="10"/>
      <color theme="1"/>
      <name val="Book Antiqua"/>
      <family val="1"/>
    </font>
    <font>
      <b/>
      <sz val="10"/>
      <name val="Book Antiqua"/>
      <family val="1"/>
    </font>
    <font>
      <sz val="10"/>
      <name val="Arial"/>
      <family val="2"/>
    </font>
    <font>
      <b/>
      <sz val="10"/>
      <name val="Cambria"/>
      <family val="1"/>
    </font>
    <font>
      <b/>
      <sz val="10"/>
      <color theme="1"/>
      <name val="Cambria"/>
      <family val="1"/>
    </font>
    <font>
      <sz val="10"/>
      <name val="Book Antiqua"/>
      <family val="1"/>
    </font>
    <font>
      <sz val="10"/>
      <name val="Cambria"/>
      <family val="1"/>
    </font>
    <font>
      <sz val="10"/>
      <color theme="1"/>
      <name val="Cambria"/>
      <family val="1"/>
    </font>
    <font>
      <sz val="10"/>
      <color rgb="FFFF0000"/>
      <name val="Cambria"/>
      <family val="1"/>
    </font>
    <font>
      <b/>
      <sz val="10"/>
      <color rgb="FFFF0000"/>
      <name val="Cambria"/>
      <family val="1"/>
    </font>
  </fonts>
  <fills count="39">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5" tint="0.59999389629810485"/>
        <bgColor indexed="64"/>
      </patternFill>
    </fill>
    <fill>
      <patternFill patternType="solid">
        <fgColor theme="9" tint="0.79998168889431442"/>
        <bgColor indexed="64"/>
      </patternFill>
    </fill>
    <fill>
      <patternFill patternType="solid">
        <fgColor theme="3" tint="0.749992370372631"/>
        <bgColor indexed="64"/>
      </patternFill>
    </fill>
    <fill>
      <patternFill patternType="solid">
        <fgColor rgb="FF92D050"/>
        <bgColor indexed="64"/>
      </patternFill>
    </fill>
    <fill>
      <patternFill patternType="solid">
        <fgColor theme="0"/>
        <bgColor indexed="64"/>
      </patternFill>
    </fill>
    <fill>
      <patternFill patternType="solid">
        <fgColor rgb="FFFFFF00"/>
        <bgColor indexed="64"/>
      </patternFill>
    </fill>
  </fills>
  <borders count="2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44">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1" fillId="0" borderId="0"/>
    <xf numFmtId="0" fontId="21" fillId="0" borderId="0"/>
  </cellStyleXfs>
  <cellXfs count="113">
    <xf numFmtId="0" fontId="0" fillId="0" borderId="0" xfId="0"/>
    <xf numFmtId="0" fontId="18" fillId="0" borderId="10" xfId="0" applyFont="1" applyBorder="1" applyAlignment="1">
      <alignment horizontal="center" vertical="center" wrapText="1"/>
    </xf>
    <xf numFmtId="0" fontId="0" fillId="0" borderId="10" xfId="0" applyBorder="1"/>
    <xf numFmtId="0" fontId="0" fillId="33" borderId="10" xfId="0" applyFill="1" applyBorder="1"/>
    <xf numFmtId="0" fontId="16" fillId="33" borderId="10" xfId="0" applyFont="1" applyFill="1" applyBorder="1" applyAlignment="1">
      <alignment horizontal="center"/>
    </xf>
    <xf numFmtId="0" fontId="0" fillId="0" borderId="10" xfId="0" applyBorder="1" applyAlignment="1">
      <alignment horizontal="center"/>
    </xf>
    <xf numFmtId="0" fontId="0" fillId="0" borderId="0" xfId="0" applyAlignment="1">
      <alignment horizontal="center"/>
    </xf>
    <xf numFmtId="1" fontId="0" fillId="0" borderId="10" xfId="0" applyNumberFormat="1" applyBorder="1" applyAlignment="1">
      <alignment horizontal="center"/>
    </xf>
    <xf numFmtId="1" fontId="16" fillId="0" borderId="10" xfId="0" applyNumberFormat="1" applyFont="1" applyBorder="1" applyAlignment="1">
      <alignment horizontal="center"/>
    </xf>
    <xf numFmtId="0" fontId="0" fillId="0" borderId="10" xfId="0" applyBorder="1" applyAlignment="1">
      <alignment horizontal="left" wrapText="1"/>
    </xf>
    <xf numFmtId="0" fontId="0" fillId="0" borderId="10" xfId="0" applyBorder="1" applyAlignment="1">
      <alignment vertical="center" wrapText="1"/>
    </xf>
    <xf numFmtId="0" fontId="0" fillId="0" borderId="10" xfId="0" applyBorder="1" applyAlignment="1">
      <alignment horizontal="left" vertical="center" wrapText="1"/>
    </xf>
    <xf numFmtId="0" fontId="0" fillId="0" borderId="0" xfId="0" applyAlignment="1">
      <alignment vertical="center" wrapText="1"/>
    </xf>
    <xf numFmtId="0" fontId="19" fillId="0" borderId="13" xfId="0" applyFont="1" applyBorder="1" applyAlignment="1" applyProtection="1">
      <alignment horizontal="center" vertical="center" wrapText="1"/>
      <protection hidden="1"/>
    </xf>
    <xf numFmtId="0" fontId="20" fillId="0" borderId="13" xfId="0" applyFont="1" applyBorder="1" applyAlignment="1" applyProtection="1">
      <alignment horizontal="center" vertical="center" wrapText="1"/>
      <protection hidden="1"/>
    </xf>
    <xf numFmtId="0" fontId="20" fillId="0" borderId="14" xfId="0" applyFont="1" applyBorder="1" applyAlignment="1" applyProtection="1">
      <alignment horizontal="center" vertical="center" wrapText="1"/>
      <protection hidden="1"/>
    </xf>
    <xf numFmtId="0" fontId="20" fillId="0" borderId="10" xfId="0" applyFont="1" applyBorder="1" applyAlignment="1" applyProtection="1">
      <alignment horizontal="center" vertical="center" wrapText="1"/>
      <protection hidden="1"/>
    </xf>
    <xf numFmtId="10" fontId="0" fillId="0" borderId="10" xfId="0" applyNumberFormat="1" applyBorder="1" applyAlignment="1">
      <alignment horizontal="center"/>
    </xf>
    <xf numFmtId="10" fontId="0" fillId="0" borderId="10" xfId="0" applyNumberFormat="1" applyBorder="1"/>
    <xf numFmtId="0" fontId="23" fillId="0" borderId="13" xfId="0" applyFont="1" applyBorder="1" applyAlignment="1" applyProtection="1">
      <alignment horizontal="center" vertical="center" wrapText="1"/>
      <protection hidden="1"/>
    </xf>
    <xf numFmtId="0" fontId="22" fillId="0" borderId="13" xfId="0" applyFont="1" applyBorder="1" applyAlignment="1" applyProtection="1">
      <alignment horizontal="center" vertical="center" wrapText="1"/>
      <protection hidden="1"/>
    </xf>
    <xf numFmtId="0" fontId="22" fillId="0" borderId="14" xfId="0" applyFont="1" applyBorder="1" applyAlignment="1" applyProtection="1">
      <alignment horizontal="center" vertical="center" wrapText="1"/>
      <protection hidden="1"/>
    </xf>
    <xf numFmtId="0" fontId="22" fillId="0" borderId="10" xfId="0" applyFont="1" applyBorder="1" applyAlignment="1" applyProtection="1">
      <alignment horizontal="center" vertical="center" wrapText="1"/>
      <protection hidden="1"/>
    </xf>
    <xf numFmtId="0" fontId="24" fillId="0" borderId="10" xfId="0" applyFont="1" applyBorder="1" applyAlignment="1" applyProtection="1">
      <alignment horizontal="left" vertical="center"/>
      <protection hidden="1"/>
    </xf>
    <xf numFmtId="0" fontId="24" fillId="0" borderId="10" xfId="0" applyFont="1" applyBorder="1" applyAlignment="1" applyProtection="1">
      <alignment horizontal="center" vertical="center"/>
      <protection hidden="1"/>
    </xf>
    <xf numFmtId="0" fontId="25" fillId="0" borderId="10" xfId="42" applyFont="1" applyBorder="1" applyAlignment="1" applyProtection="1">
      <alignment vertical="center"/>
      <protection hidden="1"/>
    </xf>
    <xf numFmtId="10" fontId="26" fillId="36" borderId="15" xfId="42" applyNumberFormat="1" applyFont="1" applyFill="1" applyBorder="1" applyAlignment="1" applyProtection="1">
      <alignment vertical="center" wrapText="1"/>
      <protection locked="0" hidden="1"/>
    </xf>
    <xf numFmtId="0" fontId="25" fillId="0" borderId="11" xfId="42" applyFont="1" applyBorder="1" applyAlignment="1" applyProtection="1">
      <alignment horizontal="left" vertical="center"/>
      <protection hidden="1"/>
    </xf>
    <xf numFmtId="0" fontId="25" fillId="0" borderId="10" xfId="42" applyFont="1" applyBorder="1" applyAlignment="1" applyProtection="1">
      <alignment horizontal="left" vertical="center"/>
      <protection hidden="1"/>
    </xf>
    <xf numFmtId="0" fontId="25" fillId="0" borderId="12" xfId="42" applyFont="1" applyBorder="1" applyAlignment="1" applyProtection="1">
      <alignment vertical="center"/>
      <protection hidden="1"/>
    </xf>
    <xf numFmtId="0" fontId="25" fillId="0" borderId="10" xfId="0" applyFont="1" applyBorder="1" applyAlignment="1" applyProtection="1">
      <alignment horizontal="left" vertical="center"/>
      <protection hidden="1"/>
    </xf>
    <xf numFmtId="0" fontId="25" fillId="0" borderId="10" xfId="0" applyFont="1" applyBorder="1" applyAlignment="1" applyProtection="1">
      <alignment horizontal="center" vertical="center"/>
      <protection hidden="1"/>
    </xf>
    <xf numFmtId="0" fontId="25" fillId="0" borderId="0" xfId="0" applyFont="1"/>
    <xf numFmtId="0" fontId="22" fillId="0" borderId="10" xfId="0" applyFont="1" applyBorder="1" applyAlignment="1">
      <alignment horizontal="center" vertical="center" wrapText="1"/>
    </xf>
    <xf numFmtId="0" fontId="25" fillId="0" borderId="15" xfId="0" applyFont="1" applyBorder="1" applyAlignment="1" applyProtection="1">
      <alignment vertical="center"/>
      <protection hidden="1"/>
    </xf>
    <xf numFmtId="0" fontId="25" fillId="0" borderId="0" xfId="0" applyFont="1" applyAlignment="1" applyProtection="1">
      <alignment vertical="center"/>
      <protection hidden="1"/>
    </xf>
    <xf numFmtId="0" fontId="25" fillId="0" borderId="10" xfId="0" applyFont="1" applyBorder="1" applyAlignment="1">
      <alignment vertical="center"/>
    </xf>
    <xf numFmtId="0" fontId="25" fillId="0" borderId="10" xfId="0" applyFont="1" applyBorder="1" applyAlignment="1">
      <alignment horizontal="center" vertical="center"/>
    </xf>
    <xf numFmtId="0" fontId="22" fillId="0" borderId="0" xfId="0" applyFont="1" applyAlignment="1">
      <alignment horizontal="center"/>
    </xf>
    <xf numFmtId="2" fontId="25" fillId="0" borderId="10" xfId="0" applyNumberFormat="1" applyFont="1" applyBorder="1" applyAlignment="1">
      <alignment vertical="center"/>
    </xf>
    <xf numFmtId="2" fontId="25" fillId="0" borderId="0" xfId="0" applyNumberFormat="1" applyFont="1"/>
    <xf numFmtId="164" fontId="22" fillId="37" borderId="10" xfId="0" applyNumberFormat="1" applyFont="1" applyFill="1" applyBorder="1" applyAlignment="1">
      <alignment horizontal="center" vertical="center"/>
    </xf>
    <xf numFmtId="164" fontId="22" fillId="38" borderId="10" xfId="0" applyNumberFormat="1" applyFont="1" applyFill="1" applyBorder="1" applyAlignment="1">
      <alignment horizontal="center" vertical="center"/>
    </xf>
    <xf numFmtId="164" fontId="22" fillId="0" borderId="10" xfId="0" applyNumberFormat="1" applyFont="1" applyBorder="1" applyAlignment="1">
      <alignment horizontal="center" vertical="center"/>
    </xf>
    <xf numFmtId="0" fontId="25" fillId="0" borderId="14" xfId="0" applyFont="1" applyBorder="1" applyAlignment="1">
      <alignment horizontal="center" vertical="center" wrapText="1"/>
    </xf>
    <xf numFmtId="0" fontId="25" fillId="0" borderId="17" xfId="0" applyFont="1" applyBorder="1" applyAlignment="1">
      <alignment vertical="center" wrapText="1"/>
    </xf>
    <xf numFmtId="165" fontId="25" fillId="0" borderId="18" xfId="0" applyNumberFormat="1" applyFont="1" applyBorder="1" applyAlignment="1">
      <alignment vertical="center" wrapText="1"/>
    </xf>
    <xf numFmtId="0" fontId="25" fillId="0" borderId="19" xfId="0" applyFont="1" applyBorder="1" applyAlignment="1">
      <alignment horizontal="center" vertical="center"/>
    </xf>
    <xf numFmtId="0" fontId="25" fillId="0" borderId="20" xfId="0" applyFont="1" applyBorder="1"/>
    <xf numFmtId="0" fontId="25" fillId="0" borderId="0" xfId="0" applyFont="1" applyAlignment="1">
      <alignment horizontal="center"/>
    </xf>
    <xf numFmtId="2" fontId="25" fillId="0" borderId="0" xfId="0" applyNumberFormat="1" applyFont="1" applyAlignment="1">
      <alignment vertical="center"/>
    </xf>
    <xf numFmtId="0" fontId="25" fillId="36" borderId="10" xfId="0" applyFont="1" applyFill="1" applyBorder="1" applyAlignment="1" applyProtection="1">
      <alignment horizontal="center" vertical="center"/>
      <protection locked="0"/>
    </xf>
    <xf numFmtId="0" fontId="25" fillId="36" borderId="10" xfId="43" applyFont="1" applyFill="1" applyBorder="1" applyAlignment="1" applyProtection="1">
      <alignment horizontal="left" vertical="center"/>
      <protection locked="0"/>
    </xf>
    <xf numFmtId="0" fontId="25" fillId="36" borderId="10" xfId="0" applyFont="1" applyFill="1" applyBorder="1" applyAlignment="1" applyProtection="1">
      <alignment horizontal="center" vertical="top"/>
      <protection locked="0"/>
    </xf>
    <xf numFmtId="0" fontId="25" fillId="0" borderId="19" xfId="0" applyFont="1" applyBorder="1" applyAlignment="1" applyProtection="1">
      <alignment horizontal="center" vertical="center"/>
      <protection locked="0"/>
    </xf>
    <xf numFmtId="15" fontId="25" fillId="0" borderId="0" xfId="0" applyNumberFormat="1" applyFont="1" applyAlignment="1" applyProtection="1">
      <alignment horizontal="left"/>
      <protection locked="0"/>
    </xf>
    <xf numFmtId="0" fontId="25" fillId="0" borderId="0" xfId="0" applyFont="1" applyAlignment="1" applyProtection="1">
      <alignment horizontal="right" vertical="center"/>
      <protection locked="0"/>
    </xf>
    <xf numFmtId="49" fontId="25" fillId="0" borderId="20" xfId="0" applyNumberFormat="1" applyFont="1" applyBorder="1" applyAlignment="1" applyProtection="1">
      <alignment horizontal="left"/>
      <protection locked="0"/>
    </xf>
    <xf numFmtId="0" fontId="25" fillId="0" borderId="21" xfId="0" applyFont="1" applyBorder="1" applyAlignment="1" applyProtection="1">
      <alignment horizontal="center" vertical="center"/>
      <protection locked="0"/>
    </xf>
    <xf numFmtId="0" fontId="25" fillId="0" borderId="22" xfId="0" applyFont="1" applyBorder="1" applyAlignment="1" applyProtection="1">
      <alignment horizontal="left"/>
      <protection locked="0"/>
    </xf>
    <xf numFmtId="0" fontId="25" fillId="0" borderId="22" xfId="0" applyFont="1" applyBorder="1" applyAlignment="1" applyProtection="1">
      <alignment horizontal="right" vertical="center"/>
      <protection locked="0"/>
    </xf>
    <xf numFmtId="0" fontId="25" fillId="0" borderId="23" xfId="0" applyFont="1" applyBorder="1" applyAlignment="1" applyProtection="1">
      <alignment horizontal="left"/>
      <protection locked="0"/>
    </xf>
    <xf numFmtId="0" fontId="0" fillId="36" borderId="10" xfId="0" applyFill="1" applyBorder="1" applyAlignment="1" applyProtection="1">
      <alignment horizontal="center"/>
      <protection locked="0"/>
    </xf>
    <xf numFmtId="3" fontId="0" fillId="36" borderId="10" xfId="0" applyNumberFormat="1" applyFill="1" applyBorder="1" applyAlignment="1" applyProtection="1">
      <alignment horizontal="center"/>
      <protection locked="0"/>
    </xf>
    <xf numFmtId="0" fontId="0" fillId="36" borderId="0" xfId="0" applyFill="1" applyAlignment="1" applyProtection="1">
      <alignment horizontal="center"/>
      <protection locked="0"/>
    </xf>
    <xf numFmtId="0" fontId="0" fillId="0" borderId="10" xfId="0" applyBorder="1" applyAlignment="1" applyProtection="1">
      <alignment horizontal="center"/>
      <protection locked="0"/>
    </xf>
    <xf numFmtId="0" fontId="0" fillId="0" borderId="10" xfId="0" applyBorder="1" applyProtection="1">
      <protection locked="0"/>
    </xf>
    <xf numFmtId="1" fontId="0" fillId="36" borderId="10" xfId="0" applyNumberFormat="1" applyFill="1" applyBorder="1" applyAlignment="1" applyProtection="1">
      <alignment horizontal="center"/>
      <protection locked="0"/>
    </xf>
    <xf numFmtId="0" fontId="0" fillId="33" borderId="10" xfId="0" applyFill="1" applyBorder="1" applyProtection="1">
      <protection locked="0"/>
    </xf>
    <xf numFmtId="0" fontId="22" fillId="0" borderId="11" xfId="0" applyFont="1" applyBorder="1" applyAlignment="1">
      <alignment horizontal="left" vertical="top" wrapText="1"/>
    </xf>
    <xf numFmtId="0" fontId="22" fillId="0" borderId="12" xfId="0" applyFont="1" applyBorder="1" applyAlignment="1">
      <alignment horizontal="left" vertical="top" wrapText="1"/>
    </xf>
    <xf numFmtId="0" fontId="23" fillId="0" borderId="11" xfId="0" applyFont="1" applyBorder="1" applyAlignment="1">
      <alignment horizontal="center" vertical="center" wrapText="1"/>
    </xf>
    <xf numFmtId="0" fontId="23" fillId="0" borderId="12" xfId="0" applyFont="1" applyBorder="1" applyAlignment="1">
      <alignment horizontal="center" vertical="center" wrapText="1"/>
    </xf>
    <xf numFmtId="0" fontId="25" fillId="36" borderId="10" xfId="0" applyFont="1" applyFill="1" applyBorder="1" applyAlignment="1" applyProtection="1">
      <alignment vertical="top"/>
      <protection locked="0"/>
    </xf>
    <xf numFmtId="0" fontId="22" fillId="0" borderId="10" xfId="0" applyFont="1" applyBorder="1" applyAlignment="1">
      <alignment horizontal="center" vertical="center" wrapText="1"/>
    </xf>
    <xf numFmtId="0" fontId="22" fillId="0" borderId="10" xfId="0" applyFont="1" applyBorder="1" applyAlignment="1">
      <alignment horizontal="justify" vertical="top" wrapText="1"/>
    </xf>
    <xf numFmtId="49" fontId="22" fillId="0" borderId="10" xfId="0" applyNumberFormat="1" applyFont="1" applyBorder="1" applyAlignment="1">
      <alignment horizontal="center" vertical="center"/>
    </xf>
    <xf numFmtId="0" fontId="22" fillId="0" borderId="10" xfId="0" applyFont="1" applyBorder="1" applyAlignment="1" applyProtection="1">
      <alignment horizontal="center" vertical="center" wrapText="1"/>
      <protection hidden="1"/>
    </xf>
    <xf numFmtId="0" fontId="27" fillId="0" borderId="10" xfId="0" applyFont="1" applyBorder="1" applyAlignment="1">
      <alignment horizontal="center" vertical="center" wrapText="1"/>
    </xf>
    <xf numFmtId="0" fontId="25" fillId="36" borderId="10" xfId="0" applyFont="1" applyFill="1" applyBorder="1" applyAlignment="1" applyProtection="1">
      <alignment vertical="center"/>
      <protection locked="0"/>
    </xf>
    <xf numFmtId="0" fontId="25" fillId="0" borderId="10" xfId="0" applyFont="1" applyBorder="1" applyAlignment="1">
      <alignment vertical="center"/>
    </xf>
    <xf numFmtId="49" fontId="20" fillId="0" borderId="10" xfId="0" applyNumberFormat="1" applyFont="1" applyBorder="1" applyAlignment="1">
      <alignment horizontal="center" vertical="center" wrapText="1"/>
    </xf>
    <xf numFmtId="0" fontId="0" fillId="0" borderId="11" xfId="0" applyBorder="1" applyAlignment="1">
      <alignment horizontal="center"/>
    </xf>
    <xf numFmtId="0" fontId="0" fillId="0" borderId="15" xfId="0" applyBorder="1" applyAlignment="1">
      <alignment horizontal="center"/>
    </xf>
    <xf numFmtId="0" fontId="0" fillId="0" borderId="12" xfId="0" applyBorder="1" applyAlignment="1">
      <alignment horizontal="center"/>
    </xf>
    <xf numFmtId="0" fontId="0" fillId="34" borderId="10" xfId="0" applyFill="1" applyBorder="1" applyAlignment="1">
      <alignment horizontal="center"/>
    </xf>
    <xf numFmtId="0" fontId="16" fillId="33" borderId="10" xfId="0" applyFont="1" applyFill="1" applyBorder="1" applyAlignment="1">
      <alignment horizontal="left"/>
    </xf>
    <xf numFmtId="0" fontId="0" fillId="35" borderId="10" xfId="0" applyFill="1" applyBorder="1" applyAlignment="1">
      <alignment horizontal="center"/>
    </xf>
    <xf numFmtId="0" fontId="16" fillId="0" borderId="11" xfId="0" applyFont="1" applyBorder="1" applyAlignment="1">
      <alignment horizontal="center" vertical="center" wrapText="1"/>
    </xf>
    <xf numFmtId="0" fontId="16" fillId="0" borderId="15" xfId="0" applyFont="1" applyBorder="1" applyAlignment="1">
      <alignment horizontal="center" vertical="center" wrapText="1"/>
    </xf>
    <xf numFmtId="0" fontId="16" fillId="0" borderId="12" xfId="0" applyFont="1" applyBorder="1" applyAlignment="1">
      <alignment horizontal="center" vertical="center" wrapText="1"/>
    </xf>
    <xf numFmtId="0" fontId="24" fillId="36" borderId="11" xfId="0" applyFont="1" applyFill="1" applyBorder="1" applyAlignment="1" applyProtection="1">
      <alignment horizontal="center" vertical="center"/>
      <protection locked="0" hidden="1"/>
    </xf>
    <xf numFmtId="0" fontId="24" fillId="36" borderId="15" xfId="0" applyFont="1" applyFill="1" applyBorder="1" applyAlignment="1" applyProtection="1">
      <alignment horizontal="center" vertical="center"/>
      <protection locked="0" hidden="1"/>
    </xf>
    <xf numFmtId="0" fontId="24" fillId="0" borderId="11" xfId="0" applyFont="1" applyBorder="1" applyAlignment="1" applyProtection="1">
      <alignment horizontal="center" vertical="center"/>
      <protection hidden="1"/>
    </xf>
    <xf numFmtId="0" fontId="24" fillId="0" borderId="15" xfId="0" applyFont="1" applyBorder="1" applyAlignment="1" applyProtection="1">
      <alignment horizontal="center" vertical="center"/>
      <protection hidden="1"/>
    </xf>
    <xf numFmtId="0" fontId="24" fillId="0" borderId="12" xfId="0" applyFont="1" applyBorder="1" applyAlignment="1" applyProtection="1">
      <alignment horizontal="center" vertical="center"/>
      <protection hidden="1"/>
    </xf>
    <xf numFmtId="0" fontId="24" fillId="0" borderId="10" xfId="0" applyFont="1" applyBorder="1" applyAlignment="1" applyProtection="1">
      <alignment horizontal="left" vertical="center"/>
      <protection hidden="1"/>
    </xf>
    <xf numFmtId="0" fontId="24" fillId="0" borderId="10" xfId="0" applyFont="1" applyBorder="1" applyAlignment="1">
      <alignment horizontal="left" vertical="center"/>
    </xf>
    <xf numFmtId="0" fontId="0" fillId="34" borderId="10" xfId="0" applyFill="1" applyBorder="1" applyAlignment="1">
      <alignment horizontal="center" wrapText="1"/>
    </xf>
    <xf numFmtId="0" fontId="16" fillId="0" borderId="10" xfId="0" applyFont="1" applyBorder="1" applyAlignment="1">
      <alignment horizontal="right"/>
    </xf>
    <xf numFmtId="0" fontId="22" fillId="0" borderId="13" xfId="42" applyFont="1" applyBorder="1" applyAlignment="1" applyProtection="1">
      <alignment horizontal="center" vertical="center" wrapText="1"/>
      <protection hidden="1"/>
    </xf>
    <xf numFmtId="0" fontId="22" fillId="0" borderId="16" xfId="42" applyFont="1" applyBorder="1" applyAlignment="1" applyProtection="1">
      <alignment horizontal="center" vertical="center" wrapText="1"/>
      <protection hidden="1"/>
    </xf>
    <xf numFmtId="0" fontId="25" fillId="0" borderId="15" xfId="42" applyFont="1" applyBorder="1" applyAlignment="1" applyProtection="1">
      <alignment vertical="center"/>
      <protection hidden="1"/>
    </xf>
    <xf numFmtId="0" fontId="16" fillId="0" borderId="11" xfId="0" applyFont="1" applyBorder="1" applyAlignment="1">
      <alignment horizontal="center"/>
    </xf>
    <xf numFmtId="0" fontId="16" fillId="0" borderId="15" xfId="0" applyFont="1" applyBorder="1" applyAlignment="1">
      <alignment horizontal="center"/>
    </xf>
    <xf numFmtId="0" fontId="16" fillId="0" borderId="12" xfId="0" applyFont="1" applyBorder="1" applyAlignment="1">
      <alignment horizontal="center"/>
    </xf>
    <xf numFmtId="0" fontId="25" fillId="36" borderId="11" xfId="0" applyFont="1" applyFill="1" applyBorder="1" applyAlignment="1" applyProtection="1">
      <alignment horizontal="center" vertical="center"/>
      <protection locked="0" hidden="1"/>
    </xf>
    <xf numFmtId="0" fontId="25" fillId="36" borderId="15" xfId="0" applyFont="1" applyFill="1" applyBorder="1" applyAlignment="1" applyProtection="1">
      <alignment horizontal="center" vertical="center"/>
      <protection locked="0" hidden="1"/>
    </xf>
    <xf numFmtId="0" fontId="25" fillId="0" borderId="11" xfId="0" applyFont="1" applyBorder="1" applyAlignment="1" applyProtection="1">
      <alignment horizontal="center" vertical="center"/>
      <protection hidden="1"/>
    </xf>
    <xf numFmtId="0" fontId="25" fillId="0" borderId="15" xfId="0" applyFont="1" applyBorder="1" applyAlignment="1" applyProtection="1">
      <alignment horizontal="center" vertical="center"/>
      <protection hidden="1"/>
    </xf>
    <xf numFmtId="0" fontId="25" fillId="0" borderId="12" xfId="0" applyFont="1" applyBorder="1" applyAlignment="1" applyProtection="1">
      <alignment horizontal="center" vertical="center"/>
      <protection hidden="1"/>
    </xf>
    <xf numFmtId="0" fontId="25" fillId="0" borderId="10" xfId="0" applyFont="1" applyBorder="1" applyAlignment="1" applyProtection="1">
      <alignment horizontal="left" vertical="center"/>
      <protection hidden="1"/>
    </xf>
    <xf numFmtId="0" fontId="25" fillId="0" borderId="10" xfId="0" applyFont="1" applyBorder="1" applyAlignment="1">
      <alignment horizontal="left" vertical="center"/>
    </xf>
  </cellXfs>
  <cellStyles count="44">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rmal 3" xfId="42" xr:uid="{F1D9ADE9-76F5-44CC-8B3A-1D67C4183CA4}"/>
    <cellStyle name="Normal_Entertainment Form" xfId="43" xr:uid="{1BD4182D-CCE5-43D5-8F3D-3DF57CC9AAF9}"/>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Engineering/7%20PROJECTS/13%20INDORE/MPPTCL%20cablle%20Trench/Price_scheduleSRM%20format.xlsx" TargetMode="External"/><Relationship Id="rId1" Type="http://schemas.openxmlformats.org/officeDocument/2006/relationships/externalLinkPath" Target="/personal/wr2_powergrid_in/Documents/WR-II%20RHQ/Engineering/7%20PROJECTS/13%20INDORE/MPPTCL%20cablle%20Trench/Price_scheduleSRM%20forma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Instructions"/>
      <sheetName val="BASIC "/>
      <sheetName val="Names of Bidder"/>
      <sheetName val="Bid Form "/>
      <sheetName val="Sch-3A DSR civil "/>
      <sheetName val="Sch-3B Non-Sch civil "/>
      <sheetName val="Sch-5 Taxes and duties"/>
      <sheetName val="Sch-6 GRAND SUMMARY"/>
      <sheetName val="Sheet7"/>
      <sheetName val="Sheet5"/>
    </sheetNames>
    <sheetDataSet>
      <sheetData sheetId="0" refreshError="1"/>
      <sheetData sheetId="1" refreshError="1"/>
      <sheetData sheetId="2" refreshError="1"/>
      <sheetData sheetId="3" refreshError="1"/>
      <sheetData sheetId="4" refreshError="1"/>
      <sheetData sheetId="5" refreshError="1"/>
      <sheetData sheetId="6" refreshError="1">
        <row r="1">
          <cell r="A1" t="str">
            <v>POWER GRID CORPORATION OF INDIA LTD.</v>
          </cell>
          <cell r="B1"/>
          <cell r="C1"/>
          <cell r="D1"/>
        </row>
        <row r="2">
          <cell r="A2" t="str">
            <v>WRTS-II,RHQ,VADODARA</v>
          </cell>
          <cell r="B2"/>
          <cell r="C2"/>
          <cell r="D2"/>
        </row>
      </sheetData>
      <sheetData sheetId="7" refreshError="1"/>
      <sheetData sheetId="8" refreshError="1"/>
      <sheetData sheetId="9"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7C9F50-7C00-4051-80C6-4F3D6FA6FBC0}">
  <dimension ref="A1:L108"/>
  <sheetViews>
    <sheetView tabSelected="1" topLeftCell="B103" zoomScale="85" zoomScaleNormal="85" workbookViewId="0">
      <selection activeCell="J105" sqref="J105"/>
    </sheetView>
  </sheetViews>
  <sheetFormatPr defaultRowHeight="15" x14ac:dyDescent="0.25"/>
  <cols>
    <col min="1" max="1" width="8.140625" bestFit="1" customWidth="1"/>
    <col min="2" max="2" width="42.42578125" customWidth="1"/>
    <col min="3" max="3" width="12.42578125" customWidth="1"/>
    <col min="4" max="4" width="15.140625" customWidth="1"/>
    <col min="5" max="6" width="13.140625" customWidth="1"/>
    <col min="7" max="7" width="99.28515625" style="12" customWidth="1"/>
    <col min="9" max="9" width="10.28515625" customWidth="1"/>
    <col min="10" max="10" width="21.42578125" customWidth="1"/>
    <col min="11" max="11" width="20.28515625" customWidth="1"/>
    <col min="12" max="12" width="15.28515625" customWidth="1"/>
  </cols>
  <sheetData>
    <row r="1" spans="1:12" x14ac:dyDescent="0.25">
      <c r="A1" s="81" t="s">
        <v>244</v>
      </c>
      <c r="B1" s="81"/>
      <c r="C1" s="81"/>
      <c r="D1" s="81"/>
      <c r="E1" s="81"/>
      <c r="F1" s="81"/>
      <c r="G1" s="81"/>
      <c r="H1" s="81"/>
      <c r="I1" s="81"/>
      <c r="J1" s="81"/>
      <c r="K1" s="81"/>
      <c r="L1" s="81"/>
    </row>
    <row r="2" spans="1:12" x14ac:dyDescent="0.25">
      <c r="A2" s="81" t="s">
        <v>245</v>
      </c>
      <c r="B2" s="81"/>
      <c r="C2" s="81"/>
      <c r="D2" s="81"/>
      <c r="E2" s="81"/>
      <c r="F2" s="81"/>
      <c r="G2" s="81"/>
      <c r="H2" s="81"/>
      <c r="I2" s="81"/>
      <c r="J2" s="81"/>
      <c r="K2" s="81"/>
      <c r="L2" s="81"/>
    </row>
    <row r="3" spans="1:12" x14ac:dyDescent="0.25">
      <c r="A3" s="82"/>
      <c r="B3" s="83"/>
      <c r="C3" s="83"/>
      <c r="D3" s="83"/>
      <c r="E3" s="83"/>
      <c r="F3" s="83"/>
      <c r="G3" s="83"/>
      <c r="H3" s="83"/>
      <c r="I3" s="83"/>
      <c r="J3" s="83"/>
      <c r="K3" s="83"/>
      <c r="L3" s="84"/>
    </row>
    <row r="4" spans="1:12" x14ac:dyDescent="0.25">
      <c r="A4" s="85" t="s">
        <v>222</v>
      </c>
      <c r="B4" s="85"/>
      <c r="C4" s="85"/>
      <c r="D4" s="85"/>
      <c r="E4" s="85"/>
      <c r="F4" s="85"/>
      <c r="G4" s="85"/>
      <c r="H4" s="85"/>
      <c r="I4" s="85"/>
      <c r="J4" s="85"/>
      <c r="K4" s="85"/>
      <c r="L4" s="85"/>
    </row>
    <row r="5" spans="1:12" x14ac:dyDescent="0.25">
      <c r="A5" s="23" t="s">
        <v>234</v>
      </c>
      <c r="B5" s="23"/>
      <c r="C5" s="23"/>
      <c r="D5" s="23"/>
      <c r="E5" s="91"/>
      <c r="F5" s="92"/>
      <c r="G5" s="92"/>
      <c r="H5" s="92"/>
      <c r="I5" s="92"/>
      <c r="J5" s="93" t="s">
        <v>235</v>
      </c>
      <c r="K5" s="94"/>
      <c r="L5" s="95"/>
    </row>
    <row r="6" spans="1:12" x14ac:dyDescent="0.25">
      <c r="A6" s="96"/>
      <c r="B6" s="96"/>
      <c r="C6" s="96"/>
      <c r="D6" s="96"/>
      <c r="E6" s="91"/>
      <c r="F6" s="92"/>
      <c r="G6" s="92"/>
      <c r="H6" s="92"/>
      <c r="I6" s="92"/>
      <c r="J6" s="93" t="s">
        <v>236</v>
      </c>
      <c r="K6" s="94"/>
      <c r="L6" s="95"/>
    </row>
    <row r="7" spans="1:12" x14ac:dyDescent="0.25">
      <c r="A7" s="96" t="s">
        <v>237</v>
      </c>
      <c r="B7" s="96"/>
      <c r="C7" s="97"/>
      <c r="D7" s="97"/>
      <c r="E7" s="91"/>
      <c r="F7" s="92"/>
      <c r="G7" s="92"/>
      <c r="H7" s="92"/>
      <c r="I7" s="92"/>
      <c r="J7" s="93" t="s">
        <v>238</v>
      </c>
      <c r="K7" s="94"/>
      <c r="L7" s="95"/>
    </row>
    <row r="8" spans="1:12" x14ac:dyDescent="0.25">
      <c r="A8" s="24"/>
      <c r="B8" s="24"/>
      <c r="C8" s="24"/>
      <c r="D8" s="24"/>
      <c r="E8" s="91"/>
      <c r="F8" s="92"/>
      <c r="G8" s="92"/>
      <c r="H8" s="92"/>
      <c r="I8" s="92"/>
      <c r="J8" s="93" t="s">
        <v>239</v>
      </c>
      <c r="K8" s="94"/>
      <c r="L8" s="95"/>
    </row>
    <row r="9" spans="1:12" x14ac:dyDescent="0.25">
      <c r="A9" s="24"/>
      <c r="B9" s="24"/>
      <c r="C9" s="24"/>
      <c r="D9" s="24"/>
      <c r="E9" s="91"/>
      <c r="F9" s="92"/>
      <c r="G9" s="92"/>
      <c r="H9" s="92"/>
      <c r="I9" s="92"/>
      <c r="J9" s="93" t="s">
        <v>240</v>
      </c>
      <c r="K9" s="94"/>
      <c r="L9" s="95"/>
    </row>
    <row r="10" spans="1:12" x14ac:dyDescent="0.25">
      <c r="A10" s="87" t="s">
        <v>0</v>
      </c>
      <c r="B10" s="87"/>
      <c r="C10" s="87"/>
      <c r="D10" s="87"/>
      <c r="E10" s="87"/>
      <c r="F10" s="87"/>
      <c r="G10" s="87"/>
      <c r="H10" s="87"/>
      <c r="I10" s="87"/>
      <c r="J10" s="87"/>
      <c r="K10" s="87"/>
      <c r="L10" s="87"/>
    </row>
    <row r="11" spans="1:12" x14ac:dyDescent="0.25">
      <c r="A11" s="2"/>
      <c r="B11" s="2"/>
      <c r="C11" s="2"/>
      <c r="D11" s="2"/>
      <c r="E11" s="2"/>
      <c r="F11" s="2"/>
      <c r="G11" s="10"/>
      <c r="H11" s="2"/>
      <c r="I11" s="2"/>
      <c r="J11" s="2"/>
      <c r="K11" s="2"/>
      <c r="L11" s="2"/>
    </row>
    <row r="12" spans="1:12" ht="105" x14ac:dyDescent="0.25">
      <c r="A12" s="1" t="s">
        <v>1</v>
      </c>
      <c r="B12" s="1" t="s">
        <v>2</v>
      </c>
      <c r="C12" s="1" t="s">
        <v>3</v>
      </c>
      <c r="D12" s="1" t="s">
        <v>4</v>
      </c>
      <c r="E12" s="1" t="s">
        <v>5</v>
      </c>
      <c r="F12" s="13" t="s">
        <v>225</v>
      </c>
      <c r="G12" s="1" t="s">
        <v>6</v>
      </c>
      <c r="H12" s="1" t="s">
        <v>7</v>
      </c>
      <c r="I12" s="1" t="s">
        <v>8</v>
      </c>
      <c r="J12" s="14" t="s">
        <v>226</v>
      </c>
      <c r="K12" s="15" t="s">
        <v>227</v>
      </c>
      <c r="L12" s="16" t="s">
        <v>228</v>
      </c>
    </row>
    <row r="13" spans="1:12" x14ac:dyDescent="0.25">
      <c r="A13" s="2">
        <v>1</v>
      </c>
      <c r="B13" s="2">
        <v>2</v>
      </c>
      <c r="C13" s="2">
        <v>3</v>
      </c>
      <c r="D13" s="2">
        <v>4</v>
      </c>
      <c r="E13" s="2">
        <v>5</v>
      </c>
      <c r="F13" s="2">
        <v>6</v>
      </c>
      <c r="G13" s="10">
        <v>7</v>
      </c>
      <c r="H13" s="2">
        <v>8</v>
      </c>
      <c r="I13" s="2">
        <v>9</v>
      </c>
      <c r="J13" s="2">
        <v>10</v>
      </c>
      <c r="K13" s="2">
        <v>11</v>
      </c>
      <c r="L13" s="2">
        <v>12</v>
      </c>
    </row>
    <row r="14" spans="1:12" x14ac:dyDescent="0.25">
      <c r="A14" s="4" t="s">
        <v>9</v>
      </c>
      <c r="B14" s="86" t="s">
        <v>10</v>
      </c>
      <c r="C14" s="86"/>
      <c r="D14" s="86"/>
      <c r="E14" s="86"/>
      <c r="F14" s="86"/>
      <c r="G14" s="86"/>
      <c r="H14" s="86"/>
      <c r="I14" s="86"/>
      <c r="J14" s="3"/>
      <c r="K14" s="3"/>
      <c r="L14" s="3"/>
    </row>
    <row r="15" spans="1:12" x14ac:dyDescent="0.25">
      <c r="A15" s="5"/>
      <c r="B15" s="2"/>
      <c r="C15" s="2"/>
      <c r="D15" s="2"/>
      <c r="E15" s="2"/>
      <c r="F15" s="2"/>
      <c r="G15" s="10"/>
      <c r="H15" s="5"/>
      <c r="I15" s="5"/>
      <c r="J15" s="5"/>
      <c r="K15" s="5"/>
      <c r="L15" s="5"/>
    </row>
    <row r="16" spans="1:12" x14ac:dyDescent="0.25">
      <c r="A16" s="5">
        <v>1</v>
      </c>
      <c r="B16" s="5" t="s">
        <v>11</v>
      </c>
      <c r="C16" s="5">
        <v>1000004463</v>
      </c>
      <c r="D16" s="5">
        <v>85359090</v>
      </c>
      <c r="E16" s="5">
        <v>0.18</v>
      </c>
      <c r="F16" s="17"/>
      <c r="G16" s="11" t="s">
        <v>12</v>
      </c>
      <c r="H16" s="5" t="s">
        <v>13</v>
      </c>
      <c r="I16" s="5">
        <v>3</v>
      </c>
      <c r="J16" s="62"/>
      <c r="K16" s="7">
        <f>I16*J16</f>
        <v>0</v>
      </c>
      <c r="L16" s="7">
        <f>IF(ISBLANK(F16),E16*K16,F16*K16)</f>
        <v>0</v>
      </c>
    </row>
    <row r="17" spans="1:12" x14ac:dyDescent="0.25">
      <c r="A17" s="5">
        <v>2</v>
      </c>
      <c r="B17" s="5" t="s">
        <v>11</v>
      </c>
      <c r="C17" s="5">
        <v>1000004535</v>
      </c>
      <c r="D17" s="5">
        <v>85359090</v>
      </c>
      <c r="E17" s="5">
        <v>0.18</v>
      </c>
      <c r="F17" s="17"/>
      <c r="G17" s="11" t="s">
        <v>14</v>
      </c>
      <c r="H17" s="5" t="s">
        <v>13</v>
      </c>
      <c r="I17" s="5">
        <v>3</v>
      </c>
      <c r="J17" s="62"/>
      <c r="K17" s="7">
        <f t="shared" ref="K17:K66" si="0">I17*J17</f>
        <v>0</v>
      </c>
      <c r="L17" s="7">
        <f t="shared" ref="L17:L80" si="1">IF(ISBLANK(F17),E17*K17,F17*K17)</f>
        <v>0</v>
      </c>
    </row>
    <row r="18" spans="1:12" x14ac:dyDescent="0.25">
      <c r="A18" s="5">
        <v>3</v>
      </c>
      <c r="B18" s="5" t="s">
        <v>11</v>
      </c>
      <c r="C18" s="5">
        <v>1000004498</v>
      </c>
      <c r="D18" s="5">
        <v>85353090</v>
      </c>
      <c r="E18" s="5">
        <v>0.18</v>
      </c>
      <c r="F18" s="17"/>
      <c r="G18" s="11" t="s">
        <v>15</v>
      </c>
      <c r="H18" s="5" t="s">
        <v>13</v>
      </c>
      <c r="I18" s="5">
        <v>3</v>
      </c>
      <c r="J18" s="62"/>
      <c r="K18" s="7">
        <f t="shared" si="0"/>
        <v>0</v>
      </c>
      <c r="L18" s="7">
        <f t="shared" si="1"/>
        <v>0</v>
      </c>
    </row>
    <row r="19" spans="1:12" x14ac:dyDescent="0.25">
      <c r="A19" s="5">
        <v>4</v>
      </c>
      <c r="B19" s="5" t="s">
        <v>11</v>
      </c>
      <c r="C19" s="5">
        <v>1000020419</v>
      </c>
      <c r="D19" s="5">
        <v>85354010</v>
      </c>
      <c r="E19" s="5">
        <v>0.18</v>
      </c>
      <c r="F19" s="17"/>
      <c r="G19" s="11" t="s">
        <v>16</v>
      </c>
      <c r="H19" s="5" t="s">
        <v>13</v>
      </c>
      <c r="I19" s="5">
        <v>3</v>
      </c>
      <c r="J19" s="62"/>
      <c r="K19" s="7">
        <f t="shared" si="0"/>
        <v>0</v>
      </c>
      <c r="L19" s="7">
        <f t="shared" si="1"/>
        <v>0</v>
      </c>
    </row>
    <row r="20" spans="1:12" x14ac:dyDescent="0.25">
      <c r="A20" s="5">
        <v>5</v>
      </c>
      <c r="B20" s="5" t="s">
        <v>11</v>
      </c>
      <c r="C20" s="5">
        <v>1000004401</v>
      </c>
      <c r="D20" s="5">
        <v>85462040</v>
      </c>
      <c r="E20" s="5">
        <v>0.18</v>
      </c>
      <c r="F20" s="17"/>
      <c r="G20" s="11" t="s">
        <v>17</v>
      </c>
      <c r="H20" s="5" t="s">
        <v>13</v>
      </c>
      <c r="I20" s="5">
        <v>5</v>
      </c>
      <c r="J20" s="63"/>
      <c r="K20" s="7">
        <f t="shared" si="0"/>
        <v>0</v>
      </c>
      <c r="L20" s="7">
        <f t="shared" si="1"/>
        <v>0</v>
      </c>
    </row>
    <row r="21" spans="1:12" x14ac:dyDescent="0.25">
      <c r="A21" s="5">
        <v>6</v>
      </c>
      <c r="B21" s="5" t="s">
        <v>11</v>
      </c>
      <c r="C21" s="5">
        <v>1000004501</v>
      </c>
      <c r="D21" s="5">
        <v>85352913</v>
      </c>
      <c r="E21" s="5">
        <v>0.18</v>
      </c>
      <c r="F21" s="17"/>
      <c r="G21" s="11" t="s">
        <v>18</v>
      </c>
      <c r="H21" s="5" t="s">
        <v>13</v>
      </c>
      <c r="I21" s="5">
        <v>1</v>
      </c>
      <c r="J21" s="62"/>
      <c r="K21" s="7">
        <f t="shared" si="0"/>
        <v>0</v>
      </c>
      <c r="L21" s="7">
        <f t="shared" si="1"/>
        <v>0</v>
      </c>
    </row>
    <row r="22" spans="1:12" x14ac:dyDescent="0.25">
      <c r="A22" s="5">
        <v>7</v>
      </c>
      <c r="B22" s="5" t="s">
        <v>19</v>
      </c>
      <c r="C22" s="5">
        <v>1000011322</v>
      </c>
      <c r="D22" s="5">
        <v>72169990</v>
      </c>
      <c r="E22" s="5">
        <v>0.18</v>
      </c>
      <c r="F22" s="17"/>
      <c r="G22" s="11" t="s">
        <v>20</v>
      </c>
      <c r="H22" s="5" t="s">
        <v>21</v>
      </c>
      <c r="I22" s="5">
        <v>1</v>
      </c>
      <c r="J22" s="62"/>
      <c r="K22" s="7">
        <f t="shared" si="0"/>
        <v>0</v>
      </c>
      <c r="L22" s="7">
        <f t="shared" si="1"/>
        <v>0</v>
      </c>
    </row>
    <row r="23" spans="1:12" x14ac:dyDescent="0.25">
      <c r="A23" s="5">
        <v>8</v>
      </c>
      <c r="B23" s="5" t="s">
        <v>22</v>
      </c>
      <c r="C23" s="5">
        <v>1000003398</v>
      </c>
      <c r="D23" s="5">
        <v>85371000</v>
      </c>
      <c r="E23" s="5">
        <v>0.18</v>
      </c>
      <c r="F23" s="17"/>
      <c r="G23" s="11" t="s">
        <v>23</v>
      </c>
      <c r="H23" s="5" t="s">
        <v>13</v>
      </c>
      <c r="I23" s="5">
        <v>1</v>
      </c>
      <c r="J23" s="62"/>
      <c r="K23" s="7">
        <f t="shared" si="0"/>
        <v>0</v>
      </c>
      <c r="L23" s="7">
        <f t="shared" si="1"/>
        <v>0</v>
      </c>
    </row>
    <row r="24" spans="1:12" x14ac:dyDescent="0.25">
      <c r="A24" s="5">
        <v>9</v>
      </c>
      <c r="B24" s="5" t="s">
        <v>22</v>
      </c>
      <c r="C24" s="5">
        <v>1000055446</v>
      </c>
      <c r="D24" s="5">
        <v>85371000</v>
      </c>
      <c r="E24" s="5">
        <v>0.18</v>
      </c>
      <c r="F24" s="17"/>
      <c r="G24" s="11" t="s">
        <v>24</v>
      </c>
      <c r="H24" s="5" t="s">
        <v>13</v>
      </c>
      <c r="I24" s="5">
        <v>1</v>
      </c>
      <c r="J24" s="62"/>
      <c r="K24" s="7">
        <f t="shared" si="0"/>
        <v>0</v>
      </c>
      <c r="L24" s="7">
        <f t="shared" si="1"/>
        <v>0</v>
      </c>
    </row>
    <row r="25" spans="1:12" x14ac:dyDescent="0.25">
      <c r="A25" s="5">
        <v>10</v>
      </c>
      <c r="B25" s="5" t="s">
        <v>25</v>
      </c>
      <c r="C25" s="5">
        <v>1000026235</v>
      </c>
      <c r="D25" s="5">
        <v>85371000</v>
      </c>
      <c r="E25" s="5">
        <v>0.18</v>
      </c>
      <c r="F25" s="17"/>
      <c r="G25" s="11" t="s">
        <v>26</v>
      </c>
      <c r="H25" s="5" t="s">
        <v>21</v>
      </c>
      <c r="I25" s="5">
        <v>2</v>
      </c>
      <c r="J25" s="62"/>
      <c r="K25" s="7">
        <f t="shared" si="0"/>
        <v>0</v>
      </c>
      <c r="L25" s="7">
        <f t="shared" si="1"/>
        <v>0</v>
      </c>
    </row>
    <row r="26" spans="1:12" x14ac:dyDescent="0.25">
      <c r="A26" s="5">
        <v>11</v>
      </c>
      <c r="B26" s="5" t="s">
        <v>27</v>
      </c>
      <c r="C26" s="5">
        <v>1000003409</v>
      </c>
      <c r="D26" s="5">
        <v>85371000</v>
      </c>
      <c r="E26" s="5">
        <v>0.18</v>
      </c>
      <c r="F26" s="17"/>
      <c r="G26" s="11" t="s">
        <v>28</v>
      </c>
      <c r="H26" s="5" t="s">
        <v>13</v>
      </c>
      <c r="I26" s="5">
        <v>1</v>
      </c>
      <c r="J26" s="62"/>
      <c r="K26" s="7">
        <f t="shared" si="0"/>
        <v>0</v>
      </c>
      <c r="L26" s="7">
        <f t="shared" si="1"/>
        <v>0</v>
      </c>
    </row>
    <row r="27" spans="1:12" x14ac:dyDescent="0.25">
      <c r="A27" s="5">
        <v>12</v>
      </c>
      <c r="B27" s="5" t="s">
        <v>29</v>
      </c>
      <c r="C27" s="5">
        <v>1000006284</v>
      </c>
      <c r="D27" s="5">
        <v>84151090</v>
      </c>
      <c r="E27" s="5">
        <v>0.18</v>
      </c>
      <c r="F27" s="17"/>
      <c r="G27" s="11" t="s">
        <v>30</v>
      </c>
      <c r="H27" s="5" t="s">
        <v>21</v>
      </c>
      <c r="I27" s="5">
        <v>1</v>
      </c>
      <c r="J27" s="62"/>
      <c r="K27" s="7">
        <f t="shared" si="0"/>
        <v>0</v>
      </c>
      <c r="L27" s="7">
        <f t="shared" si="1"/>
        <v>0</v>
      </c>
    </row>
    <row r="28" spans="1:12" x14ac:dyDescent="0.25">
      <c r="A28" s="5">
        <v>13</v>
      </c>
      <c r="B28" s="5" t="s">
        <v>29</v>
      </c>
      <c r="C28" s="5">
        <v>1000012022</v>
      </c>
      <c r="D28" s="5">
        <v>84241000</v>
      </c>
      <c r="E28" s="5">
        <v>0.18</v>
      </c>
      <c r="F28" s="17"/>
      <c r="G28" s="11" t="s">
        <v>31</v>
      </c>
      <c r="H28" s="5" t="s">
        <v>13</v>
      </c>
      <c r="I28" s="5">
        <v>2</v>
      </c>
      <c r="J28" s="63"/>
      <c r="K28" s="7">
        <f t="shared" si="0"/>
        <v>0</v>
      </c>
      <c r="L28" s="7">
        <f t="shared" si="1"/>
        <v>0</v>
      </c>
    </row>
    <row r="29" spans="1:12" x14ac:dyDescent="0.25">
      <c r="A29" s="5">
        <v>14</v>
      </c>
      <c r="B29" s="5" t="s">
        <v>29</v>
      </c>
      <c r="C29" s="5">
        <v>1000012018</v>
      </c>
      <c r="D29" s="5">
        <v>85311020</v>
      </c>
      <c r="E29" s="5">
        <v>0.18</v>
      </c>
      <c r="F29" s="17"/>
      <c r="G29" s="11" t="s">
        <v>32</v>
      </c>
      <c r="H29" s="5" t="s">
        <v>21</v>
      </c>
      <c r="I29" s="5">
        <v>1</v>
      </c>
      <c r="J29" s="63"/>
      <c r="K29" s="7">
        <f t="shared" si="0"/>
        <v>0</v>
      </c>
      <c r="L29" s="7">
        <f t="shared" si="1"/>
        <v>0</v>
      </c>
    </row>
    <row r="30" spans="1:12" x14ac:dyDescent="0.25">
      <c r="A30" s="5">
        <v>15</v>
      </c>
      <c r="B30" s="5" t="s">
        <v>29</v>
      </c>
      <c r="C30" s="5">
        <v>1000013795</v>
      </c>
      <c r="D30" s="5">
        <v>94059900</v>
      </c>
      <c r="E30" s="5">
        <v>0.18</v>
      </c>
      <c r="F30" s="17"/>
      <c r="G30" s="11" t="s">
        <v>33</v>
      </c>
      <c r="H30" s="5" t="s">
        <v>34</v>
      </c>
      <c r="I30" s="5">
        <v>1</v>
      </c>
      <c r="J30" s="63"/>
      <c r="K30" s="7">
        <f t="shared" si="0"/>
        <v>0</v>
      </c>
      <c r="L30" s="7">
        <f t="shared" si="1"/>
        <v>0</v>
      </c>
    </row>
    <row r="31" spans="1:12" x14ac:dyDescent="0.25">
      <c r="A31" s="5">
        <v>16</v>
      </c>
      <c r="B31" s="5" t="s">
        <v>35</v>
      </c>
      <c r="C31" s="5">
        <v>1000038387</v>
      </c>
      <c r="D31" s="5">
        <v>94051090</v>
      </c>
      <c r="E31" s="5">
        <v>0.18</v>
      </c>
      <c r="F31" s="17"/>
      <c r="G31" s="11" t="s">
        <v>36</v>
      </c>
      <c r="H31" s="5" t="s">
        <v>13</v>
      </c>
      <c r="I31" s="5">
        <v>5</v>
      </c>
      <c r="J31" s="63"/>
      <c r="K31" s="7">
        <f t="shared" si="0"/>
        <v>0</v>
      </c>
      <c r="L31" s="7">
        <f t="shared" si="1"/>
        <v>0</v>
      </c>
    </row>
    <row r="32" spans="1:12" x14ac:dyDescent="0.25">
      <c r="A32" s="5">
        <v>17</v>
      </c>
      <c r="B32" s="5" t="s">
        <v>35</v>
      </c>
      <c r="C32" s="5">
        <v>1000038325</v>
      </c>
      <c r="D32" s="5">
        <v>94059900</v>
      </c>
      <c r="E32" s="5">
        <v>0.18</v>
      </c>
      <c r="F32" s="17"/>
      <c r="G32" s="11" t="s">
        <v>37</v>
      </c>
      <c r="H32" s="5" t="s">
        <v>13</v>
      </c>
      <c r="I32" s="5">
        <v>5</v>
      </c>
      <c r="J32" s="63"/>
      <c r="K32" s="7">
        <f t="shared" si="0"/>
        <v>0</v>
      </c>
      <c r="L32" s="7">
        <f t="shared" si="1"/>
        <v>0</v>
      </c>
    </row>
    <row r="33" spans="1:12" x14ac:dyDescent="0.25">
      <c r="A33" s="5">
        <v>18</v>
      </c>
      <c r="B33" s="5" t="s">
        <v>35</v>
      </c>
      <c r="C33" s="5">
        <v>1000020262</v>
      </c>
      <c r="D33" s="5">
        <v>85371000</v>
      </c>
      <c r="E33" s="5">
        <v>0.18</v>
      </c>
      <c r="F33" s="17"/>
      <c r="G33" s="11" t="s">
        <v>38</v>
      </c>
      <c r="H33" s="5" t="s">
        <v>13</v>
      </c>
      <c r="I33" s="5">
        <v>1</v>
      </c>
      <c r="J33" s="63"/>
      <c r="K33" s="7">
        <f t="shared" si="0"/>
        <v>0</v>
      </c>
      <c r="L33" s="7">
        <f t="shared" si="1"/>
        <v>0</v>
      </c>
    </row>
    <row r="34" spans="1:12" x14ac:dyDescent="0.25">
      <c r="A34" s="5">
        <v>19</v>
      </c>
      <c r="B34" s="5" t="s">
        <v>39</v>
      </c>
      <c r="C34" s="5">
        <v>1000032055</v>
      </c>
      <c r="D34" s="5">
        <v>72159090</v>
      </c>
      <c r="E34" s="5">
        <v>0.18</v>
      </c>
      <c r="F34" s="17"/>
      <c r="G34" s="11" t="s">
        <v>40</v>
      </c>
      <c r="H34" s="5" t="s">
        <v>41</v>
      </c>
      <c r="I34" s="5">
        <v>0.5</v>
      </c>
      <c r="J34" s="62"/>
      <c r="K34" s="7">
        <f t="shared" si="0"/>
        <v>0</v>
      </c>
      <c r="L34" s="7">
        <f t="shared" si="1"/>
        <v>0</v>
      </c>
    </row>
    <row r="35" spans="1:12" ht="60" x14ac:dyDescent="0.25">
      <c r="A35" s="5">
        <v>20</v>
      </c>
      <c r="B35" s="5" t="s">
        <v>42</v>
      </c>
      <c r="C35" s="5">
        <v>1000030433</v>
      </c>
      <c r="D35" s="5">
        <v>85287390</v>
      </c>
      <c r="E35" s="5">
        <v>0.18</v>
      </c>
      <c r="F35" s="17"/>
      <c r="G35" s="11" t="s">
        <v>43</v>
      </c>
      <c r="H35" s="5" t="s">
        <v>21</v>
      </c>
      <c r="I35" s="5">
        <v>1</v>
      </c>
      <c r="J35" s="64"/>
      <c r="K35" s="7">
        <f t="shared" si="0"/>
        <v>0</v>
      </c>
      <c r="L35" s="7">
        <f t="shared" si="1"/>
        <v>0</v>
      </c>
    </row>
    <row r="36" spans="1:12" x14ac:dyDescent="0.25">
      <c r="A36" s="5">
        <v>21</v>
      </c>
      <c r="B36" s="5" t="s">
        <v>44</v>
      </c>
      <c r="C36" s="5">
        <v>1000000442</v>
      </c>
      <c r="D36" s="5">
        <v>85446020</v>
      </c>
      <c r="E36" s="5">
        <v>0.18</v>
      </c>
      <c r="F36" s="17"/>
      <c r="G36" s="11" t="s">
        <v>246</v>
      </c>
      <c r="H36" s="5" t="s">
        <v>34</v>
      </c>
      <c r="I36" s="5">
        <v>1</v>
      </c>
      <c r="J36" s="62"/>
      <c r="K36" s="7">
        <f t="shared" si="0"/>
        <v>0</v>
      </c>
      <c r="L36" s="7">
        <f t="shared" si="1"/>
        <v>0</v>
      </c>
    </row>
    <row r="37" spans="1:12" x14ac:dyDescent="0.25">
      <c r="A37" s="5">
        <v>22</v>
      </c>
      <c r="B37" s="5" t="s">
        <v>44</v>
      </c>
      <c r="C37" s="5">
        <v>1000000443</v>
      </c>
      <c r="D37" s="5">
        <v>85446020</v>
      </c>
      <c r="E37" s="5">
        <v>0.18</v>
      </c>
      <c r="F37" s="17"/>
      <c r="G37" s="11" t="s">
        <v>247</v>
      </c>
      <c r="H37" s="5" t="s">
        <v>34</v>
      </c>
      <c r="I37" s="5">
        <v>1</v>
      </c>
      <c r="J37" s="62"/>
      <c r="K37" s="7">
        <f t="shared" si="0"/>
        <v>0</v>
      </c>
      <c r="L37" s="7">
        <f t="shared" si="1"/>
        <v>0</v>
      </c>
    </row>
    <row r="38" spans="1:12" x14ac:dyDescent="0.25">
      <c r="A38" s="5">
        <v>23</v>
      </c>
      <c r="B38" s="5" t="s">
        <v>45</v>
      </c>
      <c r="C38" s="5">
        <v>1000004400</v>
      </c>
      <c r="D38" s="5">
        <v>85462040</v>
      </c>
      <c r="E38" s="5">
        <v>0.18</v>
      </c>
      <c r="F38" s="17"/>
      <c r="G38" s="11" t="s">
        <v>46</v>
      </c>
      <c r="H38" s="5" t="s">
        <v>13</v>
      </c>
      <c r="I38" s="5">
        <v>6</v>
      </c>
      <c r="J38" s="63"/>
      <c r="K38" s="7">
        <f t="shared" si="0"/>
        <v>0</v>
      </c>
      <c r="L38" s="7">
        <f t="shared" si="1"/>
        <v>0</v>
      </c>
    </row>
    <row r="39" spans="1:12" x14ac:dyDescent="0.25">
      <c r="A39" s="5">
        <v>24</v>
      </c>
      <c r="B39" s="5" t="s">
        <v>45</v>
      </c>
      <c r="C39" s="5">
        <v>1000004290</v>
      </c>
      <c r="D39" s="5">
        <v>85176210</v>
      </c>
      <c r="E39" s="5">
        <v>0.18</v>
      </c>
      <c r="F39" s="17"/>
      <c r="G39" s="11" t="s">
        <v>47</v>
      </c>
      <c r="H39" s="5" t="s">
        <v>13</v>
      </c>
      <c r="I39" s="5">
        <v>2</v>
      </c>
      <c r="J39" s="62"/>
      <c r="K39" s="7">
        <f t="shared" si="0"/>
        <v>0</v>
      </c>
      <c r="L39" s="7">
        <f t="shared" si="1"/>
        <v>0</v>
      </c>
    </row>
    <row r="40" spans="1:12" x14ac:dyDescent="0.25">
      <c r="A40" s="5">
        <v>25</v>
      </c>
      <c r="B40" s="5" t="s">
        <v>48</v>
      </c>
      <c r="C40" s="5">
        <v>1000019918</v>
      </c>
      <c r="D40" s="5">
        <v>85359090</v>
      </c>
      <c r="E40" s="5">
        <v>0.18</v>
      </c>
      <c r="F40" s="17"/>
      <c r="G40" s="11" t="s">
        <v>49</v>
      </c>
      <c r="H40" s="5" t="s">
        <v>34</v>
      </c>
      <c r="I40" s="5">
        <v>1</v>
      </c>
      <c r="J40" s="62"/>
      <c r="K40" s="7">
        <f t="shared" si="0"/>
        <v>0</v>
      </c>
      <c r="L40" s="7">
        <f t="shared" si="1"/>
        <v>0</v>
      </c>
    </row>
    <row r="41" spans="1:12" x14ac:dyDescent="0.25">
      <c r="A41" s="5">
        <v>26</v>
      </c>
      <c r="B41" s="5" t="s">
        <v>48</v>
      </c>
      <c r="C41" s="5">
        <v>1000019919</v>
      </c>
      <c r="D41" s="5">
        <v>85353090</v>
      </c>
      <c r="E41" s="5">
        <v>0.18</v>
      </c>
      <c r="F41" s="17"/>
      <c r="G41" s="11" t="s">
        <v>50</v>
      </c>
      <c r="H41" s="5" t="s">
        <v>34</v>
      </c>
      <c r="I41" s="5">
        <v>1</v>
      </c>
      <c r="J41" s="62"/>
      <c r="K41" s="7">
        <f t="shared" si="0"/>
        <v>0</v>
      </c>
      <c r="L41" s="7">
        <f t="shared" si="1"/>
        <v>0</v>
      </c>
    </row>
    <row r="42" spans="1:12" x14ac:dyDescent="0.25">
      <c r="A42" s="5">
        <v>27</v>
      </c>
      <c r="B42" s="5" t="s">
        <v>48</v>
      </c>
      <c r="C42" s="5">
        <v>1000024186</v>
      </c>
      <c r="D42" s="5">
        <v>85354010</v>
      </c>
      <c r="E42" s="5">
        <v>0.18</v>
      </c>
      <c r="F42" s="17"/>
      <c r="G42" s="11" t="s">
        <v>51</v>
      </c>
      <c r="H42" s="5" t="s">
        <v>34</v>
      </c>
      <c r="I42" s="5">
        <v>1</v>
      </c>
      <c r="J42" s="62"/>
      <c r="K42" s="7">
        <f t="shared" si="0"/>
        <v>0</v>
      </c>
      <c r="L42" s="7">
        <f t="shared" si="1"/>
        <v>0</v>
      </c>
    </row>
    <row r="43" spans="1:12" x14ac:dyDescent="0.25">
      <c r="A43" s="5">
        <v>28</v>
      </c>
      <c r="B43" s="5" t="s">
        <v>48</v>
      </c>
      <c r="C43" s="5">
        <v>1000025941</v>
      </c>
      <c r="D43" s="5">
        <v>85389000</v>
      </c>
      <c r="E43" s="5">
        <v>0.18</v>
      </c>
      <c r="F43" s="17"/>
      <c r="G43" s="11" t="s">
        <v>223</v>
      </c>
      <c r="H43" s="5" t="s">
        <v>21</v>
      </c>
      <c r="I43" s="5">
        <v>1</v>
      </c>
      <c r="J43" s="62"/>
      <c r="K43" s="7">
        <f t="shared" si="0"/>
        <v>0</v>
      </c>
      <c r="L43" s="7">
        <f t="shared" si="1"/>
        <v>0</v>
      </c>
    </row>
    <row r="44" spans="1:12" x14ac:dyDescent="0.25">
      <c r="A44" s="5">
        <v>29</v>
      </c>
      <c r="B44" s="5" t="s">
        <v>48</v>
      </c>
      <c r="C44" s="5">
        <v>1000025943</v>
      </c>
      <c r="D44" s="5">
        <v>85359090</v>
      </c>
      <c r="E44" s="5">
        <v>0.18</v>
      </c>
      <c r="F44" s="17"/>
      <c r="G44" s="11" t="s">
        <v>224</v>
      </c>
      <c r="H44" s="5" t="s">
        <v>21</v>
      </c>
      <c r="I44" s="5">
        <v>1</v>
      </c>
      <c r="J44" s="62"/>
      <c r="K44" s="7">
        <f t="shared" si="0"/>
        <v>0</v>
      </c>
      <c r="L44" s="7">
        <f t="shared" si="1"/>
        <v>0</v>
      </c>
    </row>
    <row r="45" spans="1:12" x14ac:dyDescent="0.25">
      <c r="A45" s="5">
        <v>30</v>
      </c>
      <c r="B45" s="5" t="s">
        <v>48</v>
      </c>
      <c r="C45" s="5">
        <v>1000019912</v>
      </c>
      <c r="D45" s="5">
        <v>85371000</v>
      </c>
      <c r="E45" s="5">
        <v>0.18</v>
      </c>
      <c r="F45" s="17"/>
      <c r="G45" s="11" t="s">
        <v>52</v>
      </c>
      <c r="H45" s="5" t="s">
        <v>34</v>
      </c>
      <c r="I45" s="5">
        <v>1</v>
      </c>
      <c r="J45" s="62"/>
      <c r="K45" s="7">
        <f t="shared" si="0"/>
        <v>0</v>
      </c>
      <c r="L45" s="7">
        <f t="shared" si="1"/>
        <v>0</v>
      </c>
    </row>
    <row r="46" spans="1:12" x14ac:dyDescent="0.25">
      <c r="A46" s="5">
        <v>31</v>
      </c>
      <c r="B46" s="5" t="s">
        <v>53</v>
      </c>
      <c r="C46" s="5">
        <v>1000062002</v>
      </c>
      <c r="D46" s="5">
        <v>85371000</v>
      </c>
      <c r="E46" s="5">
        <v>0.18</v>
      </c>
      <c r="F46" s="17"/>
      <c r="G46" s="11" t="s">
        <v>54</v>
      </c>
      <c r="H46" s="5" t="s">
        <v>13</v>
      </c>
      <c r="I46" s="5">
        <v>1</v>
      </c>
      <c r="J46" s="62"/>
      <c r="K46" s="7">
        <f t="shared" si="0"/>
        <v>0</v>
      </c>
      <c r="L46" s="7">
        <f t="shared" si="1"/>
        <v>0</v>
      </c>
    </row>
    <row r="47" spans="1:12" x14ac:dyDescent="0.25">
      <c r="A47" s="5">
        <v>32</v>
      </c>
      <c r="B47" s="5" t="s">
        <v>53</v>
      </c>
      <c r="C47" s="5">
        <v>1000062004</v>
      </c>
      <c r="D47" s="5">
        <v>85371000</v>
      </c>
      <c r="E47" s="5">
        <v>0.18</v>
      </c>
      <c r="F47" s="17"/>
      <c r="G47" s="11" t="s">
        <v>55</v>
      </c>
      <c r="H47" s="5" t="s">
        <v>13</v>
      </c>
      <c r="I47" s="5">
        <v>1</v>
      </c>
      <c r="J47" s="62"/>
      <c r="K47" s="7">
        <f t="shared" si="0"/>
        <v>0</v>
      </c>
      <c r="L47" s="7">
        <f t="shared" si="1"/>
        <v>0</v>
      </c>
    </row>
    <row r="48" spans="1:12" ht="60" x14ac:dyDescent="0.25">
      <c r="A48" s="5">
        <v>33</v>
      </c>
      <c r="B48" s="5" t="s">
        <v>56</v>
      </c>
      <c r="C48" s="5">
        <v>1000031367</v>
      </c>
      <c r="D48" s="5">
        <v>85176260</v>
      </c>
      <c r="E48" s="5">
        <v>0.18</v>
      </c>
      <c r="F48" s="17"/>
      <c r="G48" s="11" t="s">
        <v>57</v>
      </c>
      <c r="H48" s="5" t="s">
        <v>13</v>
      </c>
      <c r="I48" s="5">
        <v>1</v>
      </c>
      <c r="J48" s="62"/>
      <c r="K48" s="7">
        <f t="shared" si="0"/>
        <v>0</v>
      </c>
      <c r="L48" s="7">
        <f t="shared" si="1"/>
        <v>0</v>
      </c>
    </row>
    <row r="49" spans="1:12" x14ac:dyDescent="0.25">
      <c r="A49" s="5">
        <v>34</v>
      </c>
      <c r="B49" s="5" t="s">
        <v>56</v>
      </c>
      <c r="C49" s="5">
        <v>1000018706</v>
      </c>
      <c r="D49" s="5">
        <v>85176990</v>
      </c>
      <c r="E49" s="5">
        <v>0.18</v>
      </c>
      <c r="F49" s="17"/>
      <c r="G49" s="11" t="s">
        <v>58</v>
      </c>
      <c r="H49" s="5" t="s">
        <v>13</v>
      </c>
      <c r="I49" s="5">
        <v>4</v>
      </c>
      <c r="J49" s="62"/>
      <c r="K49" s="7">
        <f t="shared" si="0"/>
        <v>0</v>
      </c>
      <c r="L49" s="7">
        <f t="shared" si="1"/>
        <v>0</v>
      </c>
    </row>
    <row r="50" spans="1:12" x14ac:dyDescent="0.25">
      <c r="A50" s="5">
        <v>35</v>
      </c>
      <c r="B50" s="5" t="s">
        <v>56</v>
      </c>
      <c r="C50" s="5">
        <v>1000031374</v>
      </c>
      <c r="D50" s="5">
        <v>85176290</v>
      </c>
      <c r="E50" s="5">
        <v>0.18</v>
      </c>
      <c r="F50" s="17"/>
      <c r="G50" s="11" t="s">
        <v>59</v>
      </c>
      <c r="H50" s="5" t="s">
        <v>21</v>
      </c>
      <c r="I50" s="5">
        <v>2</v>
      </c>
      <c r="J50" s="62"/>
      <c r="K50" s="7">
        <f t="shared" si="0"/>
        <v>0</v>
      </c>
      <c r="L50" s="7">
        <f t="shared" si="1"/>
        <v>0</v>
      </c>
    </row>
    <row r="51" spans="1:12" ht="42.75" customHeight="1" x14ac:dyDescent="0.25">
      <c r="A51" s="5">
        <v>36</v>
      </c>
      <c r="B51" s="5" t="s">
        <v>56</v>
      </c>
      <c r="C51" s="5">
        <v>1000034950</v>
      </c>
      <c r="D51" s="5">
        <v>85176990</v>
      </c>
      <c r="E51" s="5">
        <v>0.18</v>
      </c>
      <c r="F51" s="17"/>
      <c r="G51" s="11" t="s">
        <v>60</v>
      </c>
      <c r="H51" s="5" t="s">
        <v>13</v>
      </c>
      <c r="I51" s="5">
        <v>2</v>
      </c>
      <c r="J51" s="62"/>
      <c r="K51" s="7">
        <f t="shared" si="0"/>
        <v>0</v>
      </c>
      <c r="L51" s="7">
        <f t="shared" si="1"/>
        <v>0</v>
      </c>
    </row>
    <row r="52" spans="1:12" ht="30" x14ac:dyDescent="0.25">
      <c r="A52" s="5">
        <v>37</v>
      </c>
      <c r="B52" s="5" t="s">
        <v>56</v>
      </c>
      <c r="C52" s="5">
        <v>1000031381</v>
      </c>
      <c r="D52" s="5">
        <v>85176290</v>
      </c>
      <c r="E52" s="5">
        <v>0.18</v>
      </c>
      <c r="F52" s="17"/>
      <c r="G52" s="11" t="s">
        <v>61</v>
      </c>
      <c r="H52" s="5" t="s">
        <v>21</v>
      </c>
      <c r="I52" s="5">
        <v>1</v>
      </c>
      <c r="J52" s="62"/>
      <c r="K52" s="7">
        <f t="shared" si="0"/>
        <v>0</v>
      </c>
      <c r="L52" s="7">
        <f t="shared" si="1"/>
        <v>0</v>
      </c>
    </row>
    <row r="53" spans="1:12" x14ac:dyDescent="0.25">
      <c r="A53" s="5">
        <v>38</v>
      </c>
      <c r="B53" s="5" t="s">
        <v>56</v>
      </c>
      <c r="C53" s="5">
        <v>1000026228</v>
      </c>
      <c r="D53" s="5">
        <v>85176290</v>
      </c>
      <c r="E53" s="5">
        <v>0.18</v>
      </c>
      <c r="F53" s="17"/>
      <c r="G53" s="11" t="s">
        <v>62</v>
      </c>
      <c r="H53" s="5" t="s">
        <v>13</v>
      </c>
      <c r="I53" s="5">
        <v>1</v>
      </c>
      <c r="J53" s="62"/>
      <c r="K53" s="7">
        <f t="shared" si="0"/>
        <v>0</v>
      </c>
      <c r="L53" s="7">
        <f t="shared" si="1"/>
        <v>0</v>
      </c>
    </row>
    <row r="54" spans="1:12" x14ac:dyDescent="0.25">
      <c r="A54" s="5">
        <v>39</v>
      </c>
      <c r="B54" s="5" t="s">
        <v>56</v>
      </c>
      <c r="C54" s="5">
        <v>1000037546</v>
      </c>
      <c r="D54" s="5">
        <v>85447090</v>
      </c>
      <c r="E54" s="5">
        <v>0.18</v>
      </c>
      <c r="F54" s="17"/>
      <c r="G54" s="11" t="s">
        <v>63</v>
      </c>
      <c r="H54" s="5" t="s">
        <v>41</v>
      </c>
      <c r="I54" s="5">
        <v>1</v>
      </c>
      <c r="J54" s="62"/>
      <c r="K54" s="7">
        <f t="shared" si="0"/>
        <v>0</v>
      </c>
      <c r="L54" s="7">
        <f t="shared" si="1"/>
        <v>0</v>
      </c>
    </row>
    <row r="55" spans="1:12" x14ac:dyDescent="0.25">
      <c r="A55" s="5">
        <v>40</v>
      </c>
      <c r="B55" s="5" t="s">
        <v>56</v>
      </c>
      <c r="C55" s="5">
        <v>1000023471</v>
      </c>
      <c r="D55" s="5">
        <v>85372000</v>
      </c>
      <c r="E55" s="5">
        <v>0.18</v>
      </c>
      <c r="F55" s="17"/>
      <c r="G55" s="11" t="s">
        <v>64</v>
      </c>
      <c r="H55" s="5" t="s">
        <v>13</v>
      </c>
      <c r="I55" s="5">
        <v>1</v>
      </c>
      <c r="J55" s="62"/>
      <c r="K55" s="7">
        <f t="shared" si="0"/>
        <v>0</v>
      </c>
      <c r="L55" s="7">
        <f t="shared" si="1"/>
        <v>0</v>
      </c>
    </row>
    <row r="56" spans="1:12" ht="45" x14ac:dyDescent="0.25">
      <c r="A56" s="5">
        <v>41</v>
      </c>
      <c r="B56" s="5" t="s">
        <v>65</v>
      </c>
      <c r="C56" s="5">
        <v>1000031369</v>
      </c>
      <c r="D56" s="5">
        <v>85176260</v>
      </c>
      <c r="E56" s="5">
        <v>0.18</v>
      </c>
      <c r="F56" s="17"/>
      <c r="G56" s="11" t="s">
        <v>66</v>
      </c>
      <c r="H56" s="5" t="s">
        <v>21</v>
      </c>
      <c r="I56" s="5">
        <v>1</v>
      </c>
      <c r="J56" s="62"/>
      <c r="K56" s="7">
        <f t="shared" si="0"/>
        <v>0</v>
      </c>
      <c r="L56" s="7">
        <f t="shared" si="1"/>
        <v>0</v>
      </c>
    </row>
    <row r="57" spans="1:12" x14ac:dyDescent="0.25">
      <c r="A57" s="5">
        <v>42</v>
      </c>
      <c r="B57" s="5" t="s">
        <v>65</v>
      </c>
      <c r="C57" s="5">
        <v>1000018706</v>
      </c>
      <c r="D57" s="5">
        <v>85176990</v>
      </c>
      <c r="E57" s="5">
        <v>0.18</v>
      </c>
      <c r="F57" s="17"/>
      <c r="G57" s="11" t="s">
        <v>58</v>
      </c>
      <c r="H57" s="5" t="s">
        <v>13</v>
      </c>
      <c r="I57" s="5">
        <v>1</v>
      </c>
      <c r="J57" s="62"/>
      <c r="K57" s="7">
        <f t="shared" si="0"/>
        <v>0</v>
      </c>
      <c r="L57" s="7">
        <f t="shared" si="1"/>
        <v>0</v>
      </c>
    </row>
    <row r="58" spans="1:12" x14ac:dyDescent="0.25">
      <c r="A58" s="5">
        <v>43</v>
      </c>
      <c r="B58" s="5" t="s">
        <v>65</v>
      </c>
      <c r="C58" s="5">
        <v>1000031374</v>
      </c>
      <c r="D58" s="5">
        <v>85176290</v>
      </c>
      <c r="E58" s="5">
        <v>0.18</v>
      </c>
      <c r="F58" s="17"/>
      <c r="G58" s="11" t="s">
        <v>59</v>
      </c>
      <c r="H58" s="5" t="s">
        <v>21</v>
      </c>
      <c r="I58" s="5">
        <v>1</v>
      </c>
      <c r="J58" s="62"/>
      <c r="K58" s="7">
        <f t="shared" si="0"/>
        <v>0</v>
      </c>
      <c r="L58" s="7">
        <f t="shared" si="1"/>
        <v>0</v>
      </c>
    </row>
    <row r="59" spans="1:12" ht="30" x14ac:dyDescent="0.25">
      <c r="A59" s="5">
        <v>44</v>
      </c>
      <c r="B59" s="5" t="s">
        <v>65</v>
      </c>
      <c r="C59" s="5">
        <v>1000031381</v>
      </c>
      <c r="D59" s="5">
        <v>85176290</v>
      </c>
      <c r="E59" s="5">
        <v>0.18</v>
      </c>
      <c r="F59" s="17"/>
      <c r="G59" s="11" t="s">
        <v>61</v>
      </c>
      <c r="H59" s="5" t="s">
        <v>21</v>
      </c>
      <c r="I59" s="5">
        <v>1</v>
      </c>
      <c r="J59" s="62"/>
      <c r="K59" s="7">
        <f t="shared" si="0"/>
        <v>0</v>
      </c>
      <c r="L59" s="7">
        <f t="shared" si="1"/>
        <v>0</v>
      </c>
    </row>
    <row r="60" spans="1:12" x14ac:dyDescent="0.25">
      <c r="A60" s="5">
        <v>45</v>
      </c>
      <c r="B60" s="5" t="s">
        <v>65</v>
      </c>
      <c r="C60" s="5">
        <v>1000034950</v>
      </c>
      <c r="D60" s="5">
        <v>85176990</v>
      </c>
      <c r="E60" s="5">
        <v>0.18</v>
      </c>
      <c r="F60" s="17"/>
      <c r="G60" s="11" t="s">
        <v>60</v>
      </c>
      <c r="H60" s="5" t="s">
        <v>13</v>
      </c>
      <c r="I60" s="5">
        <v>1</v>
      </c>
      <c r="J60" s="62"/>
      <c r="K60" s="7">
        <f t="shared" si="0"/>
        <v>0</v>
      </c>
      <c r="L60" s="7">
        <f t="shared" si="1"/>
        <v>0</v>
      </c>
    </row>
    <row r="61" spans="1:12" x14ac:dyDescent="0.25">
      <c r="A61" s="5">
        <v>46</v>
      </c>
      <c r="B61" s="5" t="s">
        <v>65</v>
      </c>
      <c r="C61" s="5">
        <v>1000031398</v>
      </c>
      <c r="D61" s="5">
        <v>85171890</v>
      </c>
      <c r="E61" s="5">
        <v>0.18</v>
      </c>
      <c r="F61" s="17"/>
      <c r="G61" s="11" t="s">
        <v>67</v>
      </c>
      <c r="H61" s="5" t="s">
        <v>21</v>
      </c>
      <c r="I61" s="5">
        <v>1</v>
      </c>
      <c r="J61" s="62"/>
      <c r="K61" s="7">
        <f t="shared" si="0"/>
        <v>0</v>
      </c>
      <c r="L61" s="7">
        <f t="shared" si="1"/>
        <v>0</v>
      </c>
    </row>
    <row r="62" spans="1:12" x14ac:dyDescent="0.25">
      <c r="A62" s="5">
        <v>47</v>
      </c>
      <c r="B62" s="5" t="s">
        <v>65</v>
      </c>
      <c r="C62" s="5">
        <v>1000037546</v>
      </c>
      <c r="D62" s="5">
        <v>85447090</v>
      </c>
      <c r="E62" s="5">
        <v>0.18</v>
      </c>
      <c r="F62" s="17"/>
      <c r="G62" s="11" t="s">
        <v>63</v>
      </c>
      <c r="H62" s="5" t="s">
        <v>41</v>
      </c>
      <c r="I62" s="5">
        <v>3.5000000000000003E-2</v>
      </c>
      <c r="J62" s="62"/>
      <c r="K62" s="7">
        <f t="shared" si="0"/>
        <v>0</v>
      </c>
      <c r="L62" s="7">
        <f t="shared" si="1"/>
        <v>0</v>
      </c>
    </row>
    <row r="63" spans="1:12" ht="45" x14ac:dyDescent="0.25">
      <c r="A63" s="5">
        <v>48</v>
      </c>
      <c r="B63" s="5" t="s">
        <v>68</v>
      </c>
      <c r="C63" s="5">
        <v>1000015954</v>
      </c>
      <c r="D63" s="5">
        <v>73082011</v>
      </c>
      <c r="E63" s="5">
        <v>0.18</v>
      </c>
      <c r="F63" s="17"/>
      <c r="G63" s="11" t="s">
        <v>69</v>
      </c>
      <c r="H63" s="5" t="s">
        <v>70</v>
      </c>
      <c r="I63" s="5">
        <v>19</v>
      </c>
      <c r="J63" s="63"/>
      <c r="K63" s="7">
        <f t="shared" si="0"/>
        <v>0</v>
      </c>
      <c r="L63" s="7">
        <f t="shared" si="1"/>
        <v>0</v>
      </c>
    </row>
    <row r="64" spans="1:12" ht="45" x14ac:dyDescent="0.25">
      <c r="A64" s="5">
        <v>49</v>
      </c>
      <c r="B64" s="5" t="s">
        <v>68</v>
      </c>
      <c r="C64" s="5">
        <v>1000015953</v>
      </c>
      <c r="D64" s="5">
        <v>73082011</v>
      </c>
      <c r="E64" s="5">
        <v>0.18</v>
      </c>
      <c r="F64" s="17"/>
      <c r="G64" s="11" t="s">
        <v>71</v>
      </c>
      <c r="H64" s="5" t="s">
        <v>70</v>
      </c>
      <c r="I64" s="5">
        <v>10</v>
      </c>
      <c r="J64" s="63"/>
      <c r="K64" s="7">
        <f t="shared" si="0"/>
        <v>0</v>
      </c>
      <c r="L64" s="7">
        <f t="shared" si="1"/>
        <v>0</v>
      </c>
    </row>
    <row r="65" spans="1:12" ht="30" x14ac:dyDescent="0.25">
      <c r="A65" s="5">
        <v>50</v>
      </c>
      <c r="B65" s="5" t="s">
        <v>68</v>
      </c>
      <c r="C65" s="5">
        <v>1000011713</v>
      </c>
      <c r="D65" s="5">
        <v>73082011</v>
      </c>
      <c r="E65" s="5">
        <v>0.18</v>
      </c>
      <c r="F65" s="17"/>
      <c r="G65" s="11" t="s">
        <v>72</v>
      </c>
      <c r="H65" s="5" t="s">
        <v>70</v>
      </c>
      <c r="I65" s="5">
        <v>1.4</v>
      </c>
      <c r="J65" s="62"/>
      <c r="K65" s="7">
        <f t="shared" si="0"/>
        <v>0</v>
      </c>
      <c r="L65" s="7">
        <f t="shared" si="1"/>
        <v>0</v>
      </c>
    </row>
    <row r="66" spans="1:12" ht="30" x14ac:dyDescent="0.25">
      <c r="A66" s="5">
        <v>51</v>
      </c>
      <c r="B66" s="5" t="s">
        <v>68</v>
      </c>
      <c r="C66" s="5">
        <v>1000012373</v>
      </c>
      <c r="D66" s="5">
        <v>73082011</v>
      </c>
      <c r="E66" s="5">
        <v>0.18</v>
      </c>
      <c r="F66" s="17"/>
      <c r="G66" s="11" t="s">
        <v>73</v>
      </c>
      <c r="H66" s="5" t="s">
        <v>70</v>
      </c>
      <c r="I66" s="5">
        <v>2.2000000000000002</v>
      </c>
      <c r="J66" s="62"/>
      <c r="K66" s="7">
        <f t="shared" si="0"/>
        <v>0</v>
      </c>
      <c r="L66" s="7">
        <f t="shared" si="1"/>
        <v>0</v>
      </c>
    </row>
    <row r="67" spans="1:12" x14ac:dyDescent="0.25">
      <c r="A67" s="2"/>
      <c r="B67" s="2"/>
      <c r="C67" s="2"/>
      <c r="D67" s="2"/>
      <c r="E67" s="2"/>
      <c r="F67" s="2"/>
      <c r="G67" s="10"/>
      <c r="H67" s="2"/>
      <c r="I67" s="2"/>
      <c r="J67" s="65"/>
      <c r="K67" s="7"/>
      <c r="L67" s="7"/>
    </row>
    <row r="68" spans="1:12" x14ac:dyDescent="0.25">
      <c r="A68" s="4" t="s">
        <v>74</v>
      </c>
      <c r="B68" s="86" t="s">
        <v>75</v>
      </c>
      <c r="C68" s="86"/>
      <c r="D68" s="86"/>
      <c r="E68" s="86"/>
      <c r="F68" s="86"/>
      <c r="G68" s="86"/>
      <c r="H68" s="86"/>
      <c r="I68" s="86"/>
      <c r="J68" s="66"/>
      <c r="K68" s="7"/>
      <c r="L68" s="7"/>
    </row>
    <row r="69" spans="1:12" x14ac:dyDescent="0.25">
      <c r="A69" s="2"/>
      <c r="B69" s="2"/>
      <c r="C69" s="2"/>
      <c r="D69" s="2"/>
      <c r="E69" s="2"/>
      <c r="F69" s="2"/>
      <c r="G69" s="10"/>
      <c r="H69" s="2"/>
      <c r="I69" s="2"/>
      <c r="J69" s="66"/>
      <c r="K69" s="7"/>
      <c r="L69" s="7"/>
    </row>
    <row r="70" spans="1:12" x14ac:dyDescent="0.25">
      <c r="A70" s="5">
        <v>1</v>
      </c>
      <c r="B70" s="2" t="s">
        <v>76</v>
      </c>
      <c r="C70" s="2">
        <v>1000001683</v>
      </c>
      <c r="D70" s="2">
        <v>85352912</v>
      </c>
      <c r="E70" s="2">
        <v>0.18</v>
      </c>
      <c r="F70" s="18"/>
      <c r="G70" s="10" t="s">
        <v>77</v>
      </c>
      <c r="H70" s="2" t="s">
        <v>13</v>
      </c>
      <c r="I70" s="2">
        <v>1</v>
      </c>
      <c r="J70" s="62"/>
      <c r="K70" s="7">
        <f>I70*J70</f>
        <v>0</v>
      </c>
      <c r="L70" s="7">
        <f t="shared" si="1"/>
        <v>0</v>
      </c>
    </row>
    <row r="71" spans="1:12" x14ac:dyDescent="0.25">
      <c r="A71" s="5">
        <v>2</v>
      </c>
      <c r="B71" s="2" t="s">
        <v>76</v>
      </c>
      <c r="C71" s="2">
        <v>1000001684</v>
      </c>
      <c r="D71" s="2">
        <v>85359090</v>
      </c>
      <c r="E71" s="2">
        <v>0.18</v>
      </c>
      <c r="F71" s="18"/>
      <c r="G71" s="10" t="s">
        <v>78</v>
      </c>
      <c r="H71" s="2" t="s">
        <v>13</v>
      </c>
      <c r="I71" s="2">
        <v>3</v>
      </c>
      <c r="J71" s="62"/>
      <c r="K71" s="7">
        <f t="shared" ref="K71:K106" si="2">I71*J71</f>
        <v>0</v>
      </c>
      <c r="L71" s="7">
        <f t="shared" si="1"/>
        <v>0</v>
      </c>
    </row>
    <row r="72" spans="1:12" x14ac:dyDescent="0.25">
      <c r="A72" s="5">
        <v>3</v>
      </c>
      <c r="B72" s="2" t="s">
        <v>76</v>
      </c>
      <c r="C72" s="2">
        <v>1000001688</v>
      </c>
      <c r="D72" s="2">
        <v>85353090</v>
      </c>
      <c r="E72" s="2">
        <v>0.18</v>
      </c>
      <c r="F72" s="18"/>
      <c r="G72" s="10" t="s">
        <v>79</v>
      </c>
      <c r="H72" s="2" t="s">
        <v>13</v>
      </c>
      <c r="I72" s="2">
        <v>1</v>
      </c>
      <c r="J72" s="62"/>
      <c r="K72" s="7">
        <f t="shared" si="2"/>
        <v>0</v>
      </c>
      <c r="L72" s="7">
        <f t="shared" si="1"/>
        <v>0</v>
      </c>
    </row>
    <row r="73" spans="1:12" x14ac:dyDescent="0.25">
      <c r="A73" s="5">
        <v>4</v>
      </c>
      <c r="B73" s="2" t="s">
        <v>76</v>
      </c>
      <c r="C73" s="2">
        <v>1000001689</v>
      </c>
      <c r="D73" s="2">
        <v>85353090</v>
      </c>
      <c r="E73" s="2">
        <v>0.18</v>
      </c>
      <c r="F73" s="18"/>
      <c r="G73" s="10" t="s">
        <v>80</v>
      </c>
      <c r="H73" s="2" t="s">
        <v>13</v>
      </c>
      <c r="I73" s="2">
        <v>1</v>
      </c>
      <c r="J73" s="62"/>
      <c r="K73" s="7">
        <f t="shared" si="2"/>
        <v>0</v>
      </c>
      <c r="L73" s="7">
        <f t="shared" si="1"/>
        <v>0</v>
      </c>
    </row>
    <row r="74" spans="1:12" x14ac:dyDescent="0.25">
      <c r="A74" s="5">
        <v>5</v>
      </c>
      <c r="B74" s="2" t="s">
        <v>76</v>
      </c>
      <c r="C74" s="2">
        <v>1000032777</v>
      </c>
      <c r="D74" s="2">
        <v>85353090</v>
      </c>
      <c r="E74" s="2">
        <v>0.18</v>
      </c>
      <c r="F74" s="18"/>
      <c r="G74" s="10" t="s">
        <v>81</v>
      </c>
      <c r="H74" s="2" t="s">
        <v>13</v>
      </c>
      <c r="I74" s="2">
        <v>2</v>
      </c>
      <c r="J74" s="62"/>
      <c r="K74" s="7">
        <f t="shared" si="2"/>
        <v>0</v>
      </c>
      <c r="L74" s="7">
        <f t="shared" si="1"/>
        <v>0</v>
      </c>
    </row>
    <row r="75" spans="1:12" x14ac:dyDescent="0.25">
      <c r="A75" s="5">
        <v>6</v>
      </c>
      <c r="B75" s="2" t="s">
        <v>76</v>
      </c>
      <c r="C75" s="2">
        <v>1000020417</v>
      </c>
      <c r="D75" s="2">
        <v>85354010</v>
      </c>
      <c r="E75" s="2">
        <v>0.18</v>
      </c>
      <c r="F75" s="18"/>
      <c r="G75" s="10" t="s">
        <v>82</v>
      </c>
      <c r="H75" s="2" t="s">
        <v>13</v>
      </c>
      <c r="I75" s="2">
        <v>3</v>
      </c>
      <c r="J75" s="62"/>
      <c r="K75" s="7">
        <f t="shared" si="2"/>
        <v>0</v>
      </c>
      <c r="L75" s="7">
        <f t="shared" si="1"/>
        <v>0</v>
      </c>
    </row>
    <row r="76" spans="1:12" x14ac:dyDescent="0.25">
      <c r="A76" s="5">
        <v>7</v>
      </c>
      <c r="B76" s="2" t="s">
        <v>76</v>
      </c>
      <c r="C76" s="2">
        <v>1000001695</v>
      </c>
      <c r="D76" s="2">
        <v>85462040</v>
      </c>
      <c r="E76" s="2">
        <v>0.18</v>
      </c>
      <c r="F76" s="18"/>
      <c r="G76" s="10" t="s">
        <v>83</v>
      </c>
      <c r="H76" s="2" t="s">
        <v>13</v>
      </c>
      <c r="I76" s="2">
        <v>9</v>
      </c>
      <c r="J76" s="63"/>
      <c r="K76" s="7">
        <f t="shared" si="2"/>
        <v>0</v>
      </c>
      <c r="L76" s="7">
        <f t="shared" si="1"/>
        <v>0</v>
      </c>
    </row>
    <row r="77" spans="1:12" x14ac:dyDescent="0.25">
      <c r="A77" s="5">
        <v>8</v>
      </c>
      <c r="B77" s="2" t="s">
        <v>76</v>
      </c>
      <c r="C77" s="2">
        <v>1000001772</v>
      </c>
      <c r="D77" s="2">
        <v>85359090</v>
      </c>
      <c r="E77" s="2">
        <v>0.18</v>
      </c>
      <c r="F77" s="18"/>
      <c r="G77" s="10" t="s">
        <v>84</v>
      </c>
      <c r="H77" s="2" t="s">
        <v>13</v>
      </c>
      <c r="I77" s="2">
        <v>3</v>
      </c>
      <c r="J77" s="62"/>
      <c r="K77" s="7">
        <f t="shared" si="2"/>
        <v>0</v>
      </c>
      <c r="L77" s="7">
        <f t="shared" si="1"/>
        <v>0</v>
      </c>
    </row>
    <row r="78" spans="1:12" ht="30" x14ac:dyDescent="0.25">
      <c r="A78" s="5">
        <v>9</v>
      </c>
      <c r="B78" s="2" t="s">
        <v>85</v>
      </c>
      <c r="C78" s="2">
        <v>1000011261</v>
      </c>
      <c r="D78" s="2">
        <v>72169990</v>
      </c>
      <c r="E78" s="2">
        <v>0.18</v>
      </c>
      <c r="F78" s="18"/>
      <c r="G78" s="10" t="s">
        <v>86</v>
      </c>
      <c r="H78" s="2" t="s">
        <v>21</v>
      </c>
      <c r="I78" s="2">
        <v>1</v>
      </c>
      <c r="J78" s="62"/>
      <c r="K78" s="7">
        <f t="shared" si="2"/>
        <v>0</v>
      </c>
      <c r="L78" s="7">
        <f t="shared" si="1"/>
        <v>0</v>
      </c>
    </row>
    <row r="79" spans="1:12" x14ac:dyDescent="0.25">
      <c r="A79" s="5">
        <v>10</v>
      </c>
      <c r="B79" s="2" t="s">
        <v>87</v>
      </c>
      <c r="C79" s="2">
        <v>1000055443</v>
      </c>
      <c r="D79" s="2">
        <v>85371000</v>
      </c>
      <c r="E79" s="2">
        <v>0.18</v>
      </c>
      <c r="F79" s="18"/>
      <c r="G79" s="10" t="s">
        <v>88</v>
      </c>
      <c r="H79" s="2" t="s">
        <v>13</v>
      </c>
      <c r="I79" s="2">
        <v>1</v>
      </c>
      <c r="J79" s="62"/>
      <c r="K79" s="7">
        <f t="shared" si="2"/>
        <v>0</v>
      </c>
      <c r="L79" s="7">
        <f t="shared" si="1"/>
        <v>0</v>
      </c>
    </row>
    <row r="80" spans="1:12" x14ac:dyDescent="0.25">
      <c r="A80" s="5">
        <v>11</v>
      </c>
      <c r="B80" s="2" t="s">
        <v>87</v>
      </c>
      <c r="C80" s="2">
        <v>1000001330</v>
      </c>
      <c r="D80" s="2">
        <v>85371000</v>
      </c>
      <c r="E80" s="2">
        <v>0.18</v>
      </c>
      <c r="F80" s="18"/>
      <c r="G80" s="10" t="s">
        <v>89</v>
      </c>
      <c r="H80" s="2" t="s">
        <v>13</v>
      </c>
      <c r="I80" s="2">
        <v>1</v>
      </c>
      <c r="J80" s="62"/>
      <c r="K80" s="7">
        <f t="shared" si="2"/>
        <v>0</v>
      </c>
      <c r="L80" s="7">
        <f t="shared" si="1"/>
        <v>0</v>
      </c>
    </row>
    <row r="81" spans="1:12" ht="30" x14ac:dyDescent="0.25">
      <c r="A81" s="5">
        <v>12</v>
      </c>
      <c r="B81" s="2" t="s">
        <v>87</v>
      </c>
      <c r="C81" s="2">
        <v>1000001167</v>
      </c>
      <c r="D81" s="2">
        <v>85371000</v>
      </c>
      <c r="E81" s="2">
        <v>0.18</v>
      </c>
      <c r="F81" s="18"/>
      <c r="G81" s="10" t="s">
        <v>90</v>
      </c>
      <c r="H81" s="2" t="s">
        <v>21</v>
      </c>
      <c r="I81" s="2">
        <v>1</v>
      </c>
      <c r="J81" s="62"/>
      <c r="K81" s="7">
        <f t="shared" si="2"/>
        <v>0</v>
      </c>
      <c r="L81" s="7">
        <f t="shared" ref="L81:L106" si="3">IF(ISBLANK(F81),E81*K81,F81*K81)</f>
        <v>0</v>
      </c>
    </row>
    <row r="82" spans="1:12" x14ac:dyDescent="0.25">
      <c r="A82" s="5">
        <v>13</v>
      </c>
      <c r="B82" s="2" t="s">
        <v>91</v>
      </c>
      <c r="C82" s="2">
        <v>1000026235</v>
      </c>
      <c r="D82" s="2">
        <v>85371000</v>
      </c>
      <c r="E82" s="2">
        <v>0.18</v>
      </c>
      <c r="F82" s="18"/>
      <c r="G82" s="10" t="s">
        <v>26</v>
      </c>
      <c r="H82" s="2" t="s">
        <v>21</v>
      </c>
      <c r="I82" s="2">
        <v>2</v>
      </c>
      <c r="J82" s="62"/>
      <c r="K82" s="7">
        <f t="shared" si="2"/>
        <v>0</v>
      </c>
      <c r="L82" s="7">
        <f t="shared" si="3"/>
        <v>0</v>
      </c>
    </row>
    <row r="83" spans="1:12" x14ac:dyDescent="0.25">
      <c r="A83" s="5">
        <v>14</v>
      </c>
      <c r="B83" s="2" t="s">
        <v>92</v>
      </c>
      <c r="C83" s="2">
        <v>1000001333</v>
      </c>
      <c r="D83" s="2">
        <v>85371000</v>
      </c>
      <c r="E83" s="2">
        <v>0.18</v>
      </c>
      <c r="F83" s="18"/>
      <c r="G83" s="10" t="s">
        <v>93</v>
      </c>
      <c r="H83" s="2" t="s">
        <v>13</v>
      </c>
      <c r="I83" s="2">
        <v>1</v>
      </c>
      <c r="J83" s="62"/>
      <c r="K83" s="7">
        <f t="shared" si="2"/>
        <v>0</v>
      </c>
      <c r="L83" s="7">
        <f t="shared" si="3"/>
        <v>0</v>
      </c>
    </row>
    <row r="84" spans="1:12" x14ac:dyDescent="0.25">
      <c r="A84" s="5">
        <v>15</v>
      </c>
      <c r="B84" s="2" t="s">
        <v>94</v>
      </c>
      <c r="C84" s="2">
        <v>1000006283</v>
      </c>
      <c r="D84" s="2">
        <v>84151090</v>
      </c>
      <c r="E84" s="2">
        <v>0.18</v>
      </c>
      <c r="F84" s="18"/>
      <c r="G84" s="10" t="s">
        <v>95</v>
      </c>
      <c r="H84" s="2" t="s">
        <v>21</v>
      </c>
      <c r="I84" s="2">
        <v>1</v>
      </c>
      <c r="J84" s="62"/>
      <c r="K84" s="7">
        <f t="shared" si="2"/>
        <v>0</v>
      </c>
      <c r="L84" s="7">
        <f t="shared" si="3"/>
        <v>0</v>
      </c>
    </row>
    <row r="85" spans="1:12" x14ac:dyDescent="0.25">
      <c r="A85" s="5">
        <v>16</v>
      </c>
      <c r="B85" s="2" t="s">
        <v>94</v>
      </c>
      <c r="C85" s="2">
        <v>1000012022</v>
      </c>
      <c r="D85" s="2">
        <v>84241000</v>
      </c>
      <c r="E85" s="2">
        <v>0.18</v>
      </c>
      <c r="F85" s="18"/>
      <c r="G85" s="10" t="s">
        <v>31</v>
      </c>
      <c r="H85" s="2" t="s">
        <v>13</v>
      </c>
      <c r="I85" s="2">
        <v>2</v>
      </c>
      <c r="J85" s="63"/>
      <c r="K85" s="7">
        <f t="shared" si="2"/>
        <v>0</v>
      </c>
      <c r="L85" s="7">
        <f t="shared" si="3"/>
        <v>0</v>
      </c>
    </row>
    <row r="86" spans="1:12" x14ac:dyDescent="0.25">
      <c r="A86" s="5">
        <v>17</v>
      </c>
      <c r="B86" s="2" t="s">
        <v>94</v>
      </c>
      <c r="C86" s="2">
        <v>1000012017</v>
      </c>
      <c r="D86" s="2">
        <v>85311020</v>
      </c>
      <c r="E86" s="2">
        <v>0.18</v>
      </c>
      <c r="F86" s="18"/>
      <c r="G86" s="10" t="s">
        <v>96</v>
      </c>
      <c r="H86" s="2" t="s">
        <v>21</v>
      </c>
      <c r="I86" s="2">
        <v>1</v>
      </c>
      <c r="J86" s="62"/>
      <c r="K86" s="7">
        <f t="shared" si="2"/>
        <v>0</v>
      </c>
      <c r="L86" s="7">
        <f t="shared" si="3"/>
        <v>0</v>
      </c>
    </row>
    <row r="87" spans="1:12" ht="16.5" customHeight="1" x14ac:dyDescent="0.25">
      <c r="A87" s="5">
        <v>18</v>
      </c>
      <c r="B87" s="2" t="s">
        <v>94</v>
      </c>
      <c r="C87" s="2">
        <v>1000013794</v>
      </c>
      <c r="D87" s="2">
        <v>94059900</v>
      </c>
      <c r="E87" s="2">
        <v>0.18</v>
      </c>
      <c r="F87" s="18"/>
      <c r="G87" s="10" t="s">
        <v>97</v>
      </c>
      <c r="H87" s="2" t="s">
        <v>34</v>
      </c>
      <c r="I87" s="2">
        <v>1</v>
      </c>
      <c r="J87" s="64"/>
      <c r="K87" s="7">
        <f t="shared" si="2"/>
        <v>0</v>
      </c>
      <c r="L87" s="7">
        <f t="shared" si="3"/>
        <v>0</v>
      </c>
    </row>
    <row r="88" spans="1:12" x14ac:dyDescent="0.25">
      <c r="A88" s="5">
        <v>19</v>
      </c>
      <c r="B88" s="2" t="s">
        <v>98</v>
      </c>
      <c r="C88" s="2">
        <v>1000038387</v>
      </c>
      <c r="D88" s="2">
        <v>94051090</v>
      </c>
      <c r="E88" s="2">
        <v>0.18</v>
      </c>
      <c r="F88" s="18"/>
      <c r="G88" s="10" t="s">
        <v>36</v>
      </c>
      <c r="H88" s="2" t="s">
        <v>13</v>
      </c>
      <c r="I88" s="2">
        <v>3</v>
      </c>
      <c r="J88" s="63"/>
      <c r="K88" s="7">
        <f t="shared" si="2"/>
        <v>0</v>
      </c>
      <c r="L88" s="7">
        <f t="shared" si="3"/>
        <v>0</v>
      </c>
    </row>
    <row r="89" spans="1:12" x14ac:dyDescent="0.25">
      <c r="A89" s="5">
        <v>20</v>
      </c>
      <c r="B89" s="2" t="s">
        <v>98</v>
      </c>
      <c r="C89" s="2">
        <v>1000038325</v>
      </c>
      <c r="D89" s="2">
        <v>94059900</v>
      </c>
      <c r="E89" s="2">
        <v>0.18</v>
      </c>
      <c r="F89" s="18"/>
      <c r="G89" s="10" t="s">
        <v>37</v>
      </c>
      <c r="H89" s="2" t="s">
        <v>13</v>
      </c>
      <c r="I89" s="2">
        <v>3</v>
      </c>
      <c r="J89" s="63"/>
      <c r="K89" s="7">
        <f t="shared" si="2"/>
        <v>0</v>
      </c>
      <c r="L89" s="7">
        <f t="shared" si="3"/>
        <v>0</v>
      </c>
    </row>
    <row r="90" spans="1:12" x14ac:dyDescent="0.25">
      <c r="A90" s="5">
        <v>21</v>
      </c>
      <c r="B90" s="2" t="s">
        <v>98</v>
      </c>
      <c r="C90" s="2">
        <v>1000020262</v>
      </c>
      <c r="D90" s="2">
        <v>85371000</v>
      </c>
      <c r="E90" s="2">
        <v>0.18</v>
      </c>
      <c r="F90" s="18"/>
      <c r="G90" s="10" t="s">
        <v>38</v>
      </c>
      <c r="H90" s="2" t="s">
        <v>13</v>
      </c>
      <c r="I90" s="2">
        <v>1</v>
      </c>
      <c r="J90" s="63"/>
      <c r="K90" s="7">
        <f t="shared" si="2"/>
        <v>0</v>
      </c>
      <c r="L90" s="7">
        <f t="shared" si="3"/>
        <v>0</v>
      </c>
    </row>
    <row r="91" spans="1:12" ht="60" x14ac:dyDescent="0.25">
      <c r="A91" s="5">
        <v>22</v>
      </c>
      <c r="B91" s="2" t="s">
        <v>99</v>
      </c>
      <c r="C91" s="2">
        <v>1000030433</v>
      </c>
      <c r="D91" s="2">
        <v>85287390</v>
      </c>
      <c r="E91" s="2">
        <v>0.18</v>
      </c>
      <c r="F91" s="18"/>
      <c r="G91" s="10" t="s">
        <v>43</v>
      </c>
      <c r="H91" s="2" t="s">
        <v>21</v>
      </c>
      <c r="I91" s="2">
        <v>1</v>
      </c>
      <c r="J91" s="62"/>
      <c r="K91" s="7">
        <f t="shared" si="2"/>
        <v>0</v>
      </c>
      <c r="L91" s="7">
        <f t="shared" si="3"/>
        <v>0</v>
      </c>
    </row>
    <row r="92" spans="1:12" x14ac:dyDescent="0.25">
      <c r="A92" s="5">
        <v>23</v>
      </c>
      <c r="B92" s="2" t="s">
        <v>100</v>
      </c>
      <c r="C92" s="2">
        <v>1000000442</v>
      </c>
      <c r="D92" s="2">
        <v>85446020</v>
      </c>
      <c r="E92" s="2">
        <v>0.18</v>
      </c>
      <c r="F92" s="18"/>
      <c r="G92" s="10" t="s">
        <v>248</v>
      </c>
      <c r="H92" s="2" t="s">
        <v>34</v>
      </c>
      <c r="I92" s="2">
        <v>1</v>
      </c>
      <c r="J92" s="67"/>
      <c r="K92" s="7">
        <f t="shared" si="2"/>
        <v>0</v>
      </c>
      <c r="L92" s="7">
        <f t="shared" si="3"/>
        <v>0</v>
      </c>
    </row>
    <row r="93" spans="1:12" x14ac:dyDescent="0.25">
      <c r="A93" s="5">
        <v>24</v>
      </c>
      <c r="B93" s="2" t="s">
        <v>100</v>
      </c>
      <c r="C93" s="2">
        <v>1000000443</v>
      </c>
      <c r="D93" s="2">
        <v>85446020</v>
      </c>
      <c r="E93" s="2">
        <v>0.18</v>
      </c>
      <c r="F93" s="18"/>
      <c r="G93" s="10" t="s">
        <v>249</v>
      </c>
      <c r="H93" s="2" t="s">
        <v>34</v>
      </c>
      <c r="I93" s="2">
        <v>1</v>
      </c>
      <c r="J93" s="62"/>
      <c r="K93" s="7">
        <f t="shared" si="2"/>
        <v>0</v>
      </c>
      <c r="L93" s="7">
        <f t="shared" si="3"/>
        <v>0</v>
      </c>
    </row>
    <row r="94" spans="1:12" x14ac:dyDescent="0.25">
      <c r="A94" s="5">
        <v>25</v>
      </c>
      <c r="B94" s="2" t="s">
        <v>101</v>
      </c>
      <c r="C94" s="2">
        <v>1000001568</v>
      </c>
      <c r="D94" s="2">
        <v>85176210</v>
      </c>
      <c r="E94" s="2">
        <v>0.18</v>
      </c>
      <c r="F94" s="18"/>
      <c r="G94" s="10" t="s">
        <v>102</v>
      </c>
      <c r="H94" s="2" t="s">
        <v>13</v>
      </c>
      <c r="I94" s="2">
        <v>2</v>
      </c>
      <c r="J94" s="62"/>
      <c r="K94" s="7">
        <f t="shared" si="2"/>
        <v>0</v>
      </c>
      <c r="L94" s="7">
        <f t="shared" si="3"/>
        <v>0</v>
      </c>
    </row>
    <row r="95" spans="1:12" x14ac:dyDescent="0.25">
      <c r="A95" s="5">
        <v>26</v>
      </c>
      <c r="B95" s="2" t="s">
        <v>101</v>
      </c>
      <c r="C95" s="2">
        <v>1000001694</v>
      </c>
      <c r="D95" s="2">
        <v>85462040</v>
      </c>
      <c r="E95" s="2">
        <v>0.18</v>
      </c>
      <c r="F95" s="18"/>
      <c r="G95" s="10" t="s">
        <v>103</v>
      </c>
      <c r="H95" s="2" t="s">
        <v>13</v>
      </c>
      <c r="I95" s="2">
        <v>6</v>
      </c>
      <c r="J95" s="63"/>
      <c r="K95" s="7">
        <f t="shared" si="2"/>
        <v>0</v>
      </c>
      <c r="L95" s="7">
        <f t="shared" si="3"/>
        <v>0</v>
      </c>
    </row>
    <row r="96" spans="1:12" x14ac:dyDescent="0.25">
      <c r="A96" s="5">
        <v>27</v>
      </c>
      <c r="B96" s="2" t="s">
        <v>104</v>
      </c>
      <c r="C96" s="2">
        <v>1000025935</v>
      </c>
      <c r="D96" s="2">
        <v>85389000</v>
      </c>
      <c r="E96" s="2">
        <v>0.18</v>
      </c>
      <c r="F96" s="18"/>
      <c r="G96" s="10" t="s">
        <v>105</v>
      </c>
      <c r="H96" s="2" t="s">
        <v>21</v>
      </c>
      <c r="I96" s="2">
        <v>1</v>
      </c>
      <c r="J96" s="62"/>
      <c r="K96" s="7">
        <f t="shared" si="2"/>
        <v>0</v>
      </c>
      <c r="L96" s="7">
        <f t="shared" si="3"/>
        <v>0</v>
      </c>
    </row>
    <row r="97" spans="1:12" x14ac:dyDescent="0.25">
      <c r="A97" s="5">
        <v>28</v>
      </c>
      <c r="B97" s="2" t="s">
        <v>104</v>
      </c>
      <c r="C97" s="2">
        <v>1000025936</v>
      </c>
      <c r="D97" s="2">
        <v>85353090</v>
      </c>
      <c r="E97" s="2">
        <v>0.18</v>
      </c>
      <c r="F97" s="18"/>
      <c r="G97" s="10" t="s">
        <v>106</v>
      </c>
      <c r="H97" s="2" t="s">
        <v>21</v>
      </c>
      <c r="I97" s="2">
        <v>1</v>
      </c>
      <c r="J97" s="62"/>
      <c r="K97" s="7">
        <f t="shared" si="2"/>
        <v>0</v>
      </c>
      <c r="L97" s="7">
        <f t="shared" si="3"/>
        <v>0</v>
      </c>
    </row>
    <row r="98" spans="1:12" x14ac:dyDescent="0.25">
      <c r="A98" s="5">
        <v>29</v>
      </c>
      <c r="B98" s="2" t="s">
        <v>104</v>
      </c>
      <c r="C98" s="2">
        <v>1000025930</v>
      </c>
      <c r="D98" s="2">
        <v>85354010</v>
      </c>
      <c r="E98" s="2">
        <v>0.18</v>
      </c>
      <c r="F98" s="18"/>
      <c r="G98" s="10" t="s">
        <v>107</v>
      </c>
      <c r="H98" s="2" t="s">
        <v>21</v>
      </c>
      <c r="I98" s="2">
        <v>1</v>
      </c>
      <c r="J98" s="62"/>
      <c r="K98" s="7">
        <f t="shared" si="2"/>
        <v>0</v>
      </c>
      <c r="L98" s="7">
        <f t="shared" si="3"/>
        <v>0</v>
      </c>
    </row>
    <row r="99" spans="1:12" x14ac:dyDescent="0.25">
      <c r="A99" s="5">
        <v>30</v>
      </c>
      <c r="B99" s="2" t="s">
        <v>104</v>
      </c>
      <c r="C99" s="2">
        <v>1000025933</v>
      </c>
      <c r="D99" s="2">
        <v>85389000</v>
      </c>
      <c r="E99" s="2">
        <v>0.18</v>
      </c>
      <c r="F99" s="18"/>
      <c r="G99" s="10" t="s">
        <v>108</v>
      </c>
      <c r="H99" s="2" t="s">
        <v>21</v>
      </c>
      <c r="I99" s="2">
        <v>1</v>
      </c>
      <c r="J99" s="62"/>
      <c r="K99" s="7">
        <f t="shared" si="2"/>
        <v>0</v>
      </c>
      <c r="L99" s="7">
        <f t="shared" si="3"/>
        <v>0</v>
      </c>
    </row>
    <row r="100" spans="1:12" x14ac:dyDescent="0.25">
      <c r="A100" s="5">
        <v>31</v>
      </c>
      <c r="B100" s="2" t="s">
        <v>104</v>
      </c>
      <c r="C100" s="2">
        <v>1000025934</v>
      </c>
      <c r="D100" s="2">
        <v>85359090</v>
      </c>
      <c r="E100" s="2">
        <v>0.18</v>
      </c>
      <c r="F100" s="18"/>
      <c r="G100" s="10" t="s">
        <v>109</v>
      </c>
      <c r="H100" s="2" t="s">
        <v>21</v>
      </c>
      <c r="I100" s="2">
        <v>1</v>
      </c>
      <c r="J100" s="62"/>
      <c r="K100" s="7">
        <f t="shared" si="2"/>
        <v>0</v>
      </c>
      <c r="L100" s="7">
        <f t="shared" si="3"/>
        <v>0</v>
      </c>
    </row>
    <row r="101" spans="1:12" x14ac:dyDescent="0.25">
      <c r="A101" s="5">
        <v>32</v>
      </c>
      <c r="B101" s="2" t="s">
        <v>104</v>
      </c>
      <c r="C101" s="2">
        <v>1000019912</v>
      </c>
      <c r="D101" s="2">
        <v>85371000</v>
      </c>
      <c r="E101" s="2">
        <v>0.18</v>
      </c>
      <c r="F101" s="18"/>
      <c r="G101" s="10" t="s">
        <v>52</v>
      </c>
      <c r="H101" s="2" t="s">
        <v>34</v>
      </c>
      <c r="I101" s="2">
        <v>1</v>
      </c>
      <c r="J101" s="62"/>
      <c r="K101" s="7">
        <f t="shared" si="2"/>
        <v>0</v>
      </c>
      <c r="L101" s="7">
        <f t="shared" si="3"/>
        <v>0</v>
      </c>
    </row>
    <row r="102" spans="1:12" x14ac:dyDescent="0.25">
      <c r="A102" s="5">
        <v>33</v>
      </c>
      <c r="B102" s="2" t="s">
        <v>110</v>
      </c>
      <c r="C102" s="2">
        <v>1000062002</v>
      </c>
      <c r="D102" s="2">
        <v>85371000</v>
      </c>
      <c r="E102" s="2">
        <v>0.18</v>
      </c>
      <c r="F102" s="18"/>
      <c r="G102" s="10" t="s">
        <v>54</v>
      </c>
      <c r="H102" s="2" t="s">
        <v>13</v>
      </c>
      <c r="I102" s="2">
        <v>1</v>
      </c>
      <c r="J102" s="64"/>
      <c r="K102" s="7">
        <f t="shared" si="2"/>
        <v>0</v>
      </c>
      <c r="L102" s="7">
        <f t="shared" si="3"/>
        <v>0</v>
      </c>
    </row>
    <row r="103" spans="1:12" x14ac:dyDescent="0.25">
      <c r="A103" s="5">
        <v>34</v>
      </c>
      <c r="B103" s="2" t="s">
        <v>110</v>
      </c>
      <c r="C103" s="2">
        <v>1000062004</v>
      </c>
      <c r="D103" s="2">
        <v>85371000</v>
      </c>
      <c r="E103" s="2">
        <v>0.18</v>
      </c>
      <c r="F103" s="18"/>
      <c r="G103" s="10" t="s">
        <v>55</v>
      </c>
      <c r="H103" s="2" t="s">
        <v>13</v>
      </c>
      <c r="I103" s="2">
        <v>1</v>
      </c>
      <c r="J103" s="64"/>
      <c r="K103" s="7">
        <f t="shared" si="2"/>
        <v>0</v>
      </c>
      <c r="L103" s="7">
        <f t="shared" si="3"/>
        <v>0</v>
      </c>
    </row>
    <row r="104" spans="1:12" ht="45" x14ac:dyDescent="0.25">
      <c r="A104" s="5">
        <v>35</v>
      </c>
      <c r="B104" s="2" t="s">
        <v>68</v>
      </c>
      <c r="C104" s="2">
        <v>1000015954</v>
      </c>
      <c r="D104" s="2">
        <v>73082011</v>
      </c>
      <c r="E104" s="2">
        <v>0.18</v>
      </c>
      <c r="F104" s="18"/>
      <c r="G104" s="10" t="s">
        <v>69</v>
      </c>
      <c r="H104" s="2" t="s">
        <v>70</v>
      </c>
      <c r="I104" s="2">
        <v>11</v>
      </c>
      <c r="J104" s="63"/>
      <c r="K104" s="7">
        <f t="shared" si="2"/>
        <v>0</v>
      </c>
      <c r="L104" s="7">
        <f t="shared" si="3"/>
        <v>0</v>
      </c>
    </row>
    <row r="105" spans="1:12" ht="30" x14ac:dyDescent="0.25">
      <c r="A105" s="5">
        <v>36</v>
      </c>
      <c r="B105" s="2" t="s">
        <v>68</v>
      </c>
      <c r="C105" s="2">
        <v>1000011713</v>
      </c>
      <c r="D105" s="2">
        <v>73082011</v>
      </c>
      <c r="E105" s="2">
        <v>0.18</v>
      </c>
      <c r="F105" s="18"/>
      <c r="G105" s="10" t="s">
        <v>72</v>
      </c>
      <c r="H105" s="2" t="s">
        <v>70</v>
      </c>
      <c r="I105" s="2">
        <v>1</v>
      </c>
      <c r="J105" s="62"/>
      <c r="K105" s="7">
        <f t="shared" si="2"/>
        <v>0</v>
      </c>
      <c r="L105" s="7">
        <f t="shared" si="3"/>
        <v>0</v>
      </c>
    </row>
    <row r="106" spans="1:12" ht="30" x14ac:dyDescent="0.25">
      <c r="A106" s="5">
        <v>37</v>
      </c>
      <c r="B106" s="2" t="s">
        <v>68</v>
      </c>
      <c r="C106" s="2">
        <v>1000012373</v>
      </c>
      <c r="D106" s="2">
        <v>73082011</v>
      </c>
      <c r="E106" s="2">
        <v>0.18</v>
      </c>
      <c r="F106" s="18"/>
      <c r="G106" s="10" t="s">
        <v>73</v>
      </c>
      <c r="H106" s="2" t="s">
        <v>70</v>
      </c>
      <c r="I106" s="2">
        <v>1</v>
      </c>
      <c r="J106" s="62"/>
      <c r="K106" s="7">
        <f t="shared" si="2"/>
        <v>0</v>
      </c>
      <c r="L106" s="7">
        <f t="shared" si="3"/>
        <v>0</v>
      </c>
    </row>
    <row r="107" spans="1:12" x14ac:dyDescent="0.25">
      <c r="A107" s="5"/>
      <c r="B107" s="2"/>
      <c r="C107" s="2"/>
      <c r="D107" s="2"/>
      <c r="E107" s="2"/>
      <c r="F107" s="18"/>
      <c r="G107" s="88" t="s">
        <v>229</v>
      </c>
      <c r="H107" s="89"/>
      <c r="I107" s="89"/>
      <c r="J107" s="90"/>
      <c r="K107" s="7">
        <f>SUM(K16:K106)</f>
        <v>0</v>
      </c>
      <c r="L107" s="7">
        <f>SUM(L16:L106)</f>
        <v>0</v>
      </c>
    </row>
    <row r="108" spans="1:12" x14ac:dyDescent="0.25">
      <c r="B108" s="6"/>
      <c r="C108" s="6"/>
      <c r="D108" s="6"/>
      <c r="E108" s="6"/>
      <c r="F108" s="6"/>
    </row>
  </sheetData>
  <sheetProtection password="DC2B" sheet="1" objects="1" scenarios="1"/>
  <mergeCells count="20">
    <mergeCell ref="G107:J107"/>
    <mergeCell ref="E5:I5"/>
    <mergeCell ref="J5:L5"/>
    <mergeCell ref="A6:D6"/>
    <mergeCell ref="E6:I6"/>
    <mergeCell ref="J6:L6"/>
    <mergeCell ref="A7:D7"/>
    <mergeCell ref="E7:I7"/>
    <mergeCell ref="J7:L7"/>
    <mergeCell ref="E8:I8"/>
    <mergeCell ref="J8:L8"/>
    <mergeCell ref="E9:I9"/>
    <mergeCell ref="J9:L9"/>
    <mergeCell ref="A1:L1"/>
    <mergeCell ref="A2:L2"/>
    <mergeCell ref="A3:L3"/>
    <mergeCell ref="A4:L4"/>
    <mergeCell ref="B68:I68"/>
    <mergeCell ref="B14:I14"/>
    <mergeCell ref="A10:L10"/>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CE2553-C92B-4375-B8CB-98B221C0524F}">
  <dimension ref="A1:F108"/>
  <sheetViews>
    <sheetView topLeftCell="A97" workbookViewId="0">
      <selection activeCell="E17" sqref="E17:E107"/>
    </sheetView>
  </sheetViews>
  <sheetFormatPr defaultRowHeight="15" x14ac:dyDescent="0.25"/>
  <cols>
    <col min="2" max="2" width="78.85546875" customWidth="1"/>
    <col min="3" max="3" width="5.5703125" bestFit="1" customWidth="1"/>
    <col min="4" max="4" width="13.28515625" customWidth="1"/>
    <col min="5" max="5" width="16.140625" customWidth="1"/>
    <col min="6" max="6" width="17.85546875" customWidth="1"/>
  </cols>
  <sheetData>
    <row r="1" spans="1:6" x14ac:dyDescent="0.25">
      <c r="A1" s="81" t="s">
        <v>244</v>
      </c>
      <c r="B1" s="81"/>
      <c r="C1" s="81"/>
      <c r="D1" s="81"/>
      <c r="E1" s="81"/>
      <c r="F1" s="81"/>
    </row>
    <row r="2" spans="1:6" x14ac:dyDescent="0.25">
      <c r="A2" s="81" t="s">
        <v>245</v>
      </c>
      <c r="B2" s="81"/>
      <c r="C2" s="81"/>
      <c r="D2" s="81"/>
      <c r="E2" s="81"/>
      <c r="F2" s="81"/>
    </row>
    <row r="3" spans="1:6" x14ac:dyDescent="0.25">
      <c r="A3" s="82"/>
      <c r="B3" s="83"/>
      <c r="C3" s="83"/>
      <c r="D3" s="83"/>
      <c r="E3" s="83"/>
      <c r="F3" s="84"/>
    </row>
    <row r="4" spans="1:6" x14ac:dyDescent="0.25">
      <c r="A4" s="98" t="s">
        <v>222</v>
      </c>
      <c r="B4" s="98"/>
      <c r="C4" s="98"/>
      <c r="D4" s="98"/>
      <c r="E4" s="98"/>
      <c r="F4" s="98"/>
    </row>
    <row r="5" spans="1:6" x14ac:dyDescent="0.25">
      <c r="A5" s="25" t="s">
        <v>234</v>
      </c>
      <c r="B5" s="26"/>
      <c r="C5" s="26"/>
      <c r="D5" s="26"/>
      <c r="E5" s="102" t="s">
        <v>235</v>
      </c>
      <c r="F5" s="102"/>
    </row>
    <row r="6" spans="1:6" x14ac:dyDescent="0.25">
      <c r="A6" s="27" t="s">
        <v>241</v>
      </c>
      <c r="B6" s="26"/>
      <c r="C6" s="26"/>
      <c r="D6" s="26"/>
      <c r="E6" s="102" t="s">
        <v>236</v>
      </c>
      <c r="F6" s="102"/>
    </row>
    <row r="7" spans="1:6" ht="66" customHeight="1" x14ac:dyDescent="0.25">
      <c r="A7" s="28" t="s">
        <v>237</v>
      </c>
      <c r="B7" s="26"/>
      <c r="C7" s="26"/>
      <c r="D7" s="26"/>
      <c r="E7" s="102" t="s">
        <v>238</v>
      </c>
      <c r="F7" s="102"/>
    </row>
    <row r="8" spans="1:6" x14ac:dyDescent="0.25">
      <c r="A8" s="28"/>
      <c r="B8" s="26"/>
      <c r="C8" s="26"/>
      <c r="D8" s="26"/>
      <c r="E8" s="29" t="s">
        <v>239</v>
      </c>
      <c r="F8" s="25"/>
    </row>
    <row r="9" spans="1:6" x14ac:dyDescent="0.25">
      <c r="A9" s="28"/>
      <c r="B9" s="26"/>
      <c r="C9" s="26"/>
      <c r="D9" s="26"/>
      <c r="E9" s="29" t="s">
        <v>242</v>
      </c>
      <c r="F9" s="25"/>
    </row>
    <row r="10" spans="1:6" x14ac:dyDescent="0.25">
      <c r="A10" s="28"/>
      <c r="B10" s="26"/>
      <c r="C10" s="26"/>
      <c r="D10" s="26"/>
      <c r="E10" s="29" t="s">
        <v>243</v>
      </c>
      <c r="F10" s="25"/>
    </row>
    <row r="11" spans="1:6" x14ac:dyDescent="0.25">
      <c r="A11" s="87" t="s">
        <v>111</v>
      </c>
      <c r="B11" s="87"/>
      <c r="C11" s="87"/>
      <c r="D11" s="87"/>
      <c r="E11" s="87"/>
      <c r="F11" s="87"/>
    </row>
    <row r="12" spans="1:6" x14ac:dyDescent="0.25">
      <c r="A12" s="2"/>
      <c r="B12" s="2"/>
      <c r="C12" s="2"/>
      <c r="D12" s="2"/>
      <c r="E12" s="2"/>
      <c r="F12" s="2"/>
    </row>
    <row r="13" spans="1:6" ht="16.5" x14ac:dyDescent="0.25">
      <c r="A13" s="1" t="s">
        <v>1</v>
      </c>
      <c r="B13" s="1" t="s">
        <v>6</v>
      </c>
      <c r="C13" s="1" t="s">
        <v>7</v>
      </c>
      <c r="D13" s="1" t="s">
        <v>8</v>
      </c>
      <c r="E13" s="100" t="s">
        <v>230</v>
      </c>
      <c r="F13" s="1" t="s">
        <v>112</v>
      </c>
    </row>
    <row r="14" spans="1:6" x14ac:dyDescent="0.25">
      <c r="A14" s="2"/>
      <c r="B14" s="2"/>
      <c r="C14" s="2"/>
      <c r="D14" s="2"/>
      <c r="E14" s="101"/>
      <c r="F14" s="2"/>
    </row>
    <row r="15" spans="1:6" x14ac:dyDescent="0.25">
      <c r="A15" s="4" t="s">
        <v>9</v>
      </c>
      <c r="B15" s="86"/>
      <c r="C15" s="86"/>
      <c r="D15" s="86"/>
      <c r="E15" s="3"/>
      <c r="F15" s="3"/>
    </row>
    <row r="16" spans="1:6" x14ac:dyDescent="0.25">
      <c r="A16" s="2"/>
      <c r="B16" s="2"/>
      <c r="C16" s="5"/>
      <c r="D16" s="5"/>
      <c r="E16" s="5"/>
      <c r="F16" s="5"/>
    </row>
    <row r="17" spans="1:6" x14ac:dyDescent="0.25">
      <c r="A17" s="5">
        <v>1</v>
      </c>
      <c r="B17" s="2" t="s">
        <v>113</v>
      </c>
      <c r="C17" s="5" t="s">
        <v>13</v>
      </c>
      <c r="D17" s="5">
        <v>3</v>
      </c>
      <c r="E17" s="67"/>
      <c r="F17" s="7">
        <f>D17*E17</f>
        <v>0</v>
      </c>
    </row>
    <row r="18" spans="1:6" x14ac:dyDescent="0.25">
      <c r="A18" s="5">
        <v>2</v>
      </c>
      <c r="B18" s="2" t="s">
        <v>114</v>
      </c>
      <c r="C18" s="5" t="s">
        <v>13</v>
      </c>
      <c r="D18" s="5">
        <v>3</v>
      </c>
      <c r="E18" s="67"/>
      <c r="F18" s="7">
        <f t="shared" ref="F18:F67" si="0">D18*E18</f>
        <v>0</v>
      </c>
    </row>
    <row r="19" spans="1:6" x14ac:dyDescent="0.25">
      <c r="A19" s="5">
        <v>3</v>
      </c>
      <c r="B19" s="2" t="s">
        <v>115</v>
      </c>
      <c r="C19" s="5" t="s">
        <v>13</v>
      </c>
      <c r="D19" s="5">
        <v>3</v>
      </c>
      <c r="E19" s="67"/>
      <c r="F19" s="7">
        <f t="shared" si="0"/>
        <v>0</v>
      </c>
    </row>
    <row r="20" spans="1:6" x14ac:dyDescent="0.25">
      <c r="A20" s="5">
        <v>4</v>
      </c>
      <c r="B20" s="2" t="s">
        <v>16</v>
      </c>
      <c r="C20" s="5" t="s">
        <v>13</v>
      </c>
      <c r="D20" s="5">
        <v>3</v>
      </c>
      <c r="E20" s="67"/>
      <c r="F20" s="7">
        <f t="shared" si="0"/>
        <v>0</v>
      </c>
    </row>
    <row r="21" spans="1:6" x14ac:dyDescent="0.25">
      <c r="A21" s="5">
        <v>5</v>
      </c>
      <c r="B21" s="2" t="s">
        <v>116</v>
      </c>
      <c r="C21" s="5" t="s">
        <v>13</v>
      </c>
      <c r="D21" s="5">
        <v>5</v>
      </c>
      <c r="E21" s="67"/>
      <c r="F21" s="7">
        <f t="shared" si="0"/>
        <v>0</v>
      </c>
    </row>
    <row r="22" spans="1:6" x14ac:dyDescent="0.25">
      <c r="A22" s="5">
        <v>6</v>
      </c>
      <c r="B22" s="2" t="s">
        <v>117</v>
      </c>
      <c r="C22" s="5" t="s">
        <v>13</v>
      </c>
      <c r="D22" s="5">
        <v>1</v>
      </c>
      <c r="E22" s="67"/>
      <c r="F22" s="7">
        <f t="shared" si="0"/>
        <v>0</v>
      </c>
    </row>
    <row r="23" spans="1:6" x14ac:dyDescent="0.25">
      <c r="A23" s="5">
        <v>7</v>
      </c>
      <c r="B23" s="2" t="s">
        <v>20</v>
      </c>
      <c r="C23" s="5" t="s">
        <v>21</v>
      </c>
      <c r="D23" s="5">
        <v>1</v>
      </c>
      <c r="E23" s="67"/>
      <c r="F23" s="7">
        <f t="shared" si="0"/>
        <v>0</v>
      </c>
    </row>
    <row r="24" spans="1:6" x14ac:dyDescent="0.25">
      <c r="A24" s="5">
        <v>8</v>
      </c>
      <c r="B24" s="2" t="s">
        <v>23</v>
      </c>
      <c r="C24" s="5" t="s">
        <v>13</v>
      </c>
      <c r="D24" s="5">
        <v>1</v>
      </c>
      <c r="E24" s="67"/>
      <c r="F24" s="7">
        <f t="shared" si="0"/>
        <v>0</v>
      </c>
    </row>
    <row r="25" spans="1:6" x14ac:dyDescent="0.25">
      <c r="A25" s="5">
        <v>9</v>
      </c>
      <c r="B25" s="2" t="s">
        <v>24</v>
      </c>
      <c r="C25" s="5" t="s">
        <v>13</v>
      </c>
      <c r="D25" s="5">
        <v>1</v>
      </c>
      <c r="E25" s="67"/>
      <c r="F25" s="7">
        <f t="shared" si="0"/>
        <v>0</v>
      </c>
    </row>
    <row r="26" spans="1:6" x14ac:dyDescent="0.25">
      <c r="A26" s="5">
        <v>10</v>
      </c>
      <c r="B26" s="2" t="s">
        <v>26</v>
      </c>
      <c r="C26" s="5" t="s">
        <v>21</v>
      </c>
      <c r="D26" s="5">
        <v>2</v>
      </c>
      <c r="E26" s="67"/>
      <c r="F26" s="7">
        <f t="shared" si="0"/>
        <v>0</v>
      </c>
    </row>
    <row r="27" spans="1:6" x14ac:dyDescent="0.25">
      <c r="A27" s="5">
        <v>11</v>
      </c>
      <c r="B27" s="2" t="s">
        <v>28</v>
      </c>
      <c r="C27" s="5" t="s">
        <v>13</v>
      </c>
      <c r="D27" s="5">
        <v>1</v>
      </c>
      <c r="E27" s="67"/>
      <c r="F27" s="7">
        <f t="shared" si="0"/>
        <v>0</v>
      </c>
    </row>
    <row r="28" spans="1:6" x14ac:dyDescent="0.25">
      <c r="A28" s="5">
        <v>12</v>
      </c>
      <c r="B28" s="2" t="s">
        <v>30</v>
      </c>
      <c r="C28" s="5" t="s">
        <v>21</v>
      </c>
      <c r="D28" s="5">
        <v>1</v>
      </c>
      <c r="E28" s="67"/>
      <c r="F28" s="7">
        <f t="shared" si="0"/>
        <v>0</v>
      </c>
    </row>
    <row r="29" spans="1:6" x14ac:dyDescent="0.25">
      <c r="A29" s="5">
        <v>13</v>
      </c>
      <c r="B29" s="2" t="s">
        <v>31</v>
      </c>
      <c r="C29" s="5" t="s">
        <v>13</v>
      </c>
      <c r="D29" s="5">
        <v>2</v>
      </c>
      <c r="E29" s="67"/>
      <c r="F29" s="7">
        <f t="shared" si="0"/>
        <v>0</v>
      </c>
    </row>
    <row r="30" spans="1:6" x14ac:dyDescent="0.25">
      <c r="A30" s="5">
        <v>14</v>
      </c>
      <c r="B30" s="2" t="s">
        <v>32</v>
      </c>
      <c r="C30" s="5" t="s">
        <v>21</v>
      </c>
      <c r="D30" s="5">
        <v>1</v>
      </c>
      <c r="E30" s="67"/>
      <c r="F30" s="7">
        <f t="shared" si="0"/>
        <v>0</v>
      </c>
    </row>
    <row r="31" spans="1:6" x14ac:dyDescent="0.25">
      <c r="A31" s="5">
        <v>15</v>
      </c>
      <c r="B31" s="2" t="s">
        <v>33</v>
      </c>
      <c r="C31" s="5" t="s">
        <v>34</v>
      </c>
      <c r="D31" s="5">
        <v>1</v>
      </c>
      <c r="E31" s="67"/>
      <c r="F31" s="7">
        <f t="shared" si="0"/>
        <v>0</v>
      </c>
    </row>
    <row r="32" spans="1:6" x14ac:dyDescent="0.25">
      <c r="A32" s="5">
        <v>16</v>
      </c>
      <c r="B32" s="2" t="s">
        <v>36</v>
      </c>
      <c r="C32" s="5" t="s">
        <v>13</v>
      </c>
      <c r="D32" s="5">
        <v>5</v>
      </c>
      <c r="E32" s="67"/>
      <c r="F32" s="7">
        <f t="shared" si="0"/>
        <v>0</v>
      </c>
    </row>
    <row r="33" spans="1:6" x14ac:dyDescent="0.25">
      <c r="A33" s="5">
        <v>17</v>
      </c>
      <c r="B33" s="2" t="s">
        <v>37</v>
      </c>
      <c r="C33" s="5" t="s">
        <v>13</v>
      </c>
      <c r="D33" s="5">
        <v>5</v>
      </c>
      <c r="E33" s="67"/>
      <c r="F33" s="7">
        <f t="shared" si="0"/>
        <v>0</v>
      </c>
    </row>
    <row r="34" spans="1:6" x14ac:dyDescent="0.25">
      <c r="A34" s="5">
        <v>18</v>
      </c>
      <c r="B34" s="2" t="s">
        <v>38</v>
      </c>
      <c r="C34" s="5" t="s">
        <v>13</v>
      </c>
      <c r="D34" s="5">
        <v>1</v>
      </c>
      <c r="E34" s="67"/>
      <c r="F34" s="7">
        <f t="shared" si="0"/>
        <v>0</v>
      </c>
    </row>
    <row r="35" spans="1:6" x14ac:dyDescent="0.25">
      <c r="A35" s="5">
        <v>19</v>
      </c>
      <c r="B35" s="2" t="s">
        <v>40</v>
      </c>
      <c r="C35" s="5" t="s">
        <v>41</v>
      </c>
      <c r="D35" s="5">
        <v>0.5</v>
      </c>
      <c r="E35" s="67"/>
      <c r="F35" s="7">
        <f t="shared" si="0"/>
        <v>0</v>
      </c>
    </row>
    <row r="36" spans="1:6" x14ac:dyDescent="0.25">
      <c r="A36" s="5">
        <v>20</v>
      </c>
      <c r="B36" s="2" t="s">
        <v>118</v>
      </c>
      <c r="C36" s="5" t="s">
        <v>21</v>
      </c>
      <c r="D36" s="5">
        <v>1</v>
      </c>
      <c r="E36" s="67"/>
      <c r="F36" s="7">
        <f t="shared" si="0"/>
        <v>0</v>
      </c>
    </row>
    <row r="37" spans="1:6" x14ac:dyDescent="0.25">
      <c r="A37" s="5">
        <v>21</v>
      </c>
      <c r="B37" s="2" t="s">
        <v>119</v>
      </c>
      <c r="C37" s="5" t="s">
        <v>34</v>
      </c>
      <c r="D37" s="5">
        <v>1</v>
      </c>
      <c r="E37" s="67"/>
      <c r="F37" s="7">
        <f t="shared" si="0"/>
        <v>0</v>
      </c>
    </row>
    <row r="38" spans="1:6" x14ac:dyDescent="0.25">
      <c r="A38" s="5">
        <v>22</v>
      </c>
      <c r="B38" s="2" t="s">
        <v>120</v>
      </c>
      <c r="C38" s="5" t="s">
        <v>34</v>
      </c>
      <c r="D38" s="5">
        <v>1</v>
      </c>
      <c r="E38" s="67"/>
      <c r="F38" s="7">
        <f t="shared" si="0"/>
        <v>0</v>
      </c>
    </row>
    <row r="39" spans="1:6" x14ac:dyDescent="0.25">
      <c r="A39" s="5">
        <v>23</v>
      </c>
      <c r="B39" s="2" t="s">
        <v>121</v>
      </c>
      <c r="C39" s="5" t="s">
        <v>13</v>
      </c>
      <c r="D39" s="5">
        <v>6</v>
      </c>
      <c r="E39" s="67"/>
      <c r="F39" s="7">
        <f t="shared" si="0"/>
        <v>0</v>
      </c>
    </row>
    <row r="40" spans="1:6" x14ac:dyDescent="0.25">
      <c r="A40" s="5">
        <v>24</v>
      </c>
      <c r="B40" s="2" t="s">
        <v>122</v>
      </c>
      <c r="C40" s="5" t="s">
        <v>13</v>
      </c>
      <c r="D40" s="5">
        <v>2</v>
      </c>
      <c r="E40" s="67"/>
      <c r="F40" s="7">
        <f t="shared" si="0"/>
        <v>0</v>
      </c>
    </row>
    <row r="41" spans="1:6" x14ac:dyDescent="0.25">
      <c r="A41" s="5">
        <v>25</v>
      </c>
      <c r="B41" s="2" t="s">
        <v>49</v>
      </c>
      <c r="C41" s="5" t="s">
        <v>34</v>
      </c>
      <c r="D41" s="5">
        <v>1</v>
      </c>
      <c r="E41" s="67"/>
      <c r="F41" s="7">
        <f t="shared" si="0"/>
        <v>0</v>
      </c>
    </row>
    <row r="42" spans="1:6" x14ac:dyDescent="0.25">
      <c r="A42" s="5">
        <v>26</v>
      </c>
      <c r="B42" s="2" t="s">
        <v>50</v>
      </c>
      <c r="C42" s="5" t="s">
        <v>34</v>
      </c>
      <c r="D42" s="5">
        <v>1</v>
      </c>
      <c r="E42" s="67"/>
      <c r="F42" s="7">
        <f t="shared" si="0"/>
        <v>0</v>
      </c>
    </row>
    <row r="43" spans="1:6" x14ac:dyDescent="0.25">
      <c r="A43" s="5">
        <v>27</v>
      </c>
      <c r="B43" s="2" t="s">
        <v>51</v>
      </c>
      <c r="C43" s="5" t="s">
        <v>34</v>
      </c>
      <c r="D43" s="5">
        <v>1</v>
      </c>
      <c r="E43" s="67"/>
      <c r="F43" s="7">
        <f t="shared" si="0"/>
        <v>0</v>
      </c>
    </row>
    <row r="44" spans="1:6" x14ac:dyDescent="0.25">
      <c r="A44" s="5">
        <v>28</v>
      </c>
      <c r="B44" s="2" t="s">
        <v>223</v>
      </c>
      <c r="C44" s="5" t="s">
        <v>21</v>
      </c>
      <c r="D44" s="5">
        <v>1</v>
      </c>
      <c r="E44" s="67"/>
      <c r="F44" s="7">
        <f t="shared" si="0"/>
        <v>0</v>
      </c>
    </row>
    <row r="45" spans="1:6" x14ac:dyDescent="0.25">
      <c r="A45" s="5">
        <v>29</v>
      </c>
      <c r="B45" s="2" t="s">
        <v>224</v>
      </c>
      <c r="C45" s="5" t="s">
        <v>21</v>
      </c>
      <c r="D45" s="5">
        <v>1</v>
      </c>
      <c r="E45" s="67"/>
      <c r="F45" s="7">
        <f t="shared" si="0"/>
        <v>0</v>
      </c>
    </row>
    <row r="46" spans="1:6" x14ac:dyDescent="0.25">
      <c r="A46" s="5">
        <v>30</v>
      </c>
      <c r="B46" s="2" t="s">
        <v>52</v>
      </c>
      <c r="C46" s="5" t="s">
        <v>34</v>
      </c>
      <c r="D46" s="5">
        <v>1</v>
      </c>
      <c r="E46" s="67"/>
      <c r="F46" s="7">
        <f t="shared" si="0"/>
        <v>0</v>
      </c>
    </row>
    <row r="47" spans="1:6" x14ac:dyDescent="0.25">
      <c r="A47" s="5">
        <v>31</v>
      </c>
      <c r="B47" s="9" t="s">
        <v>54</v>
      </c>
      <c r="C47" s="5" t="s">
        <v>13</v>
      </c>
      <c r="D47" s="5">
        <v>1</v>
      </c>
      <c r="E47" s="67"/>
      <c r="F47" s="7">
        <f t="shared" si="0"/>
        <v>0</v>
      </c>
    </row>
    <row r="48" spans="1:6" ht="30" x14ac:dyDescent="0.25">
      <c r="A48" s="5">
        <v>32</v>
      </c>
      <c r="B48" s="9" t="s">
        <v>55</v>
      </c>
      <c r="C48" s="5" t="s">
        <v>13</v>
      </c>
      <c r="D48" s="5">
        <v>1</v>
      </c>
      <c r="E48" s="67"/>
      <c r="F48" s="7">
        <f t="shared" si="0"/>
        <v>0</v>
      </c>
    </row>
    <row r="49" spans="1:6" x14ac:dyDescent="0.25">
      <c r="A49" s="5">
        <v>33</v>
      </c>
      <c r="B49" s="2" t="s">
        <v>123</v>
      </c>
      <c r="C49" s="5" t="s">
        <v>13</v>
      </c>
      <c r="D49" s="5">
        <v>1</v>
      </c>
      <c r="E49" s="67"/>
      <c r="F49" s="7">
        <f t="shared" si="0"/>
        <v>0</v>
      </c>
    </row>
    <row r="50" spans="1:6" x14ac:dyDescent="0.25">
      <c r="A50" s="5">
        <v>34</v>
      </c>
      <c r="B50" s="2" t="s">
        <v>58</v>
      </c>
      <c r="C50" s="5" t="s">
        <v>13</v>
      </c>
      <c r="D50" s="5">
        <v>4</v>
      </c>
      <c r="E50" s="67"/>
      <c r="F50" s="7">
        <f t="shared" si="0"/>
        <v>0</v>
      </c>
    </row>
    <row r="51" spans="1:6" x14ac:dyDescent="0.25">
      <c r="A51" s="5">
        <v>35</v>
      </c>
      <c r="B51" s="2" t="s">
        <v>59</v>
      </c>
      <c r="C51" s="5" t="s">
        <v>21</v>
      </c>
      <c r="D51" s="5">
        <v>2</v>
      </c>
      <c r="E51" s="67"/>
      <c r="F51" s="7">
        <f t="shared" si="0"/>
        <v>0</v>
      </c>
    </row>
    <row r="52" spans="1:6" x14ac:dyDescent="0.25">
      <c r="A52" s="5">
        <v>36</v>
      </c>
      <c r="B52" s="2" t="s">
        <v>60</v>
      </c>
      <c r="C52" s="5" t="s">
        <v>13</v>
      </c>
      <c r="D52" s="5">
        <v>2</v>
      </c>
      <c r="E52" s="67"/>
      <c r="F52" s="7">
        <f t="shared" si="0"/>
        <v>0</v>
      </c>
    </row>
    <row r="53" spans="1:6" x14ac:dyDescent="0.25">
      <c r="A53" s="5">
        <v>37</v>
      </c>
      <c r="B53" s="2" t="s">
        <v>61</v>
      </c>
      <c r="C53" s="5" t="s">
        <v>21</v>
      </c>
      <c r="D53" s="5">
        <v>1</v>
      </c>
      <c r="E53" s="67"/>
      <c r="F53" s="7">
        <f t="shared" si="0"/>
        <v>0</v>
      </c>
    </row>
    <row r="54" spans="1:6" x14ac:dyDescent="0.25">
      <c r="A54" s="5">
        <v>38</v>
      </c>
      <c r="B54" s="2" t="s">
        <v>62</v>
      </c>
      <c r="C54" s="5" t="s">
        <v>13</v>
      </c>
      <c r="D54" s="5">
        <v>1</v>
      </c>
      <c r="E54" s="67"/>
      <c r="F54" s="7">
        <f t="shared" si="0"/>
        <v>0</v>
      </c>
    </row>
    <row r="55" spans="1:6" x14ac:dyDescent="0.25">
      <c r="A55" s="5">
        <v>39</v>
      </c>
      <c r="B55" s="2" t="s">
        <v>63</v>
      </c>
      <c r="C55" s="5" t="s">
        <v>41</v>
      </c>
      <c r="D55" s="5">
        <v>1</v>
      </c>
      <c r="E55" s="67"/>
      <c r="F55" s="7">
        <f t="shared" si="0"/>
        <v>0</v>
      </c>
    </row>
    <row r="56" spans="1:6" x14ac:dyDescent="0.25">
      <c r="A56" s="5">
        <v>40</v>
      </c>
      <c r="B56" s="2" t="s">
        <v>64</v>
      </c>
      <c r="C56" s="5" t="s">
        <v>13</v>
      </c>
      <c r="D56" s="5">
        <v>1</v>
      </c>
      <c r="E56" s="67"/>
      <c r="F56" s="7">
        <f t="shared" si="0"/>
        <v>0</v>
      </c>
    </row>
    <row r="57" spans="1:6" x14ac:dyDescent="0.25">
      <c r="A57" s="5">
        <v>41</v>
      </c>
      <c r="B57" s="2" t="s">
        <v>124</v>
      </c>
      <c r="C57" s="5" t="s">
        <v>21</v>
      </c>
      <c r="D57" s="5">
        <v>1</v>
      </c>
      <c r="E57" s="67"/>
      <c r="F57" s="7">
        <f t="shared" si="0"/>
        <v>0</v>
      </c>
    </row>
    <row r="58" spans="1:6" x14ac:dyDescent="0.25">
      <c r="A58" s="5">
        <v>42</v>
      </c>
      <c r="B58" s="2" t="s">
        <v>58</v>
      </c>
      <c r="C58" s="5" t="s">
        <v>13</v>
      </c>
      <c r="D58" s="5">
        <v>1</v>
      </c>
      <c r="E58" s="67"/>
      <c r="F58" s="7">
        <f t="shared" si="0"/>
        <v>0</v>
      </c>
    </row>
    <row r="59" spans="1:6" x14ac:dyDescent="0.25">
      <c r="A59" s="5">
        <v>43</v>
      </c>
      <c r="B59" s="2" t="s">
        <v>59</v>
      </c>
      <c r="C59" s="5" t="s">
        <v>21</v>
      </c>
      <c r="D59" s="5">
        <v>1</v>
      </c>
      <c r="E59" s="67"/>
      <c r="F59" s="7">
        <f t="shared" si="0"/>
        <v>0</v>
      </c>
    </row>
    <row r="60" spans="1:6" x14ac:dyDescent="0.25">
      <c r="A60" s="5">
        <v>44</v>
      </c>
      <c r="B60" s="2" t="s">
        <v>61</v>
      </c>
      <c r="C60" s="5" t="s">
        <v>21</v>
      </c>
      <c r="D60" s="5">
        <v>1</v>
      </c>
      <c r="E60" s="67"/>
      <c r="F60" s="7">
        <f t="shared" si="0"/>
        <v>0</v>
      </c>
    </row>
    <row r="61" spans="1:6" x14ac:dyDescent="0.25">
      <c r="A61" s="5">
        <v>45</v>
      </c>
      <c r="B61" s="2" t="s">
        <v>60</v>
      </c>
      <c r="C61" s="5" t="s">
        <v>13</v>
      </c>
      <c r="D61" s="5">
        <v>1</v>
      </c>
      <c r="E61" s="67"/>
      <c r="F61" s="7">
        <f t="shared" si="0"/>
        <v>0</v>
      </c>
    </row>
    <row r="62" spans="1:6" x14ac:dyDescent="0.25">
      <c r="A62" s="5">
        <v>46</v>
      </c>
      <c r="B62" s="2" t="s">
        <v>67</v>
      </c>
      <c r="C62" s="5" t="s">
        <v>21</v>
      </c>
      <c r="D62" s="5">
        <v>1</v>
      </c>
      <c r="E62" s="67"/>
      <c r="F62" s="7">
        <f t="shared" si="0"/>
        <v>0</v>
      </c>
    </row>
    <row r="63" spans="1:6" x14ac:dyDescent="0.25">
      <c r="A63" s="5">
        <v>47</v>
      </c>
      <c r="B63" s="2" t="s">
        <v>63</v>
      </c>
      <c r="C63" s="5" t="s">
        <v>41</v>
      </c>
      <c r="D63" s="5">
        <v>3.5000000000000003E-2</v>
      </c>
      <c r="E63" s="67"/>
      <c r="F63" s="7">
        <f t="shared" si="0"/>
        <v>0</v>
      </c>
    </row>
    <row r="64" spans="1:6" x14ac:dyDescent="0.25">
      <c r="A64" s="5">
        <v>48</v>
      </c>
      <c r="B64" s="2" t="s">
        <v>125</v>
      </c>
      <c r="C64" s="5" t="s">
        <v>70</v>
      </c>
      <c r="D64" s="5">
        <v>19</v>
      </c>
      <c r="E64" s="67"/>
      <c r="F64" s="7">
        <f t="shared" si="0"/>
        <v>0</v>
      </c>
    </row>
    <row r="65" spans="1:6" x14ac:dyDescent="0.25">
      <c r="A65" s="5">
        <v>49</v>
      </c>
      <c r="B65" s="2" t="s">
        <v>126</v>
      </c>
      <c r="C65" s="5" t="s">
        <v>70</v>
      </c>
      <c r="D65" s="5">
        <v>10</v>
      </c>
      <c r="E65" s="67"/>
      <c r="F65" s="7">
        <f t="shared" si="0"/>
        <v>0</v>
      </c>
    </row>
    <row r="66" spans="1:6" x14ac:dyDescent="0.25">
      <c r="A66" s="5">
        <v>50</v>
      </c>
      <c r="B66" s="2" t="s">
        <v>127</v>
      </c>
      <c r="C66" s="5" t="s">
        <v>70</v>
      </c>
      <c r="D66" s="5">
        <v>1.4</v>
      </c>
      <c r="E66" s="67"/>
      <c r="F66" s="7">
        <f t="shared" si="0"/>
        <v>0</v>
      </c>
    </row>
    <row r="67" spans="1:6" x14ac:dyDescent="0.25">
      <c r="A67" s="5">
        <v>51</v>
      </c>
      <c r="B67" s="2" t="s">
        <v>128</v>
      </c>
      <c r="C67" s="5" t="s">
        <v>70</v>
      </c>
      <c r="D67" s="5">
        <v>2.2000000000000002</v>
      </c>
      <c r="E67" s="67"/>
      <c r="F67" s="7">
        <f t="shared" si="0"/>
        <v>0</v>
      </c>
    </row>
    <row r="68" spans="1:6" x14ac:dyDescent="0.25">
      <c r="A68" s="2"/>
      <c r="B68" s="2"/>
      <c r="C68" s="2"/>
      <c r="D68" s="2"/>
      <c r="E68" s="67"/>
      <c r="F68" s="7"/>
    </row>
    <row r="69" spans="1:6" x14ac:dyDescent="0.25">
      <c r="A69" s="4" t="s">
        <v>74</v>
      </c>
      <c r="B69" s="86"/>
      <c r="C69" s="86"/>
      <c r="D69" s="86"/>
      <c r="E69" s="67"/>
      <c r="F69" s="7"/>
    </row>
    <row r="70" spans="1:6" x14ac:dyDescent="0.25">
      <c r="A70" s="2"/>
      <c r="B70" s="2"/>
      <c r="C70" s="2"/>
      <c r="D70" s="2"/>
      <c r="E70" s="67"/>
      <c r="F70" s="7"/>
    </row>
    <row r="71" spans="1:6" x14ac:dyDescent="0.25">
      <c r="A71" s="5">
        <v>1</v>
      </c>
      <c r="B71" s="2" t="s">
        <v>129</v>
      </c>
      <c r="C71" s="2" t="s">
        <v>13</v>
      </c>
      <c r="D71" s="2">
        <v>1</v>
      </c>
      <c r="E71" s="67"/>
      <c r="F71" s="7">
        <f>D71*E71</f>
        <v>0</v>
      </c>
    </row>
    <row r="72" spans="1:6" x14ac:dyDescent="0.25">
      <c r="A72" s="5">
        <v>2</v>
      </c>
      <c r="B72" s="2" t="s">
        <v>130</v>
      </c>
      <c r="C72" s="2" t="s">
        <v>13</v>
      </c>
      <c r="D72" s="2">
        <v>3</v>
      </c>
      <c r="E72" s="67"/>
      <c r="F72" s="7">
        <f t="shared" ref="F72:F107" si="1">D72*E72</f>
        <v>0</v>
      </c>
    </row>
    <row r="73" spans="1:6" x14ac:dyDescent="0.25">
      <c r="A73" s="5">
        <v>3</v>
      </c>
      <c r="B73" s="2" t="s">
        <v>131</v>
      </c>
      <c r="C73" s="2" t="s">
        <v>13</v>
      </c>
      <c r="D73" s="2">
        <v>1</v>
      </c>
      <c r="E73" s="67"/>
      <c r="F73" s="7">
        <f t="shared" si="1"/>
        <v>0</v>
      </c>
    </row>
    <row r="74" spans="1:6" x14ac:dyDescent="0.25">
      <c r="A74" s="5">
        <v>4</v>
      </c>
      <c r="B74" s="2" t="s">
        <v>132</v>
      </c>
      <c r="C74" s="2" t="s">
        <v>13</v>
      </c>
      <c r="D74" s="2">
        <v>1</v>
      </c>
      <c r="E74" s="67"/>
      <c r="F74" s="7">
        <f t="shared" si="1"/>
        <v>0</v>
      </c>
    </row>
    <row r="75" spans="1:6" x14ac:dyDescent="0.25">
      <c r="A75" s="5">
        <v>5</v>
      </c>
      <c r="B75" s="2" t="s">
        <v>133</v>
      </c>
      <c r="C75" s="2" t="s">
        <v>13</v>
      </c>
      <c r="D75" s="2">
        <v>2</v>
      </c>
      <c r="E75" s="67"/>
      <c r="F75" s="7">
        <f t="shared" si="1"/>
        <v>0</v>
      </c>
    </row>
    <row r="76" spans="1:6" x14ac:dyDescent="0.25">
      <c r="A76" s="5">
        <v>6</v>
      </c>
      <c r="B76" s="2" t="s">
        <v>82</v>
      </c>
      <c r="C76" s="2" t="s">
        <v>13</v>
      </c>
      <c r="D76" s="2">
        <v>3</v>
      </c>
      <c r="E76" s="67"/>
      <c r="F76" s="7">
        <f t="shared" si="1"/>
        <v>0</v>
      </c>
    </row>
    <row r="77" spans="1:6" x14ac:dyDescent="0.25">
      <c r="A77" s="5">
        <v>7</v>
      </c>
      <c r="B77" s="2" t="s">
        <v>134</v>
      </c>
      <c r="C77" s="2" t="s">
        <v>13</v>
      </c>
      <c r="D77" s="2">
        <v>9</v>
      </c>
      <c r="E77" s="67"/>
      <c r="F77" s="7">
        <f t="shared" si="1"/>
        <v>0</v>
      </c>
    </row>
    <row r="78" spans="1:6" x14ac:dyDescent="0.25">
      <c r="A78" s="5">
        <v>8</v>
      </c>
      <c r="B78" s="2" t="s">
        <v>135</v>
      </c>
      <c r="C78" s="2" t="s">
        <v>13</v>
      </c>
      <c r="D78" s="2">
        <v>3</v>
      </c>
      <c r="E78" s="67"/>
      <c r="F78" s="7">
        <f t="shared" si="1"/>
        <v>0</v>
      </c>
    </row>
    <row r="79" spans="1:6" x14ac:dyDescent="0.25">
      <c r="A79" s="5">
        <v>9</v>
      </c>
      <c r="B79" s="2" t="s">
        <v>86</v>
      </c>
      <c r="C79" s="2" t="s">
        <v>21</v>
      </c>
      <c r="D79" s="2">
        <v>1</v>
      </c>
      <c r="E79" s="67"/>
      <c r="F79" s="7">
        <f t="shared" si="1"/>
        <v>0</v>
      </c>
    </row>
    <row r="80" spans="1:6" x14ac:dyDescent="0.25">
      <c r="A80" s="5">
        <v>10</v>
      </c>
      <c r="B80" s="2" t="s">
        <v>88</v>
      </c>
      <c r="C80" s="2" t="s">
        <v>13</v>
      </c>
      <c r="D80" s="2">
        <v>1</v>
      </c>
      <c r="E80" s="67"/>
      <c r="F80" s="7">
        <f t="shared" si="1"/>
        <v>0</v>
      </c>
    </row>
    <row r="81" spans="1:6" x14ac:dyDescent="0.25">
      <c r="A81" s="5">
        <v>11</v>
      </c>
      <c r="B81" s="2" t="s">
        <v>89</v>
      </c>
      <c r="C81" s="2" t="s">
        <v>13</v>
      </c>
      <c r="D81" s="2">
        <v>1</v>
      </c>
      <c r="E81" s="67"/>
      <c r="F81" s="7">
        <f t="shared" si="1"/>
        <v>0</v>
      </c>
    </row>
    <row r="82" spans="1:6" x14ac:dyDescent="0.25">
      <c r="A82" s="5">
        <v>12</v>
      </c>
      <c r="B82" s="2" t="s">
        <v>90</v>
      </c>
      <c r="C82" s="2" t="s">
        <v>21</v>
      </c>
      <c r="D82" s="2">
        <v>1</v>
      </c>
      <c r="E82" s="67"/>
      <c r="F82" s="7">
        <f t="shared" si="1"/>
        <v>0</v>
      </c>
    </row>
    <row r="83" spans="1:6" x14ac:dyDescent="0.25">
      <c r="A83" s="5">
        <v>13</v>
      </c>
      <c r="B83" s="2" t="s">
        <v>26</v>
      </c>
      <c r="C83" s="2" t="s">
        <v>21</v>
      </c>
      <c r="D83" s="2">
        <v>2</v>
      </c>
      <c r="E83" s="67"/>
      <c r="F83" s="7">
        <f t="shared" si="1"/>
        <v>0</v>
      </c>
    </row>
    <row r="84" spans="1:6" x14ac:dyDescent="0.25">
      <c r="A84" s="5">
        <v>14</v>
      </c>
      <c r="B84" s="2" t="s">
        <v>93</v>
      </c>
      <c r="C84" s="2" t="s">
        <v>13</v>
      </c>
      <c r="D84" s="2">
        <v>1</v>
      </c>
      <c r="E84" s="67"/>
      <c r="F84" s="7">
        <f t="shared" si="1"/>
        <v>0</v>
      </c>
    </row>
    <row r="85" spans="1:6" x14ac:dyDescent="0.25">
      <c r="A85" s="5">
        <v>15</v>
      </c>
      <c r="B85" s="2" t="s">
        <v>95</v>
      </c>
      <c r="C85" s="2" t="s">
        <v>21</v>
      </c>
      <c r="D85" s="2">
        <v>1</v>
      </c>
      <c r="E85" s="67"/>
      <c r="F85" s="7">
        <f t="shared" si="1"/>
        <v>0</v>
      </c>
    </row>
    <row r="86" spans="1:6" x14ac:dyDescent="0.25">
      <c r="A86" s="5">
        <v>16</v>
      </c>
      <c r="B86" s="2" t="s">
        <v>31</v>
      </c>
      <c r="C86" s="2" t="s">
        <v>13</v>
      </c>
      <c r="D86" s="2">
        <v>2</v>
      </c>
      <c r="E86" s="67"/>
      <c r="F86" s="7">
        <f t="shared" si="1"/>
        <v>0</v>
      </c>
    </row>
    <row r="87" spans="1:6" x14ac:dyDescent="0.25">
      <c r="A87" s="5">
        <v>17</v>
      </c>
      <c r="B87" s="2" t="s">
        <v>96</v>
      </c>
      <c r="C87" s="2" t="s">
        <v>21</v>
      </c>
      <c r="D87" s="2">
        <v>1</v>
      </c>
      <c r="E87" s="67"/>
      <c r="F87" s="7">
        <f t="shared" si="1"/>
        <v>0</v>
      </c>
    </row>
    <row r="88" spans="1:6" x14ac:dyDescent="0.25">
      <c r="A88" s="5">
        <v>18</v>
      </c>
      <c r="B88" s="2" t="s">
        <v>97</v>
      </c>
      <c r="C88" s="2" t="s">
        <v>34</v>
      </c>
      <c r="D88" s="2">
        <v>1</v>
      </c>
      <c r="E88" s="67"/>
      <c r="F88" s="7">
        <f t="shared" si="1"/>
        <v>0</v>
      </c>
    </row>
    <row r="89" spans="1:6" x14ac:dyDescent="0.25">
      <c r="A89" s="5">
        <v>19</v>
      </c>
      <c r="B89" s="2" t="s">
        <v>36</v>
      </c>
      <c r="C89" s="2" t="s">
        <v>13</v>
      </c>
      <c r="D89" s="2">
        <v>3</v>
      </c>
      <c r="E89" s="67"/>
      <c r="F89" s="7">
        <f t="shared" si="1"/>
        <v>0</v>
      </c>
    </row>
    <row r="90" spans="1:6" x14ac:dyDescent="0.25">
      <c r="A90" s="5">
        <v>20</v>
      </c>
      <c r="B90" s="2" t="s">
        <v>37</v>
      </c>
      <c r="C90" s="2" t="s">
        <v>13</v>
      </c>
      <c r="D90" s="2">
        <v>3</v>
      </c>
      <c r="E90" s="67"/>
      <c r="F90" s="7">
        <f t="shared" si="1"/>
        <v>0</v>
      </c>
    </row>
    <row r="91" spans="1:6" x14ac:dyDescent="0.25">
      <c r="A91" s="5">
        <v>21</v>
      </c>
      <c r="B91" s="2" t="s">
        <v>38</v>
      </c>
      <c r="C91" s="2" t="s">
        <v>13</v>
      </c>
      <c r="D91" s="2">
        <v>1</v>
      </c>
      <c r="E91" s="67"/>
      <c r="F91" s="7">
        <f t="shared" si="1"/>
        <v>0</v>
      </c>
    </row>
    <row r="92" spans="1:6" x14ac:dyDescent="0.25">
      <c r="A92" s="5">
        <v>22</v>
      </c>
      <c r="B92" s="2" t="s">
        <v>118</v>
      </c>
      <c r="C92" s="2" t="s">
        <v>21</v>
      </c>
      <c r="D92" s="2">
        <v>1</v>
      </c>
      <c r="E92" s="67"/>
      <c r="F92" s="7">
        <f t="shared" si="1"/>
        <v>0</v>
      </c>
    </row>
    <row r="93" spans="1:6" x14ac:dyDescent="0.25">
      <c r="A93" s="5">
        <v>23</v>
      </c>
      <c r="B93" s="2" t="s">
        <v>119</v>
      </c>
      <c r="C93" s="2" t="s">
        <v>34</v>
      </c>
      <c r="D93" s="2">
        <v>1</v>
      </c>
      <c r="E93" s="67"/>
      <c r="F93" s="7">
        <f t="shared" si="1"/>
        <v>0</v>
      </c>
    </row>
    <row r="94" spans="1:6" x14ac:dyDescent="0.25">
      <c r="A94" s="5">
        <v>24</v>
      </c>
      <c r="B94" s="2" t="s">
        <v>120</v>
      </c>
      <c r="C94" s="2" t="s">
        <v>34</v>
      </c>
      <c r="D94" s="2">
        <v>1</v>
      </c>
      <c r="E94" s="67"/>
      <c r="F94" s="7">
        <f t="shared" si="1"/>
        <v>0</v>
      </c>
    </row>
    <row r="95" spans="1:6" x14ac:dyDescent="0.25">
      <c r="A95" s="5">
        <v>25</v>
      </c>
      <c r="B95" s="2" t="s">
        <v>136</v>
      </c>
      <c r="C95" s="2" t="s">
        <v>13</v>
      </c>
      <c r="D95" s="2">
        <v>2</v>
      </c>
      <c r="E95" s="67"/>
      <c r="F95" s="7">
        <f t="shared" si="1"/>
        <v>0</v>
      </c>
    </row>
    <row r="96" spans="1:6" x14ac:dyDescent="0.25">
      <c r="A96" s="5">
        <v>26</v>
      </c>
      <c r="B96" s="2" t="s">
        <v>137</v>
      </c>
      <c r="C96" s="2" t="s">
        <v>13</v>
      </c>
      <c r="D96" s="2">
        <v>6</v>
      </c>
      <c r="E96" s="67"/>
      <c r="F96" s="7">
        <f t="shared" si="1"/>
        <v>0</v>
      </c>
    </row>
    <row r="97" spans="1:6" x14ac:dyDescent="0.25">
      <c r="A97" s="5">
        <v>27</v>
      </c>
      <c r="B97" s="2" t="s">
        <v>105</v>
      </c>
      <c r="C97" s="2" t="s">
        <v>21</v>
      </c>
      <c r="D97" s="2">
        <v>1</v>
      </c>
      <c r="E97" s="67"/>
      <c r="F97" s="7">
        <f t="shared" si="1"/>
        <v>0</v>
      </c>
    </row>
    <row r="98" spans="1:6" x14ac:dyDescent="0.25">
      <c r="A98" s="5">
        <v>28</v>
      </c>
      <c r="B98" s="2" t="s">
        <v>106</v>
      </c>
      <c r="C98" s="2" t="s">
        <v>21</v>
      </c>
      <c r="D98" s="2">
        <v>1</v>
      </c>
      <c r="E98" s="67"/>
      <c r="F98" s="7">
        <f t="shared" si="1"/>
        <v>0</v>
      </c>
    </row>
    <row r="99" spans="1:6" x14ac:dyDescent="0.25">
      <c r="A99" s="5">
        <v>29</v>
      </c>
      <c r="B99" s="2" t="s">
        <v>107</v>
      </c>
      <c r="C99" s="2" t="s">
        <v>21</v>
      </c>
      <c r="D99" s="2">
        <v>1</v>
      </c>
      <c r="E99" s="67"/>
      <c r="F99" s="7">
        <f t="shared" si="1"/>
        <v>0</v>
      </c>
    </row>
    <row r="100" spans="1:6" x14ac:dyDescent="0.25">
      <c r="A100" s="5">
        <v>30</v>
      </c>
      <c r="B100" s="2" t="s">
        <v>108</v>
      </c>
      <c r="C100" s="2" t="s">
        <v>21</v>
      </c>
      <c r="D100" s="2">
        <v>1</v>
      </c>
      <c r="E100" s="67"/>
      <c r="F100" s="7">
        <f t="shared" si="1"/>
        <v>0</v>
      </c>
    </row>
    <row r="101" spans="1:6" x14ac:dyDescent="0.25">
      <c r="A101" s="5">
        <v>31</v>
      </c>
      <c r="B101" s="2" t="s">
        <v>109</v>
      </c>
      <c r="C101" s="2" t="s">
        <v>21</v>
      </c>
      <c r="D101" s="2">
        <v>1</v>
      </c>
      <c r="E101" s="67"/>
      <c r="F101" s="7">
        <f t="shared" si="1"/>
        <v>0</v>
      </c>
    </row>
    <row r="102" spans="1:6" x14ac:dyDescent="0.25">
      <c r="A102" s="5">
        <v>32</v>
      </c>
      <c r="B102" s="2" t="s">
        <v>52</v>
      </c>
      <c r="C102" s="2" t="s">
        <v>34</v>
      </c>
      <c r="D102" s="2">
        <v>1</v>
      </c>
      <c r="E102" s="67"/>
      <c r="F102" s="7">
        <f t="shared" si="1"/>
        <v>0</v>
      </c>
    </row>
    <row r="103" spans="1:6" x14ac:dyDescent="0.25">
      <c r="A103" s="5">
        <v>33</v>
      </c>
      <c r="B103" s="2" t="s">
        <v>54</v>
      </c>
      <c r="C103" s="2" t="s">
        <v>13</v>
      </c>
      <c r="D103" s="2">
        <v>1</v>
      </c>
      <c r="E103" s="67"/>
      <c r="F103" s="7">
        <f t="shared" si="1"/>
        <v>0</v>
      </c>
    </row>
    <row r="104" spans="1:6" x14ac:dyDescent="0.25">
      <c r="A104" s="5">
        <v>34</v>
      </c>
      <c r="B104" s="2" t="s">
        <v>55</v>
      </c>
      <c r="C104" s="2" t="s">
        <v>13</v>
      </c>
      <c r="D104" s="2">
        <v>1</v>
      </c>
      <c r="E104" s="67"/>
      <c r="F104" s="7">
        <f t="shared" si="1"/>
        <v>0</v>
      </c>
    </row>
    <row r="105" spans="1:6" x14ac:dyDescent="0.25">
      <c r="A105" s="5">
        <v>35</v>
      </c>
      <c r="B105" s="2" t="s">
        <v>125</v>
      </c>
      <c r="C105" s="2" t="s">
        <v>70</v>
      </c>
      <c r="D105" s="2">
        <v>11</v>
      </c>
      <c r="E105" s="67"/>
      <c r="F105" s="7">
        <f t="shared" si="1"/>
        <v>0</v>
      </c>
    </row>
    <row r="106" spans="1:6" x14ac:dyDescent="0.25">
      <c r="A106" s="5">
        <v>36</v>
      </c>
      <c r="B106" s="2" t="s">
        <v>127</v>
      </c>
      <c r="C106" s="2" t="s">
        <v>70</v>
      </c>
      <c r="D106" s="2">
        <v>1</v>
      </c>
      <c r="E106" s="67"/>
      <c r="F106" s="7">
        <f t="shared" si="1"/>
        <v>0</v>
      </c>
    </row>
    <row r="107" spans="1:6" x14ac:dyDescent="0.25">
      <c r="A107" s="5">
        <v>37</v>
      </c>
      <c r="B107" s="2" t="s">
        <v>128</v>
      </c>
      <c r="C107" s="2" t="s">
        <v>70</v>
      </c>
      <c r="D107" s="2">
        <v>1</v>
      </c>
      <c r="E107" s="67"/>
      <c r="F107" s="7">
        <f t="shared" si="1"/>
        <v>0</v>
      </c>
    </row>
    <row r="108" spans="1:6" x14ac:dyDescent="0.25">
      <c r="A108" s="99" t="s">
        <v>138</v>
      </c>
      <c r="B108" s="99"/>
      <c r="C108" s="99"/>
      <c r="D108" s="99"/>
      <c r="E108" s="99"/>
      <c r="F108" s="8">
        <f>SUM(F17:F107)</f>
        <v>0</v>
      </c>
    </row>
  </sheetData>
  <sheetProtection password="DC2B" sheet="1" objects="1" scenarios="1"/>
  <mergeCells count="12">
    <mergeCell ref="B15:D15"/>
    <mergeCell ref="B69:D69"/>
    <mergeCell ref="A108:E108"/>
    <mergeCell ref="E13:E14"/>
    <mergeCell ref="E5:F5"/>
    <mergeCell ref="E6:F6"/>
    <mergeCell ref="E7:F7"/>
    <mergeCell ref="A3:F3"/>
    <mergeCell ref="A1:F1"/>
    <mergeCell ref="A2:F2"/>
    <mergeCell ref="A4:F4"/>
    <mergeCell ref="A11:F1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6463AE-4B15-4AC4-9D00-2AE5148CDAF3}">
  <dimension ref="A1:L123"/>
  <sheetViews>
    <sheetView topLeftCell="A76" zoomScale="70" zoomScaleNormal="70" workbookViewId="0">
      <selection activeCell="I100" sqref="I100"/>
    </sheetView>
  </sheetViews>
  <sheetFormatPr defaultRowHeight="15" x14ac:dyDescent="0.25"/>
  <cols>
    <col min="2" max="2" width="42.85546875" bestFit="1" customWidth="1"/>
    <col min="3" max="3" width="16" bestFit="1" customWidth="1"/>
    <col min="4" max="4" width="12.28515625" bestFit="1" customWidth="1"/>
    <col min="5" max="5" width="11.85546875" bestFit="1" customWidth="1"/>
    <col min="6" max="6" width="11.85546875" customWidth="1"/>
    <col min="7" max="7" width="63.28515625" style="12" customWidth="1"/>
    <col min="8" max="8" width="5.5703125" bestFit="1" customWidth="1"/>
    <col min="9" max="9" width="14.140625" customWidth="1"/>
    <col min="10" max="10" width="17.42578125" customWidth="1"/>
    <col min="11" max="11" width="23.28515625" bestFit="1" customWidth="1"/>
    <col min="12" max="12" width="27.42578125" customWidth="1"/>
  </cols>
  <sheetData>
    <row r="1" spans="1:12" x14ac:dyDescent="0.25">
      <c r="A1" s="81" t="s">
        <v>244</v>
      </c>
      <c r="B1" s="81"/>
      <c r="C1" s="81"/>
      <c r="D1" s="81"/>
      <c r="E1" s="81"/>
      <c r="F1" s="81"/>
      <c r="G1" s="81"/>
      <c r="H1" s="81"/>
      <c r="I1" s="81"/>
      <c r="J1" s="81"/>
      <c r="K1" s="81"/>
      <c r="L1" s="81"/>
    </row>
    <row r="2" spans="1:12" x14ac:dyDescent="0.25">
      <c r="A2" s="81" t="s">
        <v>245</v>
      </c>
      <c r="B2" s="81"/>
      <c r="C2" s="81"/>
      <c r="D2" s="81"/>
      <c r="E2" s="81"/>
      <c r="F2" s="81"/>
      <c r="G2" s="81"/>
      <c r="H2" s="81"/>
      <c r="I2" s="81"/>
      <c r="J2" s="81"/>
      <c r="K2" s="81"/>
      <c r="L2" s="81"/>
    </row>
    <row r="3" spans="1:12" x14ac:dyDescent="0.25">
      <c r="A3" s="82"/>
      <c r="B3" s="83"/>
      <c r="C3" s="83"/>
      <c r="D3" s="83"/>
      <c r="E3" s="83"/>
      <c r="F3" s="83"/>
      <c r="G3" s="83"/>
      <c r="H3" s="83"/>
      <c r="I3" s="83"/>
      <c r="J3" s="83"/>
      <c r="K3" s="83"/>
      <c r="L3" s="84"/>
    </row>
    <row r="4" spans="1:12" x14ac:dyDescent="0.25">
      <c r="A4" s="98" t="s">
        <v>222</v>
      </c>
      <c r="B4" s="98"/>
      <c r="C4" s="98"/>
      <c r="D4" s="98"/>
      <c r="E4" s="98"/>
      <c r="F4" s="98"/>
      <c r="G4" s="98"/>
      <c r="H4" s="98"/>
      <c r="I4" s="98"/>
      <c r="J4" s="98"/>
      <c r="K4" s="98"/>
      <c r="L4" s="98"/>
    </row>
    <row r="5" spans="1:12" x14ac:dyDescent="0.25">
      <c r="A5" s="30" t="s">
        <v>234</v>
      </c>
      <c r="B5" s="30"/>
      <c r="C5" s="30"/>
      <c r="D5" s="30"/>
      <c r="E5" s="106"/>
      <c r="F5" s="107"/>
      <c r="G5" s="107"/>
      <c r="H5" s="107"/>
      <c r="I5" s="107"/>
      <c r="J5" s="108" t="s">
        <v>235</v>
      </c>
      <c r="K5" s="109"/>
      <c r="L5" s="110"/>
    </row>
    <row r="6" spans="1:12" x14ac:dyDescent="0.25">
      <c r="A6" s="111" t="e">
        <f>#REF!</f>
        <v>#REF!</v>
      </c>
      <c r="B6" s="111"/>
      <c r="C6" s="111"/>
      <c r="D6" s="111"/>
      <c r="E6" s="106"/>
      <c r="F6" s="107"/>
      <c r="G6" s="107"/>
      <c r="H6" s="107"/>
      <c r="I6" s="107"/>
      <c r="J6" s="108" t="s">
        <v>236</v>
      </c>
      <c r="K6" s="109"/>
      <c r="L6" s="110"/>
    </row>
    <row r="7" spans="1:12" x14ac:dyDescent="0.25">
      <c r="A7" s="111" t="s">
        <v>237</v>
      </c>
      <c r="B7" s="111"/>
      <c r="C7" s="111"/>
      <c r="D7" s="112"/>
      <c r="E7" s="106"/>
      <c r="F7" s="107"/>
      <c r="G7" s="107"/>
      <c r="H7" s="107"/>
      <c r="I7" s="107"/>
      <c r="J7" s="108" t="s">
        <v>238</v>
      </c>
      <c r="K7" s="109"/>
      <c r="L7" s="110"/>
    </row>
    <row r="8" spans="1:12" x14ac:dyDescent="0.25">
      <c r="A8" s="31"/>
      <c r="B8" s="31"/>
      <c r="C8" s="31"/>
      <c r="D8" s="31"/>
      <c r="E8" s="106"/>
      <c r="F8" s="107"/>
      <c r="G8" s="107"/>
      <c r="H8" s="107"/>
      <c r="I8" s="107"/>
      <c r="J8" s="108" t="s">
        <v>239</v>
      </c>
      <c r="K8" s="109"/>
      <c r="L8" s="110"/>
    </row>
    <row r="9" spans="1:12" x14ac:dyDescent="0.25">
      <c r="A9" s="31"/>
      <c r="B9" s="31"/>
      <c r="C9" s="31"/>
      <c r="D9" s="31"/>
      <c r="E9" s="106"/>
      <c r="F9" s="107"/>
      <c r="G9" s="107"/>
      <c r="H9" s="107"/>
      <c r="I9" s="107"/>
      <c r="J9" s="108" t="s">
        <v>240</v>
      </c>
      <c r="K9" s="109"/>
      <c r="L9" s="110"/>
    </row>
    <row r="10" spans="1:12" x14ac:dyDescent="0.25">
      <c r="A10" s="87" t="s">
        <v>139</v>
      </c>
      <c r="B10" s="87"/>
      <c r="C10" s="87"/>
      <c r="D10" s="87"/>
      <c r="E10" s="87"/>
      <c r="F10" s="87"/>
      <c r="G10" s="87"/>
      <c r="H10" s="87"/>
      <c r="I10" s="87"/>
      <c r="J10" s="87"/>
      <c r="K10" s="87"/>
      <c r="L10" s="87"/>
    </row>
    <row r="11" spans="1:12" x14ac:dyDescent="0.25">
      <c r="A11" s="2"/>
      <c r="B11" s="2"/>
      <c r="C11" s="2"/>
      <c r="D11" s="2"/>
      <c r="E11" s="2"/>
      <c r="F11" s="2"/>
      <c r="G11" s="10"/>
      <c r="H11" s="2"/>
      <c r="I11" s="2"/>
      <c r="J11" s="2"/>
      <c r="K11" s="2"/>
      <c r="L11" s="2"/>
    </row>
    <row r="12" spans="1:12" ht="114.75" x14ac:dyDescent="0.25">
      <c r="A12" s="1" t="s">
        <v>1</v>
      </c>
      <c r="B12" s="1" t="s">
        <v>2</v>
      </c>
      <c r="C12" s="1" t="s">
        <v>140</v>
      </c>
      <c r="D12" s="1" t="s">
        <v>4</v>
      </c>
      <c r="E12" s="1" t="s">
        <v>5</v>
      </c>
      <c r="F12" s="19" t="s">
        <v>225</v>
      </c>
      <c r="G12" s="1" t="s">
        <v>6</v>
      </c>
      <c r="H12" s="1" t="s">
        <v>7</v>
      </c>
      <c r="I12" s="1" t="s">
        <v>8</v>
      </c>
      <c r="J12" s="20" t="s">
        <v>231</v>
      </c>
      <c r="K12" s="21" t="s">
        <v>232</v>
      </c>
      <c r="L12" s="22" t="s">
        <v>228</v>
      </c>
    </row>
    <row r="13" spans="1:12" x14ac:dyDescent="0.25">
      <c r="A13" s="2">
        <v>1</v>
      </c>
      <c r="B13" s="2">
        <v>2</v>
      </c>
      <c r="C13" s="2">
        <v>3</v>
      </c>
      <c r="D13" s="2">
        <v>4</v>
      </c>
      <c r="E13" s="2">
        <v>5</v>
      </c>
      <c r="F13" s="2">
        <v>6</v>
      </c>
      <c r="G13" s="10">
        <v>7</v>
      </c>
      <c r="H13" s="2">
        <v>8</v>
      </c>
      <c r="I13" s="2">
        <v>9</v>
      </c>
      <c r="J13" s="2">
        <v>10</v>
      </c>
      <c r="K13" s="2">
        <v>11</v>
      </c>
      <c r="L13" s="2">
        <v>12</v>
      </c>
    </row>
    <row r="14" spans="1:12" x14ac:dyDescent="0.25">
      <c r="A14" s="4" t="s">
        <v>9</v>
      </c>
      <c r="B14" s="86" t="s">
        <v>10</v>
      </c>
      <c r="C14" s="86"/>
      <c r="D14" s="86"/>
      <c r="E14" s="86"/>
      <c r="F14" s="86"/>
      <c r="G14" s="86"/>
      <c r="H14" s="86"/>
      <c r="I14" s="86"/>
      <c r="J14" s="3"/>
      <c r="K14" s="3"/>
      <c r="L14" s="3"/>
    </row>
    <row r="15" spans="1:12" x14ac:dyDescent="0.25">
      <c r="A15" s="2"/>
      <c r="B15" s="2"/>
      <c r="C15" s="2"/>
      <c r="D15" s="2"/>
      <c r="E15" s="2"/>
      <c r="F15" s="2"/>
      <c r="G15" s="10"/>
      <c r="H15" s="2"/>
      <c r="I15" s="2"/>
      <c r="J15" s="2"/>
      <c r="K15" s="2"/>
      <c r="L15" s="2"/>
    </row>
    <row r="16" spans="1:12" ht="30" x14ac:dyDescent="0.25">
      <c r="A16" s="5">
        <v>1</v>
      </c>
      <c r="B16" s="5" t="s">
        <v>141</v>
      </c>
      <c r="C16" s="5">
        <v>100000274</v>
      </c>
      <c r="D16" s="5">
        <v>998736</v>
      </c>
      <c r="E16" s="17">
        <v>0.18</v>
      </c>
      <c r="F16" s="17"/>
      <c r="G16" s="10" t="s">
        <v>113</v>
      </c>
      <c r="H16" s="5" t="s">
        <v>13</v>
      </c>
      <c r="I16" s="5">
        <v>3</v>
      </c>
      <c r="J16" s="63"/>
      <c r="K16" s="7">
        <f>I16*J16</f>
        <v>0</v>
      </c>
      <c r="L16" s="7">
        <f>IF(ISBLANK(F16),E16*K16,F16*K16)</f>
        <v>0</v>
      </c>
    </row>
    <row r="17" spans="1:12" x14ac:dyDescent="0.25">
      <c r="A17" s="5">
        <v>2</v>
      </c>
      <c r="B17" s="5" t="s">
        <v>141</v>
      </c>
      <c r="C17" s="5">
        <v>100000275</v>
      </c>
      <c r="D17" s="5">
        <v>998736</v>
      </c>
      <c r="E17" s="17">
        <v>0.18</v>
      </c>
      <c r="F17" s="17"/>
      <c r="G17" s="10" t="s">
        <v>114</v>
      </c>
      <c r="H17" s="5" t="s">
        <v>13</v>
      </c>
      <c r="I17" s="5">
        <v>3</v>
      </c>
      <c r="J17" s="63"/>
      <c r="K17" s="7">
        <f t="shared" ref="K17:K76" si="0">I17*J17</f>
        <v>0</v>
      </c>
      <c r="L17" s="7">
        <f t="shared" ref="L17:L80" si="1">IF(ISBLANK(F17),E17*K17,F17*K17)</f>
        <v>0</v>
      </c>
    </row>
    <row r="18" spans="1:12" x14ac:dyDescent="0.25">
      <c r="A18" s="5">
        <v>3</v>
      </c>
      <c r="B18" s="5" t="s">
        <v>141</v>
      </c>
      <c r="C18" s="5">
        <v>100000287</v>
      </c>
      <c r="D18" s="5">
        <v>998736</v>
      </c>
      <c r="E18" s="17">
        <v>0.18</v>
      </c>
      <c r="F18" s="17"/>
      <c r="G18" s="10" t="s">
        <v>115</v>
      </c>
      <c r="H18" s="5" t="s">
        <v>13</v>
      </c>
      <c r="I18" s="5">
        <v>3</v>
      </c>
      <c r="J18" s="63"/>
      <c r="K18" s="7">
        <f t="shared" si="0"/>
        <v>0</v>
      </c>
      <c r="L18" s="7">
        <f t="shared" si="1"/>
        <v>0</v>
      </c>
    </row>
    <row r="19" spans="1:12" x14ac:dyDescent="0.25">
      <c r="A19" s="5">
        <v>4</v>
      </c>
      <c r="B19" s="5" t="s">
        <v>141</v>
      </c>
      <c r="C19" s="5">
        <v>100000328</v>
      </c>
      <c r="D19" s="5">
        <v>998736</v>
      </c>
      <c r="E19" s="17">
        <v>0.18</v>
      </c>
      <c r="F19" s="17"/>
      <c r="G19" s="10" t="s">
        <v>16</v>
      </c>
      <c r="H19" s="5" t="s">
        <v>13</v>
      </c>
      <c r="I19" s="5">
        <v>3</v>
      </c>
      <c r="J19" s="63"/>
      <c r="K19" s="7">
        <f t="shared" si="0"/>
        <v>0</v>
      </c>
      <c r="L19" s="7">
        <f t="shared" si="1"/>
        <v>0</v>
      </c>
    </row>
    <row r="20" spans="1:12" x14ac:dyDescent="0.25">
      <c r="A20" s="5">
        <v>5</v>
      </c>
      <c r="B20" s="5" t="s">
        <v>141</v>
      </c>
      <c r="C20" s="5">
        <v>100005443</v>
      </c>
      <c r="D20" s="5">
        <v>998734</v>
      </c>
      <c r="E20" s="17">
        <v>0.18</v>
      </c>
      <c r="F20" s="17"/>
      <c r="G20" s="10" t="s">
        <v>142</v>
      </c>
      <c r="H20" s="5" t="s">
        <v>13</v>
      </c>
      <c r="I20" s="5">
        <v>5</v>
      </c>
      <c r="J20" s="63"/>
      <c r="K20" s="7">
        <f t="shared" si="0"/>
        <v>0</v>
      </c>
      <c r="L20" s="7">
        <f t="shared" si="1"/>
        <v>0</v>
      </c>
    </row>
    <row r="21" spans="1:12" ht="30" x14ac:dyDescent="0.25">
      <c r="A21" s="5">
        <v>6</v>
      </c>
      <c r="B21" s="5" t="s">
        <v>141</v>
      </c>
      <c r="C21" s="5">
        <v>100000267</v>
      </c>
      <c r="D21" s="5">
        <v>998736</v>
      </c>
      <c r="E21" s="17">
        <v>0.18</v>
      </c>
      <c r="F21" s="17"/>
      <c r="G21" s="10" t="s">
        <v>143</v>
      </c>
      <c r="H21" s="5" t="s">
        <v>13</v>
      </c>
      <c r="I21" s="5">
        <v>1</v>
      </c>
      <c r="J21" s="63"/>
      <c r="K21" s="7">
        <f t="shared" si="0"/>
        <v>0</v>
      </c>
      <c r="L21" s="7">
        <f t="shared" si="1"/>
        <v>0</v>
      </c>
    </row>
    <row r="22" spans="1:12" ht="30" x14ac:dyDescent="0.25">
      <c r="A22" s="5">
        <v>7</v>
      </c>
      <c r="B22" s="5" t="s">
        <v>144</v>
      </c>
      <c r="C22" s="5">
        <v>100000329</v>
      </c>
      <c r="D22" s="5">
        <v>998731</v>
      </c>
      <c r="E22" s="17">
        <v>0.18</v>
      </c>
      <c r="F22" s="17"/>
      <c r="G22" s="10" t="s">
        <v>145</v>
      </c>
      <c r="H22" s="5" t="s">
        <v>21</v>
      </c>
      <c r="I22" s="5">
        <v>1</v>
      </c>
      <c r="J22" s="63"/>
      <c r="K22" s="7">
        <f t="shared" si="0"/>
        <v>0</v>
      </c>
      <c r="L22" s="7">
        <f t="shared" si="1"/>
        <v>0</v>
      </c>
    </row>
    <row r="23" spans="1:12" ht="30" x14ac:dyDescent="0.25">
      <c r="A23" s="5">
        <v>8</v>
      </c>
      <c r="B23" s="5" t="s">
        <v>146</v>
      </c>
      <c r="C23" s="5">
        <v>100000735</v>
      </c>
      <c r="D23" s="5">
        <v>998736</v>
      </c>
      <c r="E23" s="17">
        <v>0.18</v>
      </c>
      <c r="F23" s="17"/>
      <c r="G23" s="10" t="s">
        <v>147</v>
      </c>
      <c r="H23" s="5" t="s">
        <v>21</v>
      </c>
      <c r="I23" s="5">
        <v>1</v>
      </c>
      <c r="J23" s="63"/>
      <c r="K23" s="7">
        <f t="shared" si="0"/>
        <v>0</v>
      </c>
      <c r="L23" s="7">
        <f t="shared" si="1"/>
        <v>0</v>
      </c>
    </row>
    <row r="24" spans="1:12" x14ac:dyDescent="0.25">
      <c r="A24" s="5">
        <v>9</v>
      </c>
      <c r="B24" s="5" t="s">
        <v>146</v>
      </c>
      <c r="C24" s="5">
        <v>100016779</v>
      </c>
      <c r="D24" s="5">
        <v>998736</v>
      </c>
      <c r="E24" s="17">
        <v>0.18</v>
      </c>
      <c r="F24" s="17"/>
      <c r="G24" s="10" t="s">
        <v>148</v>
      </c>
      <c r="H24" s="5" t="s">
        <v>13</v>
      </c>
      <c r="I24" s="5">
        <v>1</v>
      </c>
      <c r="J24" s="63"/>
      <c r="K24" s="7">
        <f t="shared" si="0"/>
        <v>0</v>
      </c>
      <c r="L24" s="7">
        <f t="shared" si="1"/>
        <v>0</v>
      </c>
    </row>
    <row r="25" spans="1:12" x14ac:dyDescent="0.25">
      <c r="A25" s="5">
        <v>10</v>
      </c>
      <c r="B25" s="5" t="s">
        <v>146</v>
      </c>
      <c r="C25" s="5">
        <v>100000730</v>
      </c>
      <c r="D25" s="5">
        <v>998736</v>
      </c>
      <c r="E25" s="17">
        <v>0.18</v>
      </c>
      <c r="F25" s="17"/>
      <c r="G25" s="10" t="s">
        <v>23</v>
      </c>
      <c r="H25" s="5" t="s">
        <v>13</v>
      </c>
      <c r="I25" s="5">
        <v>1</v>
      </c>
      <c r="J25" s="63"/>
      <c r="K25" s="7">
        <f t="shared" si="0"/>
        <v>0</v>
      </c>
      <c r="L25" s="7">
        <f t="shared" si="1"/>
        <v>0</v>
      </c>
    </row>
    <row r="26" spans="1:12" ht="30" x14ac:dyDescent="0.25">
      <c r="A26" s="5">
        <v>11</v>
      </c>
      <c r="B26" s="5" t="s">
        <v>149</v>
      </c>
      <c r="C26" s="5">
        <v>100002069</v>
      </c>
      <c r="D26" s="5">
        <v>998736</v>
      </c>
      <c r="E26" s="17">
        <v>0.18</v>
      </c>
      <c r="F26" s="17"/>
      <c r="G26" s="10" t="s">
        <v>150</v>
      </c>
      <c r="H26" s="5" t="s">
        <v>13</v>
      </c>
      <c r="I26" s="5">
        <v>1</v>
      </c>
      <c r="J26" s="63"/>
      <c r="K26" s="7">
        <f t="shared" si="0"/>
        <v>0</v>
      </c>
      <c r="L26" s="7">
        <f t="shared" si="1"/>
        <v>0</v>
      </c>
    </row>
    <row r="27" spans="1:12" x14ac:dyDescent="0.25">
      <c r="A27" s="5">
        <v>12</v>
      </c>
      <c r="B27" s="5" t="s">
        <v>151</v>
      </c>
      <c r="C27" s="5">
        <v>100001882</v>
      </c>
      <c r="D27" s="5">
        <v>995463</v>
      </c>
      <c r="E27" s="17">
        <v>0.18</v>
      </c>
      <c r="F27" s="17"/>
      <c r="G27" s="10" t="s">
        <v>30</v>
      </c>
      <c r="H27" s="5" t="s">
        <v>21</v>
      </c>
      <c r="I27" s="5">
        <v>1</v>
      </c>
      <c r="J27" s="63"/>
      <c r="K27" s="7">
        <f t="shared" si="0"/>
        <v>0</v>
      </c>
      <c r="L27" s="7">
        <f t="shared" si="1"/>
        <v>0</v>
      </c>
    </row>
    <row r="28" spans="1:12" x14ac:dyDescent="0.25">
      <c r="A28" s="5">
        <v>13</v>
      </c>
      <c r="B28" s="5" t="s">
        <v>151</v>
      </c>
      <c r="C28" s="5">
        <v>100000975</v>
      </c>
      <c r="D28" s="5">
        <v>995461</v>
      </c>
      <c r="E28" s="17">
        <v>0.18</v>
      </c>
      <c r="F28" s="17"/>
      <c r="G28" s="10" t="s">
        <v>31</v>
      </c>
      <c r="H28" s="5" t="s">
        <v>13</v>
      </c>
      <c r="I28" s="5">
        <v>2</v>
      </c>
      <c r="J28" s="63"/>
      <c r="K28" s="7">
        <f t="shared" si="0"/>
        <v>0</v>
      </c>
      <c r="L28" s="7">
        <f t="shared" si="1"/>
        <v>0</v>
      </c>
    </row>
    <row r="29" spans="1:12" ht="30" x14ac:dyDescent="0.25">
      <c r="A29" s="5">
        <v>14</v>
      </c>
      <c r="B29" s="5" t="s">
        <v>151</v>
      </c>
      <c r="C29" s="5">
        <v>100002062</v>
      </c>
      <c r="D29" s="5">
        <v>995461</v>
      </c>
      <c r="E29" s="17">
        <v>0.18</v>
      </c>
      <c r="F29" s="17"/>
      <c r="G29" s="10" t="s">
        <v>152</v>
      </c>
      <c r="H29" s="5" t="s">
        <v>21</v>
      </c>
      <c r="I29" s="5">
        <v>1</v>
      </c>
      <c r="J29" s="63"/>
      <c r="K29" s="7">
        <f t="shared" si="0"/>
        <v>0</v>
      </c>
      <c r="L29" s="7">
        <f t="shared" si="1"/>
        <v>0</v>
      </c>
    </row>
    <row r="30" spans="1:12" x14ac:dyDescent="0.25">
      <c r="A30" s="5">
        <v>15</v>
      </c>
      <c r="B30" s="5" t="s">
        <v>151</v>
      </c>
      <c r="C30" s="5">
        <v>100001116</v>
      </c>
      <c r="D30" s="5">
        <v>998739</v>
      </c>
      <c r="E30" s="17">
        <v>0.18</v>
      </c>
      <c r="F30" s="17"/>
      <c r="G30" s="10" t="s">
        <v>33</v>
      </c>
      <c r="H30" s="5" t="s">
        <v>21</v>
      </c>
      <c r="I30" s="5">
        <v>1</v>
      </c>
      <c r="J30" s="63"/>
      <c r="K30" s="7">
        <f t="shared" si="0"/>
        <v>0</v>
      </c>
      <c r="L30" s="7">
        <f t="shared" si="1"/>
        <v>0</v>
      </c>
    </row>
    <row r="31" spans="1:12" x14ac:dyDescent="0.25">
      <c r="A31" s="5">
        <v>16</v>
      </c>
      <c r="B31" s="5" t="s">
        <v>153</v>
      </c>
      <c r="C31" s="5">
        <v>100004930</v>
      </c>
      <c r="D31" s="5">
        <v>998731</v>
      </c>
      <c r="E31" s="17">
        <v>0.18</v>
      </c>
      <c r="F31" s="17"/>
      <c r="G31" s="10" t="s">
        <v>154</v>
      </c>
      <c r="H31" s="5" t="s">
        <v>13</v>
      </c>
      <c r="I31" s="5">
        <v>5</v>
      </c>
      <c r="J31" s="63"/>
      <c r="K31" s="7">
        <f t="shared" si="0"/>
        <v>0</v>
      </c>
      <c r="L31" s="7">
        <f t="shared" si="1"/>
        <v>0</v>
      </c>
    </row>
    <row r="32" spans="1:12" ht="30" x14ac:dyDescent="0.25">
      <c r="A32" s="5">
        <v>17</v>
      </c>
      <c r="B32" s="5" t="s">
        <v>153</v>
      </c>
      <c r="C32" s="5">
        <v>100004931</v>
      </c>
      <c r="D32" s="5">
        <v>998731</v>
      </c>
      <c r="E32" s="17">
        <v>0.18</v>
      </c>
      <c r="F32" s="17"/>
      <c r="G32" s="10" t="s">
        <v>155</v>
      </c>
      <c r="H32" s="5" t="s">
        <v>13</v>
      </c>
      <c r="I32" s="5">
        <v>5</v>
      </c>
      <c r="J32" s="63"/>
      <c r="K32" s="7">
        <f t="shared" si="0"/>
        <v>0</v>
      </c>
      <c r="L32" s="7">
        <f t="shared" si="1"/>
        <v>0</v>
      </c>
    </row>
    <row r="33" spans="1:12" x14ac:dyDescent="0.25">
      <c r="A33" s="5">
        <v>18</v>
      </c>
      <c r="B33" s="5" t="s">
        <v>153</v>
      </c>
      <c r="C33" s="5">
        <v>100001024</v>
      </c>
      <c r="D33" s="5">
        <v>998731</v>
      </c>
      <c r="E33" s="17">
        <v>0.18</v>
      </c>
      <c r="F33" s="17"/>
      <c r="G33" s="10" t="s">
        <v>38</v>
      </c>
      <c r="H33" s="5" t="s">
        <v>13</v>
      </c>
      <c r="I33" s="5">
        <v>1</v>
      </c>
      <c r="J33" s="63"/>
      <c r="K33" s="7">
        <f t="shared" si="0"/>
        <v>0</v>
      </c>
      <c r="L33" s="7">
        <f t="shared" si="1"/>
        <v>0</v>
      </c>
    </row>
    <row r="34" spans="1:12" x14ac:dyDescent="0.25">
      <c r="A34" s="5">
        <v>19</v>
      </c>
      <c r="B34" s="5" t="s">
        <v>156</v>
      </c>
      <c r="C34" s="5">
        <v>100003103</v>
      </c>
      <c r="D34" s="5">
        <v>998731</v>
      </c>
      <c r="E34" s="17">
        <v>0.18</v>
      </c>
      <c r="F34" s="17"/>
      <c r="G34" s="10" t="s">
        <v>157</v>
      </c>
      <c r="H34" s="5" t="s">
        <v>41</v>
      </c>
      <c r="I34" s="5">
        <v>0.5</v>
      </c>
      <c r="J34" s="63"/>
      <c r="K34" s="7">
        <f t="shared" si="0"/>
        <v>0</v>
      </c>
      <c r="L34" s="7">
        <f t="shared" si="1"/>
        <v>0</v>
      </c>
    </row>
    <row r="35" spans="1:12" ht="90" x14ac:dyDescent="0.25">
      <c r="A35" s="5">
        <v>20</v>
      </c>
      <c r="B35" s="5" t="s">
        <v>158</v>
      </c>
      <c r="C35" s="5">
        <v>100002500</v>
      </c>
      <c r="D35" s="5">
        <v>998731</v>
      </c>
      <c r="E35" s="17">
        <v>0.18</v>
      </c>
      <c r="F35" s="17"/>
      <c r="G35" s="10" t="s">
        <v>159</v>
      </c>
      <c r="H35" s="5" t="s">
        <v>21</v>
      </c>
      <c r="I35" s="5">
        <v>1</v>
      </c>
      <c r="J35" s="63"/>
      <c r="K35" s="7">
        <f t="shared" si="0"/>
        <v>0</v>
      </c>
      <c r="L35" s="7">
        <f t="shared" si="1"/>
        <v>0</v>
      </c>
    </row>
    <row r="36" spans="1:12" ht="30" x14ac:dyDescent="0.25">
      <c r="A36" s="5">
        <v>21</v>
      </c>
      <c r="B36" s="5" t="s">
        <v>160</v>
      </c>
      <c r="C36" s="5">
        <v>100002181</v>
      </c>
      <c r="D36" s="5">
        <v>998736</v>
      </c>
      <c r="E36" s="17">
        <v>0.18</v>
      </c>
      <c r="F36" s="17"/>
      <c r="G36" s="10" t="s">
        <v>120</v>
      </c>
      <c r="H36" s="5" t="s">
        <v>34</v>
      </c>
      <c r="I36" s="5">
        <v>1</v>
      </c>
      <c r="J36" s="63"/>
      <c r="K36" s="7">
        <f t="shared" si="0"/>
        <v>0</v>
      </c>
      <c r="L36" s="7">
        <f t="shared" si="1"/>
        <v>0</v>
      </c>
    </row>
    <row r="37" spans="1:12" ht="30" x14ac:dyDescent="0.25">
      <c r="A37" s="5">
        <v>22</v>
      </c>
      <c r="B37" s="5" t="s">
        <v>160</v>
      </c>
      <c r="C37" s="5">
        <v>100002182</v>
      </c>
      <c r="D37" s="5">
        <v>998736</v>
      </c>
      <c r="E37" s="17">
        <v>0.18</v>
      </c>
      <c r="F37" s="17"/>
      <c r="G37" s="10" t="s">
        <v>119</v>
      </c>
      <c r="H37" s="5" t="s">
        <v>34</v>
      </c>
      <c r="I37" s="5">
        <v>1</v>
      </c>
      <c r="J37" s="63"/>
      <c r="K37" s="7">
        <f t="shared" si="0"/>
        <v>0</v>
      </c>
      <c r="L37" s="7">
        <f t="shared" si="1"/>
        <v>0</v>
      </c>
    </row>
    <row r="38" spans="1:12" x14ac:dyDescent="0.25">
      <c r="A38" s="5">
        <v>23</v>
      </c>
      <c r="B38" s="5" t="s">
        <v>161</v>
      </c>
      <c r="C38" s="5">
        <v>100002042</v>
      </c>
      <c r="D38" s="5">
        <v>998734</v>
      </c>
      <c r="E38" s="17">
        <v>0.18</v>
      </c>
      <c r="F38" s="17"/>
      <c r="G38" s="10" t="s">
        <v>122</v>
      </c>
      <c r="H38" s="5" t="s">
        <v>13</v>
      </c>
      <c r="I38" s="5">
        <v>2</v>
      </c>
      <c r="J38" s="63"/>
      <c r="K38" s="7">
        <f t="shared" si="0"/>
        <v>0</v>
      </c>
      <c r="L38" s="7">
        <f t="shared" si="1"/>
        <v>0</v>
      </c>
    </row>
    <row r="39" spans="1:12" x14ac:dyDescent="0.25">
      <c r="A39" s="5">
        <v>24</v>
      </c>
      <c r="B39" s="5" t="s">
        <v>161</v>
      </c>
      <c r="C39" s="5">
        <v>100000883</v>
      </c>
      <c r="D39" s="5">
        <v>998734</v>
      </c>
      <c r="E39" s="17">
        <v>0.18</v>
      </c>
      <c r="F39" s="17"/>
      <c r="G39" s="10" t="s">
        <v>121</v>
      </c>
      <c r="H39" s="5" t="s">
        <v>13</v>
      </c>
      <c r="I39" s="5">
        <v>6</v>
      </c>
      <c r="J39" s="63"/>
      <c r="K39" s="7">
        <f t="shared" si="0"/>
        <v>0</v>
      </c>
      <c r="L39" s="7">
        <f t="shared" si="1"/>
        <v>0</v>
      </c>
    </row>
    <row r="40" spans="1:12" ht="75" x14ac:dyDescent="0.25">
      <c r="A40" s="5">
        <v>25</v>
      </c>
      <c r="B40" s="5" t="s">
        <v>162</v>
      </c>
      <c r="C40" s="5">
        <v>100002812</v>
      </c>
      <c r="D40" s="5">
        <v>998734</v>
      </c>
      <c r="E40" s="17">
        <v>0.18</v>
      </c>
      <c r="F40" s="17"/>
      <c r="G40" s="10" t="s">
        <v>163</v>
      </c>
      <c r="H40" s="5" t="s">
        <v>13</v>
      </c>
      <c r="I40" s="5">
        <v>1</v>
      </c>
      <c r="J40" s="63"/>
      <c r="K40" s="7">
        <f t="shared" si="0"/>
        <v>0</v>
      </c>
      <c r="L40" s="7">
        <f t="shared" si="1"/>
        <v>0</v>
      </c>
    </row>
    <row r="41" spans="1:12" x14ac:dyDescent="0.25">
      <c r="A41" s="5">
        <v>26</v>
      </c>
      <c r="B41" s="5" t="s">
        <v>162</v>
      </c>
      <c r="C41" s="5">
        <v>170000433</v>
      </c>
      <c r="D41" s="5">
        <v>998734</v>
      </c>
      <c r="E41" s="17">
        <v>0.18</v>
      </c>
      <c r="F41" s="17"/>
      <c r="G41" s="10" t="s">
        <v>164</v>
      </c>
      <c r="H41" s="5" t="s">
        <v>13</v>
      </c>
      <c r="I41" s="5">
        <v>4</v>
      </c>
      <c r="J41" s="63"/>
      <c r="K41" s="7">
        <f t="shared" si="0"/>
        <v>0</v>
      </c>
      <c r="L41" s="7">
        <f t="shared" si="1"/>
        <v>0</v>
      </c>
    </row>
    <row r="42" spans="1:12" x14ac:dyDescent="0.25">
      <c r="A42" s="5">
        <v>27</v>
      </c>
      <c r="B42" s="5" t="s">
        <v>162</v>
      </c>
      <c r="C42" s="5">
        <v>100002825</v>
      </c>
      <c r="D42" s="5">
        <v>998734</v>
      </c>
      <c r="E42" s="17">
        <v>0.18</v>
      </c>
      <c r="F42" s="17"/>
      <c r="G42" s="10" t="s">
        <v>165</v>
      </c>
      <c r="H42" s="5" t="s">
        <v>21</v>
      </c>
      <c r="I42" s="5">
        <v>2</v>
      </c>
      <c r="J42" s="63"/>
      <c r="K42" s="7">
        <f t="shared" si="0"/>
        <v>0</v>
      </c>
      <c r="L42" s="7">
        <f t="shared" si="1"/>
        <v>0</v>
      </c>
    </row>
    <row r="43" spans="1:12" ht="30" x14ac:dyDescent="0.25">
      <c r="A43" s="5">
        <v>28</v>
      </c>
      <c r="B43" s="5" t="s">
        <v>162</v>
      </c>
      <c r="C43" s="5">
        <v>170000550</v>
      </c>
      <c r="D43" s="5">
        <v>998336</v>
      </c>
      <c r="E43" s="17">
        <v>0.18</v>
      </c>
      <c r="F43" s="17"/>
      <c r="G43" s="10" t="s">
        <v>166</v>
      </c>
      <c r="H43" s="5" t="s">
        <v>13</v>
      </c>
      <c r="I43" s="5">
        <v>2</v>
      </c>
      <c r="J43" s="63"/>
      <c r="K43" s="7">
        <f t="shared" si="0"/>
        <v>0</v>
      </c>
      <c r="L43" s="7">
        <f t="shared" si="1"/>
        <v>0</v>
      </c>
    </row>
    <row r="44" spans="1:12" ht="30" x14ac:dyDescent="0.25">
      <c r="A44" s="5">
        <v>29</v>
      </c>
      <c r="B44" s="5" t="s">
        <v>162</v>
      </c>
      <c r="C44" s="5">
        <v>100002829</v>
      </c>
      <c r="D44" s="5">
        <v>998734</v>
      </c>
      <c r="E44" s="17">
        <v>0.18</v>
      </c>
      <c r="F44" s="17"/>
      <c r="G44" s="10" t="s">
        <v>167</v>
      </c>
      <c r="H44" s="5" t="s">
        <v>21</v>
      </c>
      <c r="I44" s="5">
        <v>1</v>
      </c>
      <c r="J44" s="63"/>
      <c r="K44" s="7">
        <f t="shared" si="0"/>
        <v>0</v>
      </c>
      <c r="L44" s="7">
        <f t="shared" si="1"/>
        <v>0</v>
      </c>
    </row>
    <row r="45" spans="1:12" x14ac:dyDescent="0.25">
      <c r="A45" s="5">
        <v>30</v>
      </c>
      <c r="B45" s="5" t="s">
        <v>162</v>
      </c>
      <c r="C45" s="5">
        <v>170000375</v>
      </c>
      <c r="D45" s="5">
        <v>998734</v>
      </c>
      <c r="E45" s="17">
        <v>0.18</v>
      </c>
      <c r="F45" s="17"/>
      <c r="G45" s="10" t="s">
        <v>168</v>
      </c>
      <c r="H45" s="5" t="s">
        <v>13</v>
      </c>
      <c r="I45" s="5">
        <v>1</v>
      </c>
      <c r="J45" s="63"/>
      <c r="K45" s="7">
        <f t="shared" si="0"/>
        <v>0</v>
      </c>
      <c r="L45" s="7">
        <f t="shared" si="1"/>
        <v>0</v>
      </c>
    </row>
    <row r="46" spans="1:12" ht="30" x14ac:dyDescent="0.25">
      <c r="A46" s="5">
        <v>31</v>
      </c>
      <c r="B46" s="5" t="s">
        <v>162</v>
      </c>
      <c r="C46" s="5">
        <v>170004395</v>
      </c>
      <c r="D46" s="5">
        <v>998336</v>
      </c>
      <c r="E46" s="17">
        <v>0.18</v>
      </c>
      <c r="F46" s="17"/>
      <c r="G46" s="10" t="s">
        <v>169</v>
      </c>
      <c r="H46" s="5" t="s">
        <v>41</v>
      </c>
      <c r="I46" s="5">
        <v>1</v>
      </c>
      <c r="J46" s="63"/>
      <c r="K46" s="7">
        <f t="shared" si="0"/>
        <v>0</v>
      </c>
      <c r="L46" s="7">
        <f t="shared" si="1"/>
        <v>0</v>
      </c>
    </row>
    <row r="47" spans="1:12" ht="30" x14ac:dyDescent="0.25">
      <c r="A47" s="5">
        <v>32</v>
      </c>
      <c r="B47" s="5" t="s">
        <v>162</v>
      </c>
      <c r="C47" s="5">
        <v>170000356</v>
      </c>
      <c r="D47" s="5">
        <v>998336</v>
      </c>
      <c r="E47" s="17">
        <v>0.18</v>
      </c>
      <c r="F47" s="17"/>
      <c r="G47" s="10" t="s">
        <v>170</v>
      </c>
      <c r="H47" s="5" t="s">
        <v>13</v>
      </c>
      <c r="I47" s="5">
        <v>1</v>
      </c>
      <c r="J47" s="63"/>
      <c r="K47" s="7">
        <f t="shared" si="0"/>
        <v>0</v>
      </c>
      <c r="L47" s="7">
        <f t="shared" si="1"/>
        <v>0</v>
      </c>
    </row>
    <row r="48" spans="1:12" ht="45" x14ac:dyDescent="0.25">
      <c r="A48" s="5">
        <v>33</v>
      </c>
      <c r="B48" s="5" t="s">
        <v>171</v>
      </c>
      <c r="C48" s="5">
        <v>100004518</v>
      </c>
      <c r="D48" s="5">
        <v>995433</v>
      </c>
      <c r="E48" s="17">
        <v>0.18</v>
      </c>
      <c r="F48" s="17"/>
      <c r="G48" s="10" t="s">
        <v>172</v>
      </c>
      <c r="H48" s="5" t="s">
        <v>173</v>
      </c>
      <c r="I48" s="5">
        <v>670</v>
      </c>
      <c r="J48" s="63"/>
      <c r="K48" s="7">
        <f t="shared" si="0"/>
        <v>0</v>
      </c>
      <c r="L48" s="7">
        <f t="shared" si="1"/>
        <v>0</v>
      </c>
    </row>
    <row r="49" spans="1:12" ht="60" x14ac:dyDescent="0.25">
      <c r="A49" s="5">
        <v>34</v>
      </c>
      <c r="B49" s="5" t="s">
        <v>171</v>
      </c>
      <c r="C49" s="5">
        <v>100011662</v>
      </c>
      <c r="D49" s="5">
        <v>995433</v>
      </c>
      <c r="E49" s="17">
        <v>0.18</v>
      </c>
      <c r="F49" s="17"/>
      <c r="G49" s="10" t="s">
        <v>174</v>
      </c>
      <c r="H49" s="5" t="s">
        <v>173</v>
      </c>
      <c r="I49" s="5">
        <v>447</v>
      </c>
      <c r="J49" s="63"/>
      <c r="K49" s="7">
        <f t="shared" si="0"/>
        <v>0</v>
      </c>
      <c r="L49" s="7">
        <f t="shared" si="1"/>
        <v>0</v>
      </c>
    </row>
    <row r="50" spans="1:12" x14ac:dyDescent="0.25">
      <c r="A50" s="5">
        <v>35</v>
      </c>
      <c r="B50" s="5" t="s">
        <v>171</v>
      </c>
      <c r="C50" s="5">
        <v>100001325</v>
      </c>
      <c r="D50" s="5">
        <v>995454</v>
      </c>
      <c r="E50" s="17">
        <v>0.18</v>
      </c>
      <c r="F50" s="17"/>
      <c r="G50" s="10" t="s">
        <v>175</v>
      </c>
      <c r="H50" s="5" t="s">
        <v>173</v>
      </c>
      <c r="I50" s="5">
        <v>33</v>
      </c>
      <c r="J50" s="63"/>
      <c r="K50" s="7">
        <f t="shared" si="0"/>
        <v>0</v>
      </c>
      <c r="L50" s="7">
        <f t="shared" si="1"/>
        <v>0</v>
      </c>
    </row>
    <row r="51" spans="1:12" x14ac:dyDescent="0.25">
      <c r="A51" s="5">
        <v>36</v>
      </c>
      <c r="B51" s="5" t="s">
        <v>171</v>
      </c>
      <c r="C51" s="5">
        <v>100001326</v>
      </c>
      <c r="D51" s="5">
        <v>995454</v>
      </c>
      <c r="E51" s="17">
        <v>0.18</v>
      </c>
      <c r="F51" s="17"/>
      <c r="G51" s="10" t="s">
        <v>176</v>
      </c>
      <c r="H51" s="5" t="s">
        <v>173</v>
      </c>
      <c r="I51" s="5">
        <v>5</v>
      </c>
      <c r="J51" s="63"/>
      <c r="K51" s="7">
        <f t="shared" si="0"/>
        <v>0</v>
      </c>
      <c r="L51" s="7">
        <f t="shared" si="1"/>
        <v>0</v>
      </c>
    </row>
    <row r="52" spans="1:12" ht="73.5" customHeight="1" x14ac:dyDescent="0.25">
      <c r="A52" s="5">
        <v>37</v>
      </c>
      <c r="B52" s="5" t="s">
        <v>171</v>
      </c>
      <c r="C52" s="5">
        <v>100001327</v>
      </c>
      <c r="D52" s="5">
        <v>995454</v>
      </c>
      <c r="E52" s="17">
        <v>0.18</v>
      </c>
      <c r="F52" s="17"/>
      <c r="G52" s="10" t="s">
        <v>177</v>
      </c>
      <c r="H52" s="5" t="s">
        <v>173</v>
      </c>
      <c r="I52" s="5">
        <v>233</v>
      </c>
      <c r="J52" s="63"/>
      <c r="K52" s="7">
        <f t="shared" si="0"/>
        <v>0</v>
      </c>
      <c r="L52" s="7">
        <f t="shared" si="1"/>
        <v>0</v>
      </c>
    </row>
    <row r="53" spans="1:12" x14ac:dyDescent="0.25">
      <c r="A53" s="5">
        <v>38</v>
      </c>
      <c r="B53" s="5" t="s">
        <v>171</v>
      </c>
      <c r="C53" s="5">
        <v>100001329</v>
      </c>
      <c r="D53" s="5">
        <v>995454</v>
      </c>
      <c r="E53" s="17">
        <v>0.18</v>
      </c>
      <c r="F53" s="17"/>
      <c r="G53" s="10" t="s">
        <v>178</v>
      </c>
      <c r="H53" s="5" t="s">
        <v>70</v>
      </c>
      <c r="I53" s="5">
        <v>22</v>
      </c>
      <c r="J53" s="63"/>
      <c r="K53" s="7">
        <f t="shared" si="0"/>
        <v>0</v>
      </c>
      <c r="L53" s="7">
        <f t="shared" si="1"/>
        <v>0</v>
      </c>
    </row>
    <row r="54" spans="1:12" x14ac:dyDescent="0.25">
      <c r="A54" s="5">
        <v>39</v>
      </c>
      <c r="B54" s="5" t="s">
        <v>171</v>
      </c>
      <c r="C54" s="5">
        <v>100001714</v>
      </c>
      <c r="D54" s="5">
        <v>995428</v>
      </c>
      <c r="E54" s="17">
        <v>0.18</v>
      </c>
      <c r="F54" s="17"/>
      <c r="G54" s="10" t="s">
        <v>179</v>
      </c>
      <c r="H54" s="5" t="s">
        <v>180</v>
      </c>
      <c r="I54" s="5">
        <v>1000</v>
      </c>
      <c r="J54" s="63"/>
      <c r="K54" s="7">
        <f t="shared" si="0"/>
        <v>0</v>
      </c>
      <c r="L54" s="7">
        <f t="shared" si="1"/>
        <v>0</v>
      </c>
    </row>
    <row r="55" spans="1:12" x14ac:dyDescent="0.25">
      <c r="A55" s="5">
        <v>40</v>
      </c>
      <c r="B55" s="5" t="s">
        <v>171</v>
      </c>
      <c r="C55" s="5">
        <v>100001713</v>
      </c>
      <c r="D55" s="5">
        <v>995424</v>
      </c>
      <c r="E55" s="17">
        <v>0.18</v>
      </c>
      <c r="F55" s="17"/>
      <c r="G55" s="10" t="s">
        <v>181</v>
      </c>
      <c r="H55" s="5" t="s">
        <v>180</v>
      </c>
      <c r="I55" s="5">
        <v>1000</v>
      </c>
      <c r="J55" s="63"/>
      <c r="K55" s="7">
        <f t="shared" si="0"/>
        <v>0</v>
      </c>
      <c r="L55" s="7">
        <f t="shared" si="1"/>
        <v>0</v>
      </c>
    </row>
    <row r="56" spans="1:12" ht="60" x14ac:dyDescent="0.25">
      <c r="A56" s="5">
        <v>41</v>
      </c>
      <c r="B56" s="5" t="s">
        <v>171</v>
      </c>
      <c r="C56" s="5">
        <v>100048595</v>
      </c>
      <c r="D56" s="5">
        <v>995423</v>
      </c>
      <c r="E56" s="17">
        <v>0.18</v>
      </c>
      <c r="F56" s="17"/>
      <c r="G56" s="10" t="s">
        <v>182</v>
      </c>
      <c r="H56" s="5" t="s">
        <v>180</v>
      </c>
      <c r="I56" s="5">
        <v>1300</v>
      </c>
      <c r="J56" s="63"/>
      <c r="K56" s="7">
        <f t="shared" si="0"/>
        <v>0</v>
      </c>
      <c r="L56" s="7">
        <f t="shared" si="1"/>
        <v>0</v>
      </c>
    </row>
    <row r="57" spans="1:12" ht="60" x14ac:dyDescent="0.25">
      <c r="A57" s="5">
        <v>42</v>
      </c>
      <c r="B57" s="5" t="s">
        <v>171</v>
      </c>
      <c r="C57" s="5">
        <v>100058690</v>
      </c>
      <c r="D57" s="5">
        <v>995421</v>
      </c>
      <c r="E57" s="17">
        <v>0.18</v>
      </c>
      <c r="F57" s="17"/>
      <c r="G57" s="10" t="s">
        <v>183</v>
      </c>
      <c r="H57" s="5" t="s">
        <v>180</v>
      </c>
      <c r="I57" s="5">
        <v>263</v>
      </c>
      <c r="J57" s="63"/>
      <c r="K57" s="7">
        <f t="shared" si="0"/>
        <v>0</v>
      </c>
      <c r="L57" s="7">
        <f t="shared" si="1"/>
        <v>0</v>
      </c>
    </row>
    <row r="58" spans="1:12" x14ac:dyDescent="0.25">
      <c r="A58" s="5">
        <v>43</v>
      </c>
      <c r="B58" s="5" t="s">
        <v>171</v>
      </c>
      <c r="C58" s="5">
        <v>100001409</v>
      </c>
      <c r="D58" s="5">
        <v>995462</v>
      </c>
      <c r="E58" s="17">
        <v>0.18</v>
      </c>
      <c r="F58" s="17"/>
      <c r="G58" s="10" t="s">
        <v>184</v>
      </c>
      <c r="H58" s="5" t="s">
        <v>13</v>
      </c>
      <c r="I58" s="5">
        <v>1</v>
      </c>
      <c r="J58" s="63"/>
      <c r="K58" s="7">
        <f t="shared" si="0"/>
        <v>0</v>
      </c>
      <c r="L58" s="7">
        <f t="shared" si="1"/>
        <v>0</v>
      </c>
    </row>
    <row r="59" spans="1:12" ht="30" x14ac:dyDescent="0.25">
      <c r="A59" s="5">
        <v>44</v>
      </c>
      <c r="B59" s="5" t="s">
        <v>171</v>
      </c>
      <c r="C59" s="5">
        <v>100001478</v>
      </c>
      <c r="D59" s="5">
        <v>995454</v>
      </c>
      <c r="E59" s="17">
        <v>0.18</v>
      </c>
      <c r="F59" s="17"/>
      <c r="G59" s="10" t="s">
        <v>185</v>
      </c>
      <c r="H59" s="5" t="s">
        <v>186</v>
      </c>
      <c r="I59" s="5">
        <v>150</v>
      </c>
      <c r="J59" s="63"/>
      <c r="K59" s="7">
        <f t="shared" si="0"/>
        <v>0</v>
      </c>
      <c r="L59" s="7">
        <f t="shared" si="1"/>
        <v>0</v>
      </c>
    </row>
    <row r="60" spans="1:12" ht="30" x14ac:dyDescent="0.25">
      <c r="A60" s="5">
        <v>45</v>
      </c>
      <c r="B60" s="5" t="s">
        <v>171</v>
      </c>
      <c r="C60" s="5">
        <v>100001479</v>
      </c>
      <c r="D60" s="5">
        <v>995454</v>
      </c>
      <c r="E60" s="17">
        <v>0.18</v>
      </c>
      <c r="F60" s="17"/>
      <c r="G60" s="10" t="s">
        <v>187</v>
      </c>
      <c r="H60" s="5" t="s">
        <v>186</v>
      </c>
      <c r="I60" s="5">
        <v>100</v>
      </c>
      <c r="J60" s="63"/>
      <c r="K60" s="7">
        <f t="shared" si="0"/>
        <v>0</v>
      </c>
      <c r="L60" s="7">
        <f t="shared" si="1"/>
        <v>0</v>
      </c>
    </row>
    <row r="61" spans="1:12" ht="30" x14ac:dyDescent="0.25">
      <c r="A61" s="5">
        <v>46</v>
      </c>
      <c r="B61" s="5" t="s">
        <v>171</v>
      </c>
      <c r="C61" s="5">
        <v>100001480</v>
      </c>
      <c r="D61" s="5">
        <v>995454</v>
      </c>
      <c r="E61" s="17">
        <v>0.18</v>
      </c>
      <c r="F61" s="17"/>
      <c r="G61" s="10" t="s">
        <v>188</v>
      </c>
      <c r="H61" s="5" t="s">
        <v>186</v>
      </c>
      <c r="I61" s="5">
        <v>50</v>
      </c>
      <c r="J61" s="63"/>
      <c r="K61" s="7">
        <f t="shared" si="0"/>
        <v>0</v>
      </c>
      <c r="L61" s="7">
        <f t="shared" si="1"/>
        <v>0</v>
      </c>
    </row>
    <row r="62" spans="1:12" ht="45" x14ac:dyDescent="0.25">
      <c r="A62" s="5">
        <v>47</v>
      </c>
      <c r="B62" s="5" t="s">
        <v>171</v>
      </c>
      <c r="C62" s="5">
        <v>100015791</v>
      </c>
      <c r="D62" s="5">
        <v>995454</v>
      </c>
      <c r="E62" s="17">
        <v>0.18</v>
      </c>
      <c r="F62" s="17"/>
      <c r="G62" s="10" t="s">
        <v>189</v>
      </c>
      <c r="H62" s="5" t="s">
        <v>186</v>
      </c>
      <c r="I62" s="5">
        <v>40</v>
      </c>
      <c r="J62" s="63"/>
      <c r="K62" s="7">
        <f t="shared" si="0"/>
        <v>0</v>
      </c>
      <c r="L62" s="7">
        <f t="shared" si="1"/>
        <v>0</v>
      </c>
    </row>
    <row r="63" spans="1:12" ht="45" x14ac:dyDescent="0.25">
      <c r="A63" s="5">
        <v>48</v>
      </c>
      <c r="B63" s="5" t="s">
        <v>171</v>
      </c>
      <c r="C63" s="5">
        <v>100015792</v>
      </c>
      <c r="D63" s="5">
        <v>995454</v>
      </c>
      <c r="E63" s="17">
        <v>0.18</v>
      </c>
      <c r="F63" s="17"/>
      <c r="G63" s="10" t="s">
        <v>190</v>
      </c>
      <c r="H63" s="5" t="s">
        <v>186</v>
      </c>
      <c r="I63" s="5">
        <v>50</v>
      </c>
      <c r="J63" s="63"/>
      <c r="K63" s="7">
        <f t="shared" si="0"/>
        <v>0</v>
      </c>
      <c r="L63" s="7">
        <f t="shared" si="1"/>
        <v>0</v>
      </c>
    </row>
    <row r="64" spans="1:12" ht="45" x14ac:dyDescent="0.25">
      <c r="A64" s="5">
        <v>49</v>
      </c>
      <c r="B64" s="5" t="s">
        <v>171</v>
      </c>
      <c r="C64" s="5">
        <v>100015793</v>
      </c>
      <c r="D64" s="5">
        <v>995454</v>
      </c>
      <c r="E64" s="17">
        <v>0.18</v>
      </c>
      <c r="F64" s="17"/>
      <c r="G64" s="10" t="s">
        <v>191</v>
      </c>
      <c r="H64" s="5" t="s">
        <v>186</v>
      </c>
      <c r="I64" s="5">
        <v>50</v>
      </c>
      <c r="J64" s="63"/>
      <c r="K64" s="7">
        <f t="shared" si="0"/>
        <v>0</v>
      </c>
      <c r="L64" s="7">
        <f t="shared" si="1"/>
        <v>0</v>
      </c>
    </row>
    <row r="65" spans="1:12" ht="45" x14ac:dyDescent="0.25">
      <c r="A65" s="5">
        <v>50</v>
      </c>
      <c r="B65" s="5" t="s">
        <v>171</v>
      </c>
      <c r="C65" s="5">
        <v>100015794</v>
      </c>
      <c r="D65" s="5">
        <v>995454</v>
      </c>
      <c r="E65" s="17">
        <v>0.18</v>
      </c>
      <c r="F65" s="17"/>
      <c r="G65" s="10" t="s">
        <v>192</v>
      </c>
      <c r="H65" s="5" t="s">
        <v>186</v>
      </c>
      <c r="I65" s="5">
        <v>10</v>
      </c>
      <c r="J65" s="63"/>
      <c r="K65" s="7">
        <f t="shared" si="0"/>
        <v>0</v>
      </c>
      <c r="L65" s="7">
        <f t="shared" si="1"/>
        <v>0</v>
      </c>
    </row>
    <row r="66" spans="1:12" ht="60" x14ac:dyDescent="0.25">
      <c r="A66" s="5">
        <v>51</v>
      </c>
      <c r="B66" s="5" t="s">
        <v>171</v>
      </c>
      <c r="C66" s="5">
        <v>100003437</v>
      </c>
      <c r="D66" s="5">
        <v>995454</v>
      </c>
      <c r="E66" s="17">
        <v>0.18</v>
      </c>
      <c r="F66" s="17"/>
      <c r="G66" s="10" t="s">
        <v>193</v>
      </c>
      <c r="H66" s="5" t="s">
        <v>180</v>
      </c>
      <c r="I66" s="5">
        <v>30</v>
      </c>
      <c r="J66" s="63"/>
      <c r="K66" s="7">
        <f t="shared" si="0"/>
        <v>0</v>
      </c>
      <c r="L66" s="7">
        <f t="shared" si="1"/>
        <v>0</v>
      </c>
    </row>
    <row r="67" spans="1:12" ht="60" x14ac:dyDescent="0.25">
      <c r="A67" s="5">
        <v>52</v>
      </c>
      <c r="B67" s="5" t="s">
        <v>171</v>
      </c>
      <c r="C67" s="5">
        <v>100001721</v>
      </c>
      <c r="D67" s="5">
        <v>995428</v>
      </c>
      <c r="E67" s="17">
        <v>0.18</v>
      </c>
      <c r="F67" s="17"/>
      <c r="G67" s="10" t="s">
        <v>194</v>
      </c>
      <c r="H67" s="5" t="s">
        <v>173</v>
      </c>
      <c r="I67" s="5">
        <v>40</v>
      </c>
      <c r="J67" s="63"/>
      <c r="K67" s="7">
        <f t="shared" si="0"/>
        <v>0</v>
      </c>
      <c r="L67" s="7">
        <f t="shared" si="1"/>
        <v>0</v>
      </c>
    </row>
    <row r="68" spans="1:12" ht="240" x14ac:dyDescent="0.25">
      <c r="A68" s="5">
        <v>53</v>
      </c>
      <c r="B68" s="5" t="s">
        <v>171</v>
      </c>
      <c r="C68" s="5">
        <v>100002911</v>
      </c>
      <c r="D68" s="5">
        <v>995432</v>
      </c>
      <c r="E68" s="17">
        <v>0.18</v>
      </c>
      <c r="F68" s="17"/>
      <c r="G68" s="10" t="s">
        <v>195</v>
      </c>
      <c r="H68" s="5" t="s">
        <v>173</v>
      </c>
      <c r="I68" s="5">
        <v>1000</v>
      </c>
      <c r="J68" s="63"/>
      <c r="K68" s="7">
        <f t="shared" si="0"/>
        <v>0</v>
      </c>
      <c r="L68" s="7">
        <f t="shared" si="1"/>
        <v>0</v>
      </c>
    </row>
    <row r="69" spans="1:12" ht="105" x14ac:dyDescent="0.25">
      <c r="A69" s="5">
        <v>54</v>
      </c>
      <c r="B69" s="5" t="s">
        <v>171</v>
      </c>
      <c r="C69" s="5">
        <v>100002583</v>
      </c>
      <c r="D69" s="5">
        <v>995432</v>
      </c>
      <c r="E69" s="17">
        <v>0.18</v>
      </c>
      <c r="F69" s="17"/>
      <c r="G69" s="10" t="s">
        <v>196</v>
      </c>
      <c r="H69" s="5" t="s">
        <v>173</v>
      </c>
      <c r="I69" s="5">
        <v>1000</v>
      </c>
      <c r="J69" s="63"/>
      <c r="K69" s="7">
        <f t="shared" si="0"/>
        <v>0</v>
      </c>
      <c r="L69" s="7">
        <f t="shared" si="1"/>
        <v>0</v>
      </c>
    </row>
    <row r="70" spans="1:12" ht="150" x14ac:dyDescent="0.25">
      <c r="A70" s="5">
        <v>55</v>
      </c>
      <c r="B70" s="5" t="s">
        <v>171</v>
      </c>
      <c r="C70" s="5">
        <v>100002914</v>
      </c>
      <c r="D70" s="5">
        <v>995432</v>
      </c>
      <c r="E70" s="17">
        <v>0.18</v>
      </c>
      <c r="F70" s="17"/>
      <c r="G70" s="10" t="s">
        <v>197</v>
      </c>
      <c r="H70" s="5" t="s">
        <v>173</v>
      </c>
      <c r="I70" s="5">
        <v>500</v>
      </c>
      <c r="J70" s="63"/>
      <c r="K70" s="7">
        <f t="shared" si="0"/>
        <v>0</v>
      </c>
      <c r="L70" s="7">
        <f t="shared" si="1"/>
        <v>0</v>
      </c>
    </row>
    <row r="71" spans="1:12" ht="90" x14ac:dyDescent="0.25">
      <c r="A71" s="5">
        <v>56</v>
      </c>
      <c r="B71" s="5" t="s">
        <v>171</v>
      </c>
      <c r="C71" s="5">
        <v>100007097</v>
      </c>
      <c r="D71" s="5">
        <v>995454</v>
      </c>
      <c r="E71" s="17">
        <v>0.18</v>
      </c>
      <c r="F71" s="17"/>
      <c r="G71" s="10" t="s">
        <v>198</v>
      </c>
      <c r="H71" s="5" t="s">
        <v>180</v>
      </c>
      <c r="I71" s="5">
        <v>200</v>
      </c>
      <c r="J71" s="63"/>
      <c r="K71" s="7">
        <f t="shared" si="0"/>
        <v>0</v>
      </c>
      <c r="L71" s="7">
        <f t="shared" si="1"/>
        <v>0</v>
      </c>
    </row>
    <row r="72" spans="1:12" ht="30" x14ac:dyDescent="0.25">
      <c r="A72" s="5">
        <v>57</v>
      </c>
      <c r="B72" s="5" t="s">
        <v>171</v>
      </c>
      <c r="C72" s="5">
        <v>100001712</v>
      </c>
      <c r="D72" s="5">
        <v>995428</v>
      </c>
      <c r="E72" s="17">
        <v>0.18</v>
      </c>
      <c r="F72" s="17"/>
      <c r="G72" s="10" t="s">
        <v>199</v>
      </c>
      <c r="H72" s="5" t="s">
        <v>180</v>
      </c>
      <c r="I72" s="5">
        <v>300</v>
      </c>
      <c r="J72" s="63"/>
      <c r="K72" s="7">
        <f t="shared" si="0"/>
        <v>0</v>
      </c>
      <c r="L72" s="7">
        <f t="shared" si="1"/>
        <v>0</v>
      </c>
    </row>
    <row r="73" spans="1:12" ht="60" x14ac:dyDescent="0.25">
      <c r="A73" s="5">
        <v>58</v>
      </c>
      <c r="B73" s="5" t="s">
        <v>200</v>
      </c>
      <c r="C73" s="5">
        <v>100001210</v>
      </c>
      <c r="D73" s="5">
        <v>995455</v>
      </c>
      <c r="E73" s="17">
        <v>0.18</v>
      </c>
      <c r="F73" s="17"/>
      <c r="G73" s="10" t="s">
        <v>201</v>
      </c>
      <c r="H73" s="5" t="s">
        <v>70</v>
      </c>
      <c r="I73" s="5">
        <v>19</v>
      </c>
      <c r="J73" s="63"/>
      <c r="K73" s="7">
        <f t="shared" si="0"/>
        <v>0</v>
      </c>
      <c r="L73" s="7">
        <f t="shared" si="1"/>
        <v>0</v>
      </c>
    </row>
    <row r="74" spans="1:12" ht="60" x14ac:dyDescent="0.25">
      <c r="A74" s="5">
        <v>59</v>
      </c>
      <c r="B74" s="5" t="s">
        <v>200</v>
      </c>
      <c r="C74" s="5">
        <v>100001209</v>
      </c>
      <c r="D74" s="5">
        <v>995455</v>
      </c>
      <c r="E74" s="17">
        <v>0.18</v>
      </c>
      <c r="F74" s="17"/>
      <c r="G74" s="10" t="s">
        <v>202</v>
      </c>
      <c r="H74" s="5" t="s">
        <v>70</v>
      </c>
      <c r="I74" s="5">
        <v>10</v>
      </c>
      <c r="J74" s="63"/>
      <c r="K74" s="7">
        <f t="shared" si="0"/>
        <v>0</v>
      </c>
      <c r="L74" s="7">
        <f t="shared" si="1"/>
        <v>0</v>
      </c>
    </row>
    <row r="75" spans="1:12" ht="45" x14ac:dyDescent="0.25">
      <c r="A75" s="5">
        <v>60</v>
      </c>
      <c r="B75" s="5" t="s">
        <v>200</v>
      </c>
      <c r="C75" s="5">
        <v>100001680</v>
      </c>
      <c r="D75" s="5">
        <v>995455</v>
      </c>
      <c r="E75" s="17">
        <v>0.18</v>
      </c>
      <c r="F75" s="17"/>
      <c r="G75" s="10" t="s">
        <v>203</v>
      </c>
      <c r="H75" s="5" t="s">
        <v>70</v>
      </c>
      <c r="I75" s="5">
        <v>1.4</v>
      </c>
      <c r="J75" s="63"/>
      <c r="K75" s="7">
        <f t="shared" si="0"/>
        <v>0</v>
      </c>
      <c r="L75" s="7">
        <f t="shared" si="1"/>
        <v>0</v>
      </c>
    </row>
    <row r="76" spans="1:12" ht="45" x14ac:dyDescent="0.25">
      <c r="A76" s="5">
        <v>61</v>
      </c>
      <c r="B76" s="5" t="s">
        <v>200</v>
      </c>
      <c r="C76" s="5">
        <v>100001681</v>
      </c>
      <c r="D76" s="5">
        <v>995455</v>
      </c>
      <c r="E76" s="17">
        <v>0.18</v>
      </c>
      <c r="F76" s="17"/>
      <c r="G76" s="10" t="s">
        <v>204</v>
      </c>
      <c r="H76" s="5" t="s">
        <v>70</v>
      </c>
      <c r="I76" s="5">
        <v>2.2000000000000002</v>
      </c>
      <c r="J76" s="63"/>
      <c r="K76" s="7">
        <f t="shared" si="0"/>
        <v>0</v>
      </c>
      <c r="L76" s="7">
        <f t="shared" si="1"/>
        <v>0</v>
      </c>
    </row>
    <row r="77" spans="1:12" x14ac:dyDescent="0.25">
      <c r="A77" s="2"/>
      <c r="B77" s="2"/>
      <c r="C77" s="2"/>
      <c r="D77" s="2"/>
      <c r="E77" s="2"/>
      <c r="F77" s="2"/>
      <c r="G77" s="10"/>
      <c r="H77" s="5"/>
      <c r="I77" s="5"/>
      <c r="J77" s="65"/>
      <c r="K77" s="7"/>
      <c r="L77" s="7"/>
    </row>
    <row r="78" spans="1:12" x14ac:dyDescent="0.25">
      <c r="A78" s="4" t="s">
        <v>74</v>
      </c>
      <c r="B78" s="86" t="s">
        <v>75</v>
      </c>
      <c r="C78" s="86"/>
      <c r="D78" s="86"/>
      <c r="E78" s="86"/>
      <c r="F78" s="86"/>
      <c r="G78" s="86"/>
      <c r="H78" s="86"/>
      <c r="I78" s="86"/>
      <c r="J78" s="68"/>
      <c r="K78" s="7"/>
      <c r="L78" s="7"/>
    </row>
    <row r="79" spans="1:12" x14ac:dyDescent="0.25">
      <c r="A79" s="2"/>
      <c r="B79" s="2"/>
      <c r="C79" s="2"/>
      <c r="D79" s="2"/>
      <c r="E79" s="2"/>
      <c r="F79" s="2"/>
      <c r="G79" s="10"/>
      <c r="H79" s="2"/>
      <c r="I79" s="2"/>
      <c r="J79" s="65"/>
      <c r="K79" s="7"/>
      <c r="L79" s="7"/>
    </row>
    <row r="80" spans="1:12" x14ac:dyDescent="0.25">
      <c r="A80" s="5">
        <v>1</v>
      </c>
      <c r="B80" s="5" t="s">
        <v>205</v>
      </c>
      <c r="C80" s="5">
        <v>100011980</v>
      </c>
      <c r="D80" s="5">
        <v>998736</v>
      </c>
      <c r="E80" s="17">
        <v>0.18</v>
      </c>
      <c r="F80" s="17"/>
      <c r="G80" s="10" t="s">
        <v>206</v>
      </c>
      <c r="H80" s="5" t="s">
        <v>13</v>
      </c>
      <c r="I80" s="5">
        <v>1</v>
      </c>
      <c r="J80" s="63"/>
      <c r="K80" s="7">
        <f>J80*I80</f>
        <v>0</v>
      </c>
      <c r="L80" s="7">
        <f t="shared" si="1"/>
        <v>0</v>
      </c>
    </row>
    <row r="81" spans="1:12" ht="30" x14ac:dyDescent="0.25">
      <c r="A81" s="5">
        <v>2</v>
      </c>
      <c r="B81" s="5" t="s">
        <v>205</v>
      </c>
      <c r="C81" s="5">
        <v>100001989</v>
      </c>
      <c r="D81" s="5">
        <v>998736</v>
      </c>
      <c r="E81" s="17">
        <v>0.18</v>
      </c>
      <c r="F81" s="17"/>
      <c r="G81" s="10" t="s">
        <v>130</v>
      </c>
      <c r="H81" s="5" t="s">
        <v>13</v>
      </c>
      <c r="I81" s="5">
        <v>3</v>
      </c>
      <c r="J81" s="63"/>
      <c r="K81" s="7">
        <f t="shared" ref="K81:K122" si="2">J81*I81</f>
        <v>0</v>
      </c>
      <c r="L81" s="7">
        <f t="shared" ref="L81:L122" si="3">IF(ISBLANK(F81),E81*K81,F81*K81)</f>
        <v>0</v>
      </c>
    </row>
    <row r="82" spans="1:12" x14ac:dyDescent="0.25">
      <c r="A82" s="5">
        <v>3</v>
      </c>
      <c r="B82" s="5" t="s">
        <v>205</v>
      </c>
      <c r="C82" s="5">
        <v>100002013</v>
      </c>
      <c r="D82" s="5">
        <v>998736</v>
      </c>
      <c r="E82" s="17">
        <v>0.18</v>
      </c>
      <c r="F82" s="17"/>
      <c r="G82" s="10" t="s">
        <v>132</v>
      </c>
      <c r="H82" s="5" t="s">
        <v>13</v>
      </c>
      <c r="I82" s="5">
        <v>1</v>
      </c>
      <c r="J82" s="63"/>
      <c r="K82" s="7">
        <f t="shared" si="2"/>
        <v>0</v>
      </c>
      <c r="L82" s="7">
        <f t="shared" si="3"/>
        <v>0</v>
      </c>
    </row>
    <row r="83" spans="1:12" x14ac:dyDescent="0.25">
      <c r="A83" s="5">
        <v>4</v>
      </c>
      <c r="B83" s="5" t="s">
        <v>205</v>
      </c>
      <c r="C83" s="5">
        <v>100002014</v>
      </c>
      <c r="D83" s="5">
        <v>998736</v>
      </c>
      <c r="E83" s="17">
        <v>0.18</v>
      </c>
      <c r="F83" s="17"/>
      <c r="G83" s="10" t="s">
        <v>131</v>
      </c>
      <c r="H83" s="5" t="s">
        <v>13</v>
      </c>
      <c r="I83" s="5">
        <v>1</v>
      </c>
      <c r="J83" s="63"/>
      <c r="K83" s="7">
        <f t="shared" si="2"/>
        <v>0</v>
      </c>
      <c r="L83" s="7">
        <f t="shared" si="3"/>
        <v>0</v>
      </c>
    </row>
    <row r="84" spans="1:12" ht="30" x14ac:dyDescent="0.25">
      <c r="A84" s="5">
        <v>5</v>
      </c>
      <c r="B84" s="5" t="s">
        <v>205</v>
      </c>
      <c r="C84" s="5">
        <v>100002016</v>
      </c>
      <c r="D84" s="5">
        <v>998736</v>
      </c>
      <c r="E84" s="17">
        <v>0.18</v>
      </c>
      <c r="F84" s="17"/>
      <c r="G84" s="10" t="s">
        <v>207</v>
      </c>
      <c r="H84" s="5" t="s">
        <v>13</v>
      </c>
      <c r="I84" s="5">
        <v>2</v>
      </c>
      <c r="J84" s="63"/>
      <c r="K84" s="7">
        <f t="shared" si="2"/>
        <v>0</v>
      </c>
      <c r="L84" s="7">
        <f t="shared" si="3"/>
        <v>0</v>
      </c>
    </row>
    <row r="85" spans="1:12" x14ac:dyDescent="0.25">
      <c r="A85" s="5">
        <v>6</v>
      </c>
      <c r="B85" s="5" t="s">
        <v>205</v>
      </c>
      <c r="C85" s="5">
        <v>100000448</v>
      </c>
      <c r="D85" s="5">
        <v>998736</v>
      </c>
      <c r="E85" s="17">
        <v>0.18</v>
      </c>
      <c r="F85" s="17"/>
      <c r="G85" s="10" t="s">
        <v>135</v>
      </c>
      <c r="H85" s="5" t="s">
        <v>13</v>
      </c>
      <c r="I85" s="5">
        <v>3</v>
      </c>
      <c r="J85" s="63"/>
      <c r="K85" s="7">
        <f t="shared" si="2"/>
        <v>0</v>
      </c>
      <c r="L85" s="7">
        <f t="shared" si="3"/>
        <v>0</v>
      </c>
    </row>
    <row r="86" spans="1:12" x14ac:dyDescent="0.25">
      <c r="A86" s="5">
        <v>7</v>
      </c>
      <c r="B86" s="5" t="s">
        <v>205</v>
      </c>
      <c r="C86" s="5">
        <v>100000484</v>
      </c>
      <c r="D86" s="5">
        <v>998736</v>
      </c>
      <c r="E86" s="17">
        <v>0.18</v>
      </c>
      <c r="F86" s="17"/>
      <c r="G86" s="10" t="s">
        <v>82</v>
      </c>
      <c r="H86" s="5" t="s">
        <v>13</v>
      </c>
      <c r="I86" s="5">
        <v>3</v>
      </c>
      <c r="J86" s="63"/>
      <c r="K86" s="7">
        <f t="shared" si="2"/>
        <v>0</v>
      </c>
      <c r="L86" s="7">
        <f t="shared" si="3"/>
        <v>0</v>
      </c>
    </row>
    <row r="87" spans="1:12" x14ac:dyDescent="0.25">
      <c r="A87" s="5">
        <v>8</v>
      </c>
      <c r="B87" s="5" t="s">
        <v>205</v>
      </c>
      <c r="C87" s="5">
        <v>100001907</v>
      </c>
      <c r="D87" s="5">
        <v>998736</v>
      </c>
      <c r="E87" s="17">
        <v>0.18</v>
      </c>
      <c r="F87" s="17"/>
      <c r="G87" s="10" t="s">
        <v>208</v>
      </c>
      <c r="H87" s="5" t="s">
        <v>13</v>
      </c>
      <c r="I87" s="5">
        <v>9</v>
      </c>
      <c r="J87" s="63"/>
      <c r="K87" s="7">
        <f t="shared" si="2"/>
        <v>0</v>
      </c>
      <c r="L87" s="7">
        <f t="shared" si="3"/>
        <v>0</v>
      </c>
    </row>
    <row r="88" spans="1:12" ht="30" x14ac:dyDescent="0.25">
      <c r="A88" s="5">
        <v>9</v>
      </c>
      <c r="B88" s="5" t="s">
        <v>209</v>
      </c>
      <c r="C88" s="5">
        <v>100000485</v>
      </c>
      <c r="D88" s="5">
        <v>998731</v>
      </c>
      <c r="E88" s="17">
        <v>0.18</v>
      </c>
      <c r="F88" s="17"/>
      <c r="G88" s="10" t="s">
        <v>210</v>
      </c>
      <c r="H88" s="5" t="s">
        <v>21</v>
      </c>
      <c r="I88" s="5">
        <v>1</v>
      </c>
      <c r="J88" s="63"/>
      <c r="K88" s="7">
        <f t="shared" si="2"/>
        <v>0</v>
      </c>
      <c r="L88" s="7">
        <f t="shared" si="3"/>
        <v>0</v>
      </c>
    </row>
    <row r="89" spans="1:12" x14ac:dyDescent="0.25">
      <c r="A89" s="5">
        <v>10</v>
      </c>
      <c r="B89" s="5" t="s">
        <v>211</v>
      </c>
      <c r="C89" s="5">
        <v>100016778</v>
      </c>
      <c r="D89" s="5">
        <v>998736</v>
      </c>
      <c r="E89" s="17">
        <v>0.18</v>
      </c>
      <c r="F89" s="17"/>
      <c r="G89" s="10" t="s">
        <v>212</v>
      </c>
      <c r="H89" s="5" t="s">
        <v>13</v>
      </c>
      <c r="I89" s="5">
        <v>1</v>
      </c>
      <c r="J89" s="63"/>
      <c r="K89" s="7">
        <f t="shared" si="2"/>
        <v>0</v>
      </c>
      <c r="L89" s="7">
        <f t="shared" si="3"/>
        <v>0</v>
      </c>
    </row>
    <row r="90" spans="1:12" x14ac:dyDescent="0.25">
      <c r="A90" s="5">
        <v>11</v>
      </c>
      <c r="B90" s="5" t="s">
        <v>211</v>
      </c>
      <c r="C90" s="5">
        <v>100000738</v>
      </c>
      <c r="D90" s="5">
        <v>998736</v>
      </c>
      <c r="E90" s="17">
        <v>0.18</v>
      </c>
      <c r="F90" s="17"/>
      <c r="G90" s="10" t="s">
        <v>89</v>
      </c>
      <c r="H90" s="5" t="s">
        <v>13</v>
      </c>
      <c r="I90" s="5">
        <v>1</v>
      </c>
      <c r="J90" s="63"/>
      <c r="K90" s="7">
        <f t="shared" si="2"/>
        <v>0</v>
      </c>
      <c r="L90" s="7">
        <f t="shared" si="3"/>
        <v>0</v>
      </c>
    </row>
    <row r="91" spans="1:12" ht="30" x14ac:dyDescent="0.25">
      <c r="A91" s="5">
        <v>12</v>
      </c>
      <c r="B91" s="5" t="s">
        <v>211</v>
      </c>
      <c r="C91" s="5">
        <v>100000743</v>
      </c>
      <c r="D91" s="5">
        <v>998736</v>
      </c>
      <c r="E91" s="17">
        <v>0.18</v>
      </c>
      <c r="F91" s="17"/>
      <c r="G91" s="10" t="s">
        <v>213</v>
      </c>
      <c r="H91" s="5" t="s">
        <v>21</v>
      </c>
      <c r="I91" s="5">
        <v>1</v>
      </c>
      <c r="J91" s="63"/>
      <c r="K91" s="7">
        <f t="shared" si="2"/>
        <v>0</v>
      </c>
      <c r="L91" s="7">
        <f t="shared" si="3"/>
        <v>0</v>
      </c>
    </row>
    <row r="92" spans="1:12" ht="30" x14ac:dyDescent="0.25">
      <c r="A92" s="5">
        <v>13</v>
      </c>
      <c r="B92" s="5" t="s">
        <v>214</v>
      </c>
      <c r="C92" s="5">
        <v>100002070</v>
      </c>
      <c r="D92" s="5">
        <v>998736</v>
      </c>
      <c r="E92" s="17">
        <v>0.18</v>
      </c>
      <c r="F92" s="17"/>
      <c r="G92" s="10" t="s">
        <v>215</v>
      </c>
      <c r="H92" s="5" t="s">
        <v>13</v>
      </c>
      <c r="I92" s="5">
        <v>1</v>
      </c>
      <c r="J92" s="63"/>
      <c r="K92" s="7">
        <f t="shared" si="2"/>
        <v>0</v>
      </c>
      <c r="L92" s="7">
        <f t="shared" si="3"/>
        <v>0</v>
      </c>
    </row>
    <row r="93" spans="1:12" x14ac:dyDescent="0.25">
      <c r="A93" s="5">
        <v>14</v>
      </c>
      <c r="B93" s="5" t="s">
        <v>216</v>
      </c>
      <c r="C93" s="5">
        <v>100001883</v>
      </c>
      <c r="D93" s="5">
        <v>995463</v>
      </c>
      <c r="E93" s="17">
        <v>0.18</v>
      </c>
      <c r="F93" s="17"/>
      <c r="G93" s="10" t="s">
        <v>95</v>
      </c>
      <c r="H93" s="5" t="s">
        <v>21</v>
      </c>
      <c r="I93" s="5">
        <v>1</v>
      </c>
      <c r="J93" s="63"/>
      <c r="K93" s="7">
        <f t="shared" si="2"/>
        <v>0</v>
      </c>
      <c r="L93" s="7">
        <f t="shared" si="3"/>
        <v>0</v>
      </c>
    </row>
    <row r="94" spans="1:12" x14ac:dyDescent="0.25">
      <c r="A94" s="5">
        <v>15</v>
      </c>
      <c r="B94" s="5" t="s">
        <v>216</v>
      </c>
      <c r="C94" s="5">
        <v>100000975</v>
      </c>
      <c r="D94" s="5">
        <v>995461</v>
      </c>
      <c r="E94" s="17">
        <v>0.18</v>
      </c>
      <c r="F94" s="17"/>
      <c r="G94" s="10" t="s">
        <v>31</v>
      </c>
      <c r="H94" s="5" t="s">
        <v>13</v>
      </c>
      <c r="I94" s="5">
        <v>2</v>
      </c>
      <c r="J94" s="63"/>
      <c r="K94" s="7">
        <f t="shared" si="2"/>
        <v>0</v>
      </c>
      <c r="L94" s="7">
        <f t="shared" si="3"/>
        <v>0</v>
      </c>
    </row>
    <row r="95" spans="1:12" ht="30" x14ac:dyDescent="0.25">
      <c r="A95" s="5">
        <v>16</v>
      </c>
      <c r="B95" s="5" t="s">
        <v>216</v>
      </c>
      <c r="C95" s="5">
        <v>100002063</v>
      </c>
      <c r="D95" s="5">
        <v>995461</v>
      </c>
      <c r="E95" s="17">
        <v>0.18</v>
      </c>
      <c r="F95" s="17"/>
      <c r="G95" s="10" t="s">
        <v>217</v>
      </c>
      <c r="H95" s="5" t="s">
        <v>21</v>
      </c>
      <c r="I95" s="5">
        <v>1</v>
      </c>
      <c r="J95" s="63"/>
      <c r="K95" s="7">
        <f t="shared" si="2"/>
        <v>0</v>
      </c>
      <c r="L95" s="7">
        <f t="shared" si="3"/>
        <v>0</v>
      </c>
    </row>
    <row r="96" spans="1:12" x14ac:dyDescent="0.25">
      <c r="A96" s="5">
        <v>17</v>
      </c>
      <c r="B96" s="5" t="s">
        <v>216</v>
      </c>
      <c r="C96" s="5">
        <v>100001117</v>
      </c>
      <c r="D96" s="5">
        <v>998739</v>
      </c>
      <c r="E96" s="17">
        <v>0.18</v>
      </c>
      <c r="F96" s="17"/>
      <c r="G96" s="10" t="s">
        <v>97</v>
      </c>
      <c r="H96" s="5" t="s">
        <v>21</v>
      </c>
      <c r="I96" s="5">
        <v>1</v>
      </c>
      <c r="J96" s="63"/>
      <c r="K96" s="7">
        <f t="shared" si="2"/>
        <v>0</v>
      </c>
      <c r="L96" s="7">
        <f t="shared" si="3"/>
        <v>0</v>
      </c>
    </row>
    <row r="97" spans="1:12" x14ac:dyDescent="0.25">
      <c r="A97" s="5">
        <v>18</v>
      </c>
      <c r="B97" s="5" t="s">
        <v>218</v>
      </c>
      <c r="C97" s="5">
        <v>100004930</v>
      </c>
      <c r="D97" s="5">
        <v>998731</v>
      </c>
      <c r="E97" s="17">
        <v>0.18</v>
      </c>
      <c r="F97" s="17"/>
      <c r="G97" s="10" t="s">
        <v>154</v>
      </c>
      <c r="H97" s="5" t="s">
        <v>13</v>
      </c>
      <c r="I97" s="5">
        <v>3</v>
      </c>
      <c r="J97" s="63"/>
      <c r="K97" s="7">
        <f t="shared" si="2"/>
        <v>0</v>
      </c>
      <c r="L97" s="7">
        <f t="shared" si="3"/>
        <v>0</v>
      </c>
    </row>
    <row r="98" spans="1:12" ht="30" x14ac:dyDescent="0.25">
      <c r="A98" s="5">
        <v>19</v>
      </c>
      <c r="B98" s="5" t="s">
        <v>218</v>
      </c>
      <c r="C98" s="5">
        <v>100004931</v>
      </c>
      <c r="D98" s="5">
        <v>998731</v>
      </c>
      <c r="E98" s="17">
        <v>0.18</v>
      </c>
      <c r="F98" s="17"/>
      <c r="G98" s="10" t="s">
        <v>155</v>
      </c>
      <c r="H98" s="5" t="s">
        <v>13</v>
      </c>
      <c r="I98" s="5">
        <v>3</v>
      </c>
      <c r="J98" s="63"/>
      <c r="K98" s="7">
        <f t="shared" si="2"/>
        <v>0</v>
      </c>
      <c r="L98" s="7">
        <f t="shared" si="3"/>
        <v>0</v>
      </c>
    </row>
    <row r="99" spans="1:12" x14ac:dyDescent="0.25">
      <c r="A99" s="5">
        <v>20</v>
      </c>
      <c r="B99" s="5" t="s">
        <v>218</v>
      </c>
      <c r="C99" s="5">
        <v>100001024</v>
      </c>
      <c r="D99" s="5">
        <v>998731</v>
      </c>
      <c r="E99" s="17">
        <v>0.18</v>
      </c>
      <c r="F99" s="17"/>
      <c r="G99" s="10" t="s">
        <v>38</v>
      </c>
      <c r="H99" s="5" t="s">
        <v>13</v>
      </c>
      <c r="I99" s="5">
        <v>1</v>
      </c>
      <c r="J99" s="63"/>
      <c r="K99" s="7">
        <f t="shared" si="2"/>
        <v>0</v>
      </c>
      <c r="L99" s="7">
        <f t="shared" si="3"/>
        <v>0</v>
      </c>
    </row>
    <row r="100" spans="1:12" ht="90" x14ac:dyDescent="0.25">
      <c r="A100" s="5">
        <v>21</v>
      </c>
      <c r="B100" s="5" t="s">
        <v>219</v>
      </c>
      <c r="C100" s="5">
        <v>100002500</v>
      </c>
      <c r="D100" s="5">
        <v>998731</v>
      </c>
      <c r="E100" s="17">
        <v>0.18</v>
      </c>
      <c r="F100" s="17"/>
      <c r="G100" s="10" t="s">
        <v>159</v>
      </c>
      <c r="H100" s="5" t="s">
        <v>21</v>
      </c>
      <c r="I100" s="5">
        <v>1</v>
      </c>
      <c r="J100" s="63"/>
      <c r="K100" s="7">
        <f t="shared" si="2"/>
        <v>0</v>
      </c>
      <c r="L100" s="7">
        <f t="shared" si="3"/>
        <v>0</v>
      </c>
    </row>
    <row r="101" spans="1:12" ht="30" x14ac:dyDescent="0.25">
      <c r="A101" s="5">
        <v>22</v>
      </c>
      <c r="B101" s="5" t="s">
        <v>220</v>
      </c>
      <c r="C101" s="5">
        <v>100002181</v>
      </c>
      <c r="D101" s="5">
        <v>998736</v>
      </c>
      <c r="E101" s="17">
        <v>0.18</v>
      </c>
      <c r="F101" s="17"/>
      <c r="G101" s="10" t="s">
        <v>120</v>
      </c>
      <c r="H101" s="5" t="s">
        <v>34</v>
      </c>
      <c r="I101" s="5">
        <v>1</v>
      </c>
      <c r="J101" s="63"/>
      <c r="K101" s="7">
        <f t="shared" si="2"/>
        <v>0</v>
      </c>
      <c r="L101" s="7">
        <f t="shared" si="3"/>
        <v>0</v>
      </c>
    </row>
    <row r="102" spans="1:12" ht="30" x14ac:dyDescent="0.25">
      <c r="A102" s="5">
        <v>23</v>
      </c>
      <c r="B102" s="5" t="s">
        <v>220</v>
      </c>
      <c r="C102" s="5">
        <v>100002182</v>
      </c>
      <c r="D102" s="5">
        <v>998736</v>
      </c>
      <c r="E102" s="17">
        <v>0.18</v>
      </c>
      <c r="F102" s="17"/>
      <c r="G102" s="10" t="s">
        <v>119</v>
      </c>
      <c r="H102" s="5" t="s">
        <v>34</v>
      </c>
      <c r="I102" s="5">
        <v>1</v>
      </c>
      <c r="J102" s="63"/>
      <c r="K102" s="7">
        <f t="shared" si="2"/>
        <v>0</v>
      </c>
      <c r="L102" s="7">
        <f t="shared" si="3"/>
        <v>0</v>
      </c>
    </row>
    <row r="103" spans="1:12" x14ac:dyDescent="0.25">
      <c r="A103" s="5">
        <v>24</v>
      </c>
      <c r="B103" s="5" t="s">
        <v>221</v>
      </c>
      <c r="C103" s="5">
        <v>100002048</v>
      </c>
      <c r="D103" s="5">
        <v>998734</v>
      </c>
      <c r="E103" s="17">
        <v>0.18</v>
      </c>
      <c r="F103" s="17"/>
      <c r="G103" s="10" t="s">
        <v>136</v>
      </c>
      <c r="H103" s="5" t="s">
        <v>13</v>
      </c>
      <c r="I103" s="5">
        <v>2</v>
      </c>
      <c r="J103" s="63"/>
      <c r="K103" s="7">
        <f t="shared" si="2"/>
        <v>0</v>
      </c>
      <c r="L103" s="7">
        <f t="shared" si="3"/>
        <v>0</v>
      </c>
    </row>
    <row r="104" spans="1:12" x14ac:dyDescent="0.25">
      <c r="A104" s="5">
        <v>25</v>
      </c>
      <c r="B104" s="5" t="s">
        <v>221</v>
      </c>
      <c r="C104" s="5">
        <v>100000884</v>
      </c>
      <c r="D104" s="5">
        <v>998734</v>
      </c>
      <c r="E104" s="17">
        <v>0.18</v>
      </c>
      <c r="F104" s="17"/>
      <c r="G104" s="10" t="s">
        <v>137</v>
      </c>
      <c r="H104" s="5" t="s">
        <v>13</v>
      </c>
      <c r="I104" s="5">
        <v>6</v>
      </c>
      <c r="J104" s="63"/>
      <c r="K104" s="7">
        <f t="shared" si="2"/>
        <v>0</v>
      </c>
      <c r="L104" s="7">
        <f t="shared" si="3"/>
        <v>0</v>
      </c>
    </row>
    <row r="105" spans="1:12" ht="45" x14ac:dyDescent="0.25">
      <c r="A105" s="5">
        <v>26</v>
      </c>
      <c r="B105" s="5" t="s">
        <v>171</v>
      </c>
      <c r="C105" s="5">
        <v>100004518</v>
      </c>
      <c r="D105" s="5">
        <v>995433</v>
      </c>
      <c r="E105" s="17">
        <v>0.18</v>
      </c>
      <c r="F105" s="17"/>
      <c r="G105" s="10" t="s">
        <v>172</v>
      </c>
      <c r="H105" s="5" t="s">
        <v>173</v>
      </c>
      <c r="I105" s="5">
        <v>323</v>
      </c>
      <c r="J105" s="63"/>
      <c r="K105" s="7">
        <f t="shared" si="2"/>
        <v>0</v>
      </c>
      <c r="L105" s="7">
        <f t="shared" si="3"/>
        <v>0</v>
      </c>
    </row>
    <row r="106" spans="1:12" ht="60" x14ac:dyDescent="0.25">
      <c r="A106" s="5">
        <v>27</v>
      </c>
      <c r="B106" s="5" t="s">
        <v>171</v>
      </c>
      <c r="C106" s="5">
        <v>100011662</v>
      </c>
      <c r="D106" s="5">
        <v>995433</v>
      </c>
      <c r="E106" s="17">
        <v>0.18</v>
      </c>
      <c r="F106" s="17"/>
      <c r="G106" s="10" t="s">
        <v>174</v>
      </c>
      <c r="H106" s="5" t="s">
        <v>173</v>
      </c>
      <c r="I106" s="5">
        <v>216</v>
      </c>
      <c r="J106" s="63"/>
      <c r="K106" s="7">
        <f t="shared" si="2"/>
        <v>0</v>
      </c>
      <c r="L106" s="7">
        <f t="shared" si="3"/>
        <v>0</v>
      </c>
    </row>
    <row r="107" spans="1:12" x14ac:dyDescent="0.25">
      <c r="A107" s="5">
        <v>28</v>
      </c>
      <c r="B107" s="5" t="s">
        <v>171</v>
      </c>
      <c r="C107" s="5">
        <v>100001325</v>
      </c>
      <c r="D107" s="5">
        <v>995454</v>
      </c>
      <c r="E107" s="17">
        <v>0.18</v>
      </c>
      <c r="F107" s="17"/>
      <c r="G107" s="10" t="s">
        <v>175</v>
      </c>
      <c r="H107" s="5" t="s">
        <v>173</v>
      </c>
      <c r="I107" s="5">
        <v>19</v>
      </c>
      <c r="J107" s="63"/>
      <c r="K107" s="7">
        <f t="shared" si="2"/>
        <v>0</v>
      </c>
      <c r="L107" s="7">
        <f t="shared" si="3"/>
        <v>0</v>
      </c>
    </row>
    <row r="108" spans="1:12" x14ac:dyDescent="0.25">
      <c r="A108" s="5">
        <v>29</v>
      </c>
      <c r="B108" s="5" t="s">
        <v>171</v>
      </c>
      <c r="C108" s="5">
        <v>100001326</v>
      </c>
      <c r="D108" s="5">
        <v>995454</v>
      </c>
      <c r="E108" s="17">
        <v>0.18</v>
      </c>
      <c r="F108" s="17"/>
      <c r="G108" s="10" t="s">
        <v>176</v>
      </c>
      <c r="H108" s="5" t="s">
        <v>173</v>
      </c>
      <c r="I108" s="5">
        <v>3</v>
      </c>
      <c r="J108" s="63"/>
      <c r="K108" s="7">
        <f t="shared" si="2"/>
        <v>0</v>
      </c>
      <c r="L108" s="7">
        <f t="shared" si="3"/>
        <v>0</v>
      </c>
    </row>
    <row r="109" spans="1:12" ht="45" x14ac:dyDescent="0.25">
      <c r="A109" s="5">
        <v>30</v>
      </c>
      <c r="B109" s="5" t="s">
        <v>171</v>
      </c>
      <c r="C109" s="5">
        <v>100001327</v>
      </c>
      <c r="D109" s="5">
        <v>995454</v>
      </c>
      <c r="E109" s="17">
        <v>0.18</v>
      </c>
      <c r="F109" s="17"/>
      <c r="G109" s="10" t="s">
        <v>177</v>
      </c>
      <c r="H109" s="5" t="s">
        <v>173</v>
      </c>
      <c r="I109" s="5">
        <v>79</v>
      </c>
      <c r="J109" s="63"/>
      <c r="K109" s="7">
        <f t="shared" si="2"/>
        <v>0</v>
      </c>
      <c r="L109" s="7">
        <f t="shared" si="3"/>
        <v>0</v>
      </c>
    </row>
    <row r="110" spans="1:12" x14ac:dyDescent="0.25">
      <c r="A110" s="5">
        <v>31</v>
      </c>
      <c r="B110" s="5" t="s">
        <v>171</v>
      </c>
      <c r="C110" s="5">
        <v>100001329</v>
      </c>
      <c r="D110" s="5">
        <v>995454</v>
      </c>
      <c r="E110" s="17">
        <v>0.18</v>
      </c>
      <c r="F110" s="17"/>
      <c r="G110" s="10" t="s">
        <v>178</v>
      </c>
      <c r="H110" s="5" t="s">
        <v>70</v>
      </c>
      <c r="I110" s="5">
        <v>6</v>
      </c>
      <c r="J110" s="63"/>
      <c r="K110" s="7">
        <f t="shared" si="2"/>
        <v>0</v>
      </c>
      <c r="L110" s="7">
        <f t="shared" si="3"/>
        <v>0</v>
      </c>
    </row>
    <row r="111" spans="1:12" ht="60" x14ac:dyDescent="0.25">
      <c r="A111" s="5">
        <v>32</v>
      </c>
      <c r="B111" s="5" t="s">
        <v>171</v>
      </c>
      <c r="C111" s="5">
        <v>100048595</v>
      </c>
      <c r="D111" s="5">
        <v>995423</v>
      </c>
      <c r="E111" s="17">
        <v>0.18</v>
      </c>
      <c r="F111" s="17"/>
      <c r="G111" s="10" t="s">
        <v>182</v>
      </c>
      <c r="H111" s="5" t="s">
        <v>180</v>
      </c>
      <c r="I111" s="5">
        <v>500</v>
      </c>
      <c r="J111" s="63"/>
      <c r="K111" s="7">
        <f t="shared" si="2"/>
        <v>0</v>
      </c>
      <c r="L111" s="7">
        <f t="shared" si="3"/>
        <v>0</v>
      </c>
    </row>
    <row r="112" spans="1:12" x14ac:dyDescent="0.25">
      <c r="A112" s="5">
        <v>33</v>
      </c>
      <c r="B112" s="5" t="s">
        <v>171</v>
      </c>
      <c r="C112" s="5">
        <v>100001409</v>
      </c>
      <c r="D112" s="5">
        <v>995462</v>
      </c>
      <c r="E112" s="17">
        <v>0.18</v>
      </c>
      <c r="F112" s="17"/>
      <c r="G112" s="10" t="s">
        <v>184</v>
      </c>
      <c r="H112" s="5" t="s">
        <v>13</v>
      </c>
      <c r="I112" s="5">
        <v>1</v>
      </c>
      <c r="J112" s="63"/>
      <c r="K112" s="7">
        <f t="shared" si="2"/>
        <v>0</v>
      </c>
      <c r="L112" s="7">
        <f t="shared" si="3"/>
        <v>0</v>
      </c>
    </row>
    <row r="113" spans="1:12" ht="30" x14ac:dyDescent="0.25">
      <c r="A113" s="5">
        <v>34</v>
      </c>
      <c r="B113" s="5" t="s">
        <v>171</v>
      </c>
      <c r="C113" s="5">
        <v>100001478</v>
      </c>
      <c r="D113" s="5">
        <v>995454</v>
      </c>
      <c r="E113" s="17">
        <v>0.18</v>
      </c>
      <c r="F113" s="17"/>
      <c r="G113" s="10" t="s">
        <v>185</v>
      </c>
      <c r="H113" s="5" t="s">
        <v>186</v>
      </c>
      <c r="I113" s="5">
        <v>50</v>
      </c>
      <c r="J113" s="63"/>
      <c r="K113" s="7">
        <f t="shared" si="2"/>
        <v>0</v>
      </c>
      <c r="L113" s="7">
        <f t="shared" si="3"/>
        <v>0</v>
      </c>
    </row>
    <row r="114" spans="1:12" ht="30" x14ac:dyDescent="0.25">
      <c r="A114" s="5">
        <v>35</v>
      </c>
      <c r="B114" s="5" t="s">
        <v>171</v>
      </c>
      <c r="C114" s="5">
        <v>100001479</v>
      </c>
      <c r="D114" s="5">
        <v>995454</v>
      </c>
      <c r="E114" s="17">
        <v>0.18</v>
      </c>
      <c r="F114" s="17"/>
      <c r="G114" s="10" t="s">
        <v>187</v>
      </c>
      <c r="H114" s="5" t="s">
        <v>186</v>
      </c>
      <c r="I114" s="5">
        <v>200</v>
      </c>
      <c r="J114" s="63"/>
      <c r="K114" s="7">
        <f t="shared" si="2"/>
        <v>0</v>
      </c>
      <c r="L114" s="7">
        <f t="shared" si="3"/>
        <v>0</v>
      </c>
    </row>
    <row r="115" spans="1:12" ht="30" x14ac:dyDescent="0.25">
      <c r="A115" s="5">
        <v>36</v>
      </c>
      <c r="B115" s="5" t="s">
        <v>171</v>
      </c>
      <c r="C115" s="5">
        <v>100001480</v>
      </c>
      <c r="D115" s="5">
        <v>995454</v>
      </c>
      <c r="E115" s="17">
        <v>0.18</v>
      </c>
      <c r="F115" s="17"/>
      <c r="G115" s="10" t="s">
        <v>188</v>
      </c>
      <c r="H115" s="5" t="s">
        <v>186</v>
      </c>
      <c r="I115" s="5">
        <v>50</v>
      </c>
      <c r="J115" s="63"/>
      <c r="K115" s="7">
        <f t="shared" si="2"/>
        <v>0</v>
      </c>
      <c r="L115" s="7">
        <f t="shared" si="3"/>
        <v>0</v>
      </c>
    </row>
    <row r="116" spans="1:12" ht="60" x14ac:dyDescent="0.25">
      <c r="A116" s="5">
        <v>37</v>
      </c>
      <c r="B116" s="5" t="s">
        <v>171</v>
      </c>
      <c r="C116" s="5">
        <v>100003437</v>
      </c>
      <c r="D116" s="5">
        <v>995454</v>
      </c>
      <c r="E116" s="17">
        <v>0.18</v>
      </c>
      <c r="F116" s="17"/>
      <c r="G116" s="10" t="s">
        <v>193</v>
      </c>
      <c r="H116" s="5" t="s">
        <v>180</v>
      </c>
      <c r="I116" s="5">
        <v>16</v>
      </c>
      <c r="J116" s="63"/>
      <c r="K116" s="7">
        <f t="shared" si="2"/>
        <v>0</v>
      </c>
      <c r="L116" s="7">
        <f t="shared" si="3"/>
        <v>0</v>
      </c>
    </row>
    <row r="117" spans="1:12" ht="60" x14ac:dyDescent="0.25">
      <c r="A117" s="5">
        <v>38</v>
      </c>
      <c r="B117" s="5" t="s">
        <v>171</v>
      </c>
      <c r="C117" s="5">
        <v>100001721</v>
      </c>
      <c r="D117" s="5">
        <v>995428</v>
      </c>
      <c r="E117" s="17">
        <v>0.18</v>
      </c>
      <c r="F117" s="17"/>
      <c r="G117" s="10" t="s">
        <v>194</v>
      </c>
      <c r="H117" s="5" t="s">
        <v>173</v>
      </c>
      <c r="I117" s="5">
        <v>30</v>
      </c>
      <c r="J117" s="63"/>
      <c r="K117" s="7">
        <f t="shared" si="2"/>
        <v>0</v>
      </c>
      <c r="L117" s="7">
        <f t="shared" si="3"/>
        <v>0</v>
      </c>
    </row>
    <row r="118" spans="1:12" ht="105" x14ac:dyDescent="0.25">
      <c r="A118" s="5">
        <v>39</v>
      </c>
      <c r="B118" s="5" t="s">
        <v>171</v>
      </c>
      <c r="C118" s="5">
        <v>100002583</v>
      </c>
      <c r="D118" s="5">
        <v>995432</v>
      </c>
      <c r="E118" s="17">
        <v>0.18</v>
      </c>
      <c r="F118" s="17"/>
      <c r="G118" s="10" t="s">
        <v>196</v>
      </c>
      <c r="H118" s="5" t="s">
        <v>173</v>
      </c>
      <c r="I118" s="5">
        <v>300</v>
      </c>
      <c r="J118" s="63"/>
      <c r="K118" s="7">
        <f t="shared" si="2"/>
        <v>0</v>
      </c>
      <c r="L118" s="7">
        <f t="shared" si="3"/>
        <v>0</v>
      </c>
    </row>
    <row r="119" spans="1:12" ht="30" x14ac:dyDescent="0.25">
      <c r="A119" s="5">
        <v>40</v>
      </c>
      <c r="B119" s="5" t="s">
        <v>171</v>
      </c>
      <c r="C119" s="5">
        <v>100001712</v>
      </c>
      <c r="D119" s="5">
        <v>995428</v>
      </c>
      <c r="E119" s="17">
        <v>0.18</v>
      </c>
      <c r="F119" s="17"/>
      <c r="G119" s="10" t="s">
        <v>199</v>
      </c>
      <c r="H119" s="5" t="s">
        <v>180</v>
      </c>
      <c r="I119" s="5">
        <v>500</v>
      </c>
      <c r="J119" s="63"/>
      <c r="K119" s="7">
        <f t="shared" si="2"/>
        <v>0</v>
      </c>
      <c r="L119" s="7">
        <f t="shared" si="3"/>
        <v>0</v>
      </c>
    </row>
    <row r="120" spans="1:12" ht="60" x14ac:dyDescent="0.25">
      <c r="A120" s="5">
        <v>41</v>
      </c>
      <c r="B120" s="5" t="s">
        <v>200</v>
      </c>
      <c r="C120" s="5">
        <v>100001210</v>
      </c>
      <c r="D120" s="5">
        <v>995455</v>
      </c>
      <c r="E120" s="17">
        <v>0.18</v>
      </c>
      <c r="F120" s="17"/>
      <c r="G120" s="10" t="s">
        <v>201</v>
      </c>
      <c r="H120" s="5" t="s">
        <v>70</v>
      </c>
      <c r="I120" s="5">
        <v>11</v>
      </c>
      <c r="J120" s="63"/>
      <c r="K120" s="7">
        <f t="shared" si="2"/>
        <v>0</v>
      </c>
      <c r="L120" s="7">
        <f t="shared" si="3"/>
        <v>0</v>
      </c>
    </row>
    <row r="121" spans="1:12" ht="45" x14ac:dyDescent="0.25">
      <c r="A121" s="5">
        <v>42</v>
      </c>
      <c r="B121" s="5" t="s">
        <v>200</v>
      </c>
      <c r="C121" s="5">
        <v>100001680</v>
      </c>
      <c r="D121" s="5">
        <v>995455</v>
      </c>
      <c r="E121" s="17">
        <v>0.18</v>
      </c>
      <c r="F121" s="17"/>
      <c r="G121" s="10" t="s">
        <v>203</v>
      </c>
      <c r="H121" s="5" t="s">
        <v>70</v>
      </c>
      <c r="I121" s="5">
        <v>1</v>
      </c>
      <c r="J121" s="63"/>
      <c r="K121" s="7">
        <f t="shared" si="2"/>
        <v>0</v>
      </c>
      <c r="L121" s="7">
        <f t="shared" si="3"/>
        <v>0</v>
      </c>
    </row>
    <row r="122" spans="1:12" ht="45" x14ac:dyDescent="0.25">
      <c r="A122" s="5">
        <v>43</v>
      </c>
      <c r="B122" s="5" t="s">
        <v>200</v>
      </c>
      <c r="C122" s="5">
        <v>100001681</v>
      </c>
      <c r="D122" s="5">
        <v>995455</v>
      </c>
      <c r="E122" s="17">
        <v>0.18</v>
      </c>
      <c r="F122" s="17"/>
      <c r="G122" s="10" t="s">
        <v>204</v>
      </c>
      <c r="H122" s="5" t="s">
        <v>70</v>
      </c>
      <c r="I122" s="5">
        <v>1</v>
      </c>
      <c r="J122" s="63"/>
      <c r="K122" s="7">
        <f t="shared" si="2"/>
        <v>0</v>
      </c>
      <c r="L122" s="7">
        <f t="shared" si="3"/>
        <v>0</v>
      </c>
    </row>
    <row r="123" spans="1:12" x14ac:dyDescent="0.25">
      <c r="A123" s="103" t="s">
        <v>233</v>
      </c>
      <c r="B123" s="104"/>
      <c r="C123" s="104"/>
      <c r="D123" s="104"/>
      <c r="E123" s="104"/>
      <c r="F123" s="104"/>
      <c r="G123" s="104"/>
      <c r="H123" s="104"/>
      <c r="I123" s="104"/>
      <c r="J123" s="105"/>
      <c r="K123" s="7">
        <f>SUM(K16:K122)</f>
        <v>0</v>
      </c>
      <c r="L123" s="7">
        <f>SUM(L16:L122)</f>
        <v>0</v>
      </c>
    </row>
  </sheetData>
  <sheetProtection password="DC2B" sheet="1" objects="1" scenarios="1"/>
  <mergeCells count="20">
    <mergeCell ref="B14:I14"/>
    <mergeCell ref="B78:I78"/>
    <mergeCell ref="A123:J123"/>
    <mergeCell ref="E5:I5"/>
    <mergeCell ref="J5:L5"/>
    <mergeCell ref="A6:D6"/>
    <mergeCell ref="E6:I6"/>
    <mergeCell ref="J6:L6"/>
    <mergeCell ref="A7:D7"/>
    <mergeCell ref="E7:I7"/>
    <mergeCell ref="J7:L7"/>
    <mergeCell ref="E8:I8"/>
    <mergeCell ref="J8:L8"/>
    <mergeCell ref="E9:I9"/>
    <mergeCell ref="J9:L9"/>
    <mergeCell ref="A1:L1"/>
    <mergeCell ref="A2:L2"/>
    <mergeCell ref="A3:L3"/>
    <mergeCell ref="A4:L4"/>
    <mergeCell ref="A10:L10"/>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37FBA6-D1A9-4801-9CC6-D39616FCF060}">
  <dimension ref="A1:O22"/>
  <sheetViews>
    <sheetView topLeftCell="A10" workbookViewId="0">
      <selection activeCell="A3" sqref="A3:D3"/>
    </sheetView>
  </sheetViews>
  <sheetFormatPr defaultColWidth="8" defaultRowHeight="30" customHeight="1" x14ac:dyDescent="0.2"/>
  <cols>
    <col min="1" max="1" width="10.140625" style="49" customWidth="1"/>
    <col min="2" max="2" width="56.42578125" style="32" customWidth="1"/>
    <col min="3" max="3" width="17.28515625" style="32" customWidth="1"/>
    <col min="4" max="4" width="26.42578125" style="32" customWidth="1"/>
    <col min="5" max="5" width="2" style="32" hidden="1" customWidth="1"/>
    <col min="6" max="6" width="10.140625" style="32" bestFit="1" customWidth="1"/>
    <col min="7" max="16384" width="8" style="32"/>
  </cols>
  <sheetData>
    <row r="1" spans="1:15" ht="30" customHeight="1" x14ac:dyDescent="0.2">
      <c r="A1" s="76" t="str">
        <f>'[1]Sch-5 Taxes and duties'!A1:D1</f>
        <v>POWER GRID CORPORATION OF INDIA LTD.</v>
      </c>
      <c r="B1" s="76"/>
      <c r="C1" s="76"/>
      <c r="D1" s="76"/>
    </row>
    <row r="2" spans="1:15" ht="30" customHeight="1" x14ac:dyDescent="0.2">
      <c r="A2" s="76" t="str">
        <f>'[1]Sch-5 Taxes and duties'!A2:D2</f>
        <v>WRTS-II,RHQ,VADODARA</v>
      </c>
      <c r="B2" s="76"/>
      <c r="C2" s="76"/>
      <c r="D2" s="76"/>
    </row>
    <row r="3" spans="1:15" ht="57" customHeight="1" x14ac:dyDescent="0.2">
      <c r="A3" s="74" t="str">
        <f>'Sch-1 supply'!A4:L4</f>
        <v>Construction of 1 no.  400kV line bay (Bus Section-1) at Mandsaur S/s for 600MW RPP of M/s Sprng Green Energy 2 Pvt. Ltd. and 1 no.  220kV line bay (Bus Section-1) at Mandsaur  S/s for 200MW RHGS of M/s Hexa Climate Solutions Pvt. Ltd. for providing connectivity to RE generation projects at Mandsaur PS</v>
      </c>
      <c r="B3" s="74"/>
      <c r="C3" s="74"/>
      <c r="D3" s="74"/>
    </row>
    <row r="4" spans="1:15" ht="30" customHeight="1" x14ac:dyDescent="0.2">
      <c r="A4" s="77" t="s">
        <v>266</v>
      </c>
      <c r="B4" s="77"/>
      <c r="C4" s="77"/>
      <c r="D4" s="77"/>
      <c r="E4" s="34"/>
      <c r="F4" s="35"/>
      <c r="G4" s="35"/>
      <c r="H4" s="35"/>
      <c r="I4" s="35"/>
      <c r="J4" s="35"/>
      <c r="K4" s="35"/>
      <c r="L4" s="35"/>
      <c r="M4" s="35"/>
      <c r="N4" s="35"/>
      <c r="O4" s="35"/>
    </row>
    <row r="5" spans="1:15" ht="30" customHeight="1" x14ac:dyDescent="0.2">
      <c r="A5" s="78" t="s">
        <v>267</v>
      </c>
      <c r="B5" s="78"/>
      <c r="C5" s="78"/>
      <c r="D5" s="78"/>
    </row>
    <row r="6" spans="1:15" ht="30" customHeight="1" x14ac:dyDescent="0.2">
      <c r="A6" s="79"/>
      <c r="B6" s="79"/>
      <c r="C6" s="80" t="s">
        <v>235</v>
      </c>
      <c r="D6" s="80"/>
    </row>
    <row r="7" spans="1:15" ht="30" customHeight="1" x14ac:dyDescent="0.2">
      <c r="A7" s="51" t="s">
        <v>250</v>
      </c>
      <c r="B7" s="52"/>
      <c r="C7" s="36" t="s">
        <v>236</v>
      </c>
      <c r="D7" s="36"/>
    </row>
    <row r="8" spans="1:15" ht="30" customHeight="1" x14ac:dyDescent="0.2">
      <c r="A8" s="51" t="s">
        <v>251</v>
      </c>
      <c r="B8" s="52"/>
      <c r="C8" s="36" t="s">
        <v>238</v>
      </c>
      <c r="D8" s="36"/>
    </row>
    <row r="9" spans="1:15" ht="30" customHeight="1" x14ac:dyDescent="0.2">
      <c r="A9" s="53"/>
      <c r="B9" s="52"/>
      <c r="C9" s="36" t="s">
        <v>239</v>
      </c>
      <c r="D9" s="36"/>
    </row>
    <row r="10" spans="1:15" ht="30" customHeight="1" x14ac:dyDescent="0.2">
      <c r="A10" s="53"/>
      <c r="B10" s="52"/>
      <c r="C10" s="36" t="s">
        <v>240</v>
      </c>
      <c r="D10" s="36"/>
    </row>
    <row r="11" spans="1:15" ht="30" customHeight="1" x14ac:dyDescent="0.2">
      <c r="A11" s="73"/>
      <c r="B11" s="73"/>
      <c r="C11" s="36" t="s">
        <v>252</v>
      </c>
      <c r="D11" s="36"/>
    </row>
    <row r="12" spans="1:15" s="38" customFormat="1" ht="30" customHeight="1" x14ac:dyDescent="0.2">
      <c r="A12" s="33" t="s">
        <v>253</v>
      </c>
      <c r="B12" s="74" t="s">
        <v>254</v>
      </c>
      <c r="C12" s="74"/>
      <c r="D12" s="33" t="s">
        <v>255</v>
      </c>
      <c r="E12" s="33" t="s">
        <v>255</v>
      </c>
    </row>
    <row r="13" spans="1:15" ht="30" customHeight="1" x14ac:dyDescent="0.2">
      <c r="A13" s="37">
        <v>1</v>
      </c>
      <c r="B13" s="75" t="s">
        <v>260</v>
      </c>
      <c r="C13" s="75"/>
      <c r="D13" s="43">
        <f>'Sch-1 supply'!K107</f>
        <v>0</v>
      </c>
      <c r="E13" s="39">
        <v>14780245</v>
      </c>
      <c r="F13" s="40"/>
    </row>
    <row r="14" spans="1:15" ht="30" customHeight="1" x14ac:dyDescent="0.2">
      <c r="A14" s="37">
        <v>2</v>
      </c>
      <c r="B14" s="75" t="s">
        <v>261</v>
      </c>
      <c r="C14" s="75"/>
      <c r="D14" s="41">
        <f>'Sch-3 Installation'!K123</f>
        <v>0</v>
      </c>
      <c r="E14" s="39"/>
      <c r="F14" s="40"/>
    </row>
    <row r="15" spans="1:15" ht="30" customHeight="1" x14ac:dyDescent="0.2">
      <c r="A15" s="37">
        <v>3</v>
      </c>
      <c r="B15" s="69" t="s">
        <v>262</v>
      </c>
      <c r="C15" s="70"/>
      <c r="D15" s="41">
        <f>'Sch-1 supply'!L107</f>
        <v>0</v>
      </c>
      <c r="E15" s="50"/>
      <c r="F15" s="40"/>
    </row>
    <row r="16" spans="1:15" ht="30" customHeight="1" x14ac:dyDescent="0.2">
      <c r="A16" s="37">
        <v>4</v>
      </c>
      <c r="B16" s="69" t="s">
        <v>263</v>
      </c>
      <c r="C16" s="70"/>
      <c r="D16" s="41">
        <f>'Sch-3 Installation'!L123</f>
        <v>0</v>
      </c>
      <c r="E16" s="50"/>
      <c r="F16" s="40"/>
    </row>
    <row r="17" spans="1:6" ht="30" customHeight="1" x14ac:dyDescent="0.2">
      <c r="A17" s="37">
        <v>5</v>
      </c>
      <c r="B17" s="69" t="s">
        <v>264</v>
      </c>
      <c r="C17" s="70"/>
      <c r="D17" s="41">
        <f>'Sch-2 F&amp;I'!F108</f>
        <v>0</v>
      </c>
      <c r="E17" s="50"/>
      <c r="F17" s="40"/>
    </row>
    <row r="18" spans="1:6" ht="30" customHeight="1" x14ac:dyDescent="0.2">
      <c r="A18" s="37"/>
      <c r="B18" s="71" t="s">
        <v>265</v>
      </c>
      <c r="C18" s="72"/>
      <c r="D18" s="42">
        <f>SUM(D13:D17)</f>
        <v>0</v>
      </c>
      <c r="E18" s="39"/>
      <c r="F18" s="40"/>
    </row>
    <row r="19" spans="1:6" ht="30" customHeight="1" x14ac:dyDescent="0.2">
      <c r="A19" s="44"/>
      <c r="B19" s="45"/>
      <c r="C19" s="45"/>
      <c r="D19" s="46"/>
    </row>
    <row r="20" spans="1:6" ht="30" customHeight="1" x14ac:dyDescent="0.2">
      <c r="A20" s="47"/>
      <c r="D20" s="48"/>
    </row>
    <row r="21" spans="1:6" ht="30" customHeight="1" x14ac:dyDescent="0.2">
      <c r="A21" s="54" t="s">
        <v>256</v>
      </c>
      <c r="B21" s="55"/>
      <c r="C21" s="56" t="s">
        <v>257</v>
      </c>
      <c r="D21" s="57"/>
    </row>
    <row r="22" spans="1:6" ht="30" customHeight="1" x14ac:dyDescent="0.2">
      <c r="A22" s="58" t="s">
        <v>258</v>
      </c>
      <c r="B22" s="59"/>
      <c r="C22" s="60" t="s">
        <v>259</v>
      </c>
      <c r="D22" s="61"/>
    </row>
  </sheetData>
  <sheetProtection password="DC2B" sheet="1" objects="1" scenarios="1"/>
  <mergeCells count="15">
    <mergeCell ref="A6:B6"/>
    <mergeCell ref="C6:D6"/>
    <mergeCell ref="A1:D1"/>
    <mergeCell ref="A2:D2"/>
    <mergeCell ref="A3:D3"/>
    <mergeCell ref="A4:D4"/>
    <mergeCell ref="A5:D5"/>
    <mergeCell ref="B17:C17"/>
    <mergeCell ref="B18:C18"/>
    <mergeCell ref="A11:B11"/>
    <mergeCell ref="B12:C12"/>
    <mergeCell ref="B13:C13"/>
    <mergeCell ref="B14:C14"/>
    <mergeCell ref="B15:C15"/>
    <mergeCell ref="B16:C16"/>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_activity xmlns="3046e13e-f819-45a8-85ca-1ed7db03e7d9"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0140CD5E00D1D34EB9A53E2582215094" ma:contentTypeVersion="19" ma:contentTypeDescription="Create a new document." ma:contentTypeScope="" ma:versionID="42b5962b8fb43f680370dbc3b51c2f58">
  <xsd:schema xmlns:xsd="http://www.w3.org/2001/XMLSchema" xmlns:xs="http://www.w3.org/2001/XMLSchema" xmlns:p="http://schemas.microsoft.com/office/2006/metadata/properties" xmlns:ns1="http://schemas.microsoft.com/sharepoint/v3" xmlns:ns3="3046e13e-f819-45a8-85ca-1ed7db03e7d9" xmlns:ns4="4cd4c64d-abf5-424e-baf3-c0edf3cbdec2" targetNamespace="http://schemas.microsoft.com/office/2006/metadata/properties" ma:root="true" ma:fieldsID="be59978290844bde74ccc32d12bf7ccd" ns1:_="" ns3:_="" ns4:_="">
    <xsd:import namespace="http://schemas.microsoft.com/sharepoint/v3"/>
    <xsd:import namespace="3046e13e-f819-45a8-85ca-1ed7db03e7d9"/>
    <xsd:import namespace="4cd4c64d-abf5-424e-baf3-c0edf3cbdec2"/>
    <xsd:element name="properties">
      <xsd:complexType>
        <xsd:sequence>
          <xsd:element name="documentManagement">
            <xsd:complexType>
              <xsd:all>
                <xsd:element ref="ns3:_activity" minOccurs="0"/>
                <xsd:element ref="ns4:SharedWithUsers" minOccurs="0"/>
                <xsd:element ref="ns4:SharedWithDetails" minOccurs="0"/>
                <xsd:element ref="ns4:SharingHintHash" minOccurs="0"/>
                <xsd:element ref="ns3:MediaServiceMetadata" minOccurs="0"/>
                <xsd:element ref="ns3:MediaServiceFastMetadata" minOccurs="0"/>
                <xsd:element ref="ns3:MediaServiceObjectDetectorVersions"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LengthInSeconds" minOccurs="0"/>
                <xsd:element ref="ns3:MediaServiceSearchProperties" minOccurs="0"/>
                <xsd:element ref="ns3:MediaServiceSystemTags" minOccurs="0"/>
                <xsd:element ref="ns3:MediaServiceBillingMetadata"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5" nillable="true" ma:displayName="Unified Compliance Policy Properties" ma:hidden="true" ma:internalName="_ip_UnifiedCompliancePolicyProperties">
      <xsd:simpleType>
        <xsd:restriction base="dms:Note"/>
      </xsd:simpleType>
    </xsd:element>
    <xsd:element name="_ip_UnifiedCompliancePolicyUIAction" ma:index="26"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046e13e-f819-45a8-85ca-1ed7db03e7d9" elementFormDefault="qualified">
    <xsd:import namespace="http://schemas.microsoft.com/office/2006/documentManagement/types"/>
    <xsd:import namespace="http://schemas.microsoft.com/office/infopath/2007/PartnerControls"/>
    <xsd:element name="_activity" ma:index="8" nillable="true" ma:displayName="_activity" ma:hidden="true" ma:internalName="_activity">
      <xsd:simpleType>
        <xsd:restriction base="dms:Note"/>
      </xsd:simpleType>
    </xsd:element>
    <xsd:element name="MediaServiceMetadata" ma:index="12" nillable="true" ma:displayName="MediaServiceMetadata" ma:hidden="true" ma:internalName="MediaServiceMetadata" ma:readOnly="true">
      <xsd:simpleType>
        <xsd:restriction base="dms:Note"/>
      </xsd:simpleType>
    </xsd:element>
    <xsd:element name="MediaServiceFastMetadata" ma:index="13" nillable="true" ma:displayName="MediaServiceFastMetadata" ma:hidden="true" ma:internalName="MediaServiceFastMetadata"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SystemTags" ma:index="23" nillable="true" ma:displayName="MediaServiceSystemTags" ma:hidden="true" ma:internalName="MediaServiceSystemTags" ma:readOnly="true">
      <xsd:simpleType>
        <xsd:restriction base="dms:Note"/>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cd4c64d-abf5-424e-baf3-c0edf3cbdec2" elementFormDefault="qualified">
    <xsd:import namespace="http://schemas.microsoft.com/office/2006/documentManagement/types"/>
    <xsd:import namespace="http://schemas.microsoft.com/office/infopath/2007/PartnerControls"/>
    <xsd:element name="SharedWithUsers" ma:index="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0" nillable="true" ma:displayName="Shared With Details" ma:internalName="SharedWithDetails" ma:readOnly="true">
      <xsd:simpleType>
        <xsd:restriction base="dms:Note">
          <xsd:maxLength value="255"/>
        </xsd:restriction>
      </xsd:simpleType>
    </xsd:element>
    <xsd:element name="SharingHintHash" ma:index="11"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47ED672-565F-4D06-B23A-A971D6F635D0}">
  <ds:schemaRefs>
    <ds:schemaRef ds:uri="http://schemas.microsoft.com/sharepoint/v3"/>
    <ds:schemaRef ds:uri="http://schemas.openxmlformats.org/package/2006/metadata/core-properties"/>
    <ds:schemaRef ds:uri="http://www.w3.org/XML/1998/namespace"/>
    <ds:schemaRef ds:uri="http://schemas.microsoft.com/office/infopath/2007/PartnerControls"/>
    <ds:schemaRef ds:uri="http://purl.org/dc/terms/"/>
    <ds:schemaRef ds:uri="http://purl.org/dc/dcmitype/"/>
    <ds:schemaRef ds:uri="http://schemas.microsoft.com/office/2006/documentManagement/types"/>
    <ds:schemaRef ds:uri="http://purl.org/dc/elements/1.1/"/>
    <ds:schemaRef ds:uri="3046e13e-f819-45a8-85ca-1ed7db03e7d9"/>
    <ds:schemaRef ds:uri="4cd4c64d-abf5-424e-baf3-c0edf3cbdec2"/>
    <ds:schemaRef ds:uri="http://schemas.microsoft.com/office/2006/metadata/properties"/>
  </ds:schemaRefs>
</ds:datastoreItem>
</file>

<file path=customXml/itemProps2.xml><?xml version="1.0" encoding="utf-8"?>
<ds:datastoreItem xmlns:ds="http://schemas.openxmlformats.org/officeDocument/2006/customXml" ds:itemID="{F6E7F1FC-0AE0-4E86-A19F-1741FF64C05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3046e13e-f819-45a8-85ca-1ed7db03e7d9"/>
    <ds:schemaRef ds:uri="4cd4c64d-abf5-424e-baf3-c0edf3cbdec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C058FB1-6D70-493D-8AA5-FAAE8874351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Sch-1 supply</vt:lpstr>
      <vt:lpstr>Sch-2 F&amp;I</vt:lpstr>
      <vt:lpstr>Sch-3 Installation</vt:lpstr>
      <vt:lpstr>Summary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Md Kashif Raza</dc:creator>
  <cp:keywords/>
  <dc:description/>
  <cp:lastModifiedBy>Neelanjana Jain {नीलांजना जैन}</cp:lastModifiedBy>
  <cp:revision/>
  <dcterms:created xsi:type="dcterms:W3CDTF">2026-04-15T09:37:05Z</dcterms:created>
  <dcterms:modified xsi:type="dcterms:W3CDTF">2026-06-03T10:40:44Z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7de828d-f69d-40d4-9531-ce724429a5c7_Enabled">
    <vt:lpwstr>true</vt:lpwstr>
  </property>
  <property fmtid="{D5CDD505-2E9C-101B-9397-08002B2CF9AE}" pid="3" name="MSIP_Label_67de828d-f69d-40d4-9531-ce724429a5c7_SetDate">
    <vt:lpwstr>2026-04-15T09:37:05Z</vt:lpwstr>
  </property>
  <property fmtid="{D5CDD505-2E9C-101B-9397-08002B2CF9AE}" pid="4" name="MSIP_Label_67de828d-f69d-40d4-9531-ce724429a5c7_Method">
    <vt:lpwstr>Privileged</vt:lpwstr>
  </property>
  <property fmtid="{D5CDD505-2E9C-101B-9397-08002B2CF9AE}" pid="5" name="MSIP_Label_67de828d-f69d-40d4-9531-ce724429a5c7_Name">
    <vt:lpwstr>Unrestricted-IT</vt:lpwstr>
  </property>
  <property fmtid="{D5CDD505-2E9C-101B-9397-08002B2CF9AE}" pid="6" name="MSIP_Label_67de828d-f69d-40d4-9531-ce724429a5c7_SiteId">
    <vt:lpwstr>7048075c-52c2-4a40-8e7c-5c5a5573c87f</vt:lpwstr>
  </property>
  <property fmtid="{D5CDD505-2E9C-101B-9397-08002B2CF9AE}" pid="7" name="MSIP_Label_67de828d-f69d-40d4-9531-ce724429a5c7_ActionId">
    <vt:lpwstr>8eb92e9f-ae8b-410d-b119-05131f246be2</vt:lpwstr>
  </property>
  <property fmtid="{D5CDD505-2E9C-101B-9397-08002B2CF9AE}" pid="8" name="MSIP_Label_67de828d-f69d-40d4-9531-ce724429a5c7_ContentBits">
    <vt:lpwstr>0</vt:lpwstr>
  </property>
  <property fmtid="{D5CDD505-2E9C-101B-9397-08002B2CF9AE}" pid="9" name="MSIP_Label_67de828d-f69d-40d4-9531-ce724429a5c7_Tag">
    <vt:lpwstr>10, 0, 1, 1</vt:lpwstr>
  </property>
  <property fmtid="{D5CDD505-2E9C-101B-9397-08002B2CF9AE}" pid="10" name="ContentTypeId">
    <vt:lpwstr>0x0101000140CD5E00D1D34EB9A53E2582215094</vt:lpwstr>
  </property>
</Properties>
</file>