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jignesh\OneDrive - Power Grid Corporation of India Limited\C&amp;M\Jignesh\SRM Open\Jabalpur Open Store\Bid for upload\"/>
    </mc:Choice>
  </mc:AlternateContent>
  <xr:revisionPtr revIDLastSave="1274" documentId="8_{A38EC2C9-EE71-4096-9BEA-A8A0639C5A1A}" xr6:coauthVersionLast="36" xr6:coauthVersionMax="47" xr10:uidLastSave="{573CA437-9FEE-45EE-B4AD-CD84960741AA}"/>
  <workbookProtection workbookPassword="DC2B" lockStructure="1"/>
  <bookViews>
    <workbookView xWindow="-120" yWindow="-120" windowWidth="29040" windowHeight="15720" tabRatio="635" activeTab="7" xr2:uid="{00000000-000D-0000-FFFF-FFFF00000000}"/>
  </bookViews>
  <sheets>
    <sheet name="Instruction" sheetId="12" r:id="rId1"/>
    <sheet name="Basic" sheetId="13" r:id="rId2"/>
    <sheet name="Name of Bidder" sheetId="14" r:id="rId3"/>
    <sheet name="3A sch Civil " sheetId="4" r:id="rId4"/>
    <sheet name="3B Non- schedule" sheetId="5" state="hidden" r:id="rId5"/>
    <sheet name="Sch-3B NS Civil" sheetId="9" r:id="rId6"/>
    <sheet name="3C sch Electrical" sheetId="10" r:id="rId7"/>
    <sheet name="3D NS Electrical" sheetId="11" r:id="rId8"/>
    <sheet name="Sch 5 Taxes" sheetId="8" r:id="rId9"/>
    <sheet name="Sch 6 summary" sheetId="6" r:id="rId10"/>
  </sheets>
  <externalReferences>
    <externalReference r:id="rId11"/>
    <externalReference r:id="rId12"/>
    <externalReference r:id="rId13"/>
  </externalReferences>
  <definedNames>
    <definedName name="_xlnm._FilterDatabase" localSheetId="5" hidden="1">'Sch-3B NS Civil'!$G$17:$G$18</definedName>
    <definedName name="_xlnm.Print_Area" localSheetId="5">'Sch-3B NS Civil'!$A$1:$L$29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2" i="14"/>
  <c r="A13" i="14"/>
  <c r="A8" i="14"/>
  <c r="A1" i="14"/>
  <c r="K22" i="11" l="1"/>
  <c r="L22" i="11" s="1"/>
  <c r="K20" i="11"/>
  <c r="L20" i="11" s="1"/>
  <c r="K19" i="11"/>
  <c r="L19" i="11" s="1"/>
  <c r="K40" i="10"/>
  <c r="L40" i="10" s="1"/>
  <c r="M40" i="10" s="1"/>
  <c r="K39" i="10"/>
  <c r="L39" i="10" s="1"/>
  <c r="M39" i="10" s="1"/>
  <c r="K38" i="10"/>
  <c r="L38" i="10" s="1"/>
  <c r="M38" i="10" s="1"/>
  <c r="K36" i="10"/>
  <c r="L36" i="10" s="1"/>
  <c r="M36" i="10" s="1"/>
  <c r="K35" i="10"/>
  <c r="L35" i="10" s="1"/>
  <c r="M35" i="10" s="1"/>
  <c r="K33" i="10"/>
  <c r="L33" i="10" s="1"/>
  <c r="M33" i="10" s="1"/>
  <c r="K31" i="10"/>
  <c r="L31" i="10" s="1"/>
  <c r="M31" i="10" s="1"/>
  <c r="K30" i="10"/>
  <c r="L30" i="10" s="1"/>
  <c r="M30" i="10" s="1"/>
  <c r="K29" i="10"/>
  <c r="L29" i="10" s="1"/>
  <c r="M29" i="10" s="1"/>
  <c r="K28" i="10"/>
  <c r="L28" i="10" s="1"/>
  <c r="M28" i="10" s="1"/>
  <c r="K26" i="10"/>
  <c r="L26" i="10" s="1"/>
  <c r="M26" i="10" s="1"/>
  <c r="K25" i="10"/>
  <c r="L25" i="10" s="1"/>
  <c r="M25" i="10" s="1"/>
  <c r="K24" i="10"/>
  <c r="L24" i="10" s="1"/>
  <c r="M24" i="10" s="1"/>
  <c r="K23" i="10"/>
  <c r="L23" i="10" s="1"/>
  <c r="M23" i="10" s="1"/>
  <c r="K21" i="10"/>
  <c r="L21" i="10" s="1"/>
  <c r="M21" i="10" s="1"/>
  <c r="K19" i="10"/>
  <c r="L19" i="10" s="1"/>
  <c r="M19" i="10" s="1"/>
  <c r="K17" i="10"/>
  <c r="L17" i="10" s="1"/>
  <c r="M17" i="10" s="1"/>
  <c r="K16" i="10"/>
  <c r="L16" i="10" s="1"/>
  <c r="M16" i="10" s="1"/>
  <c r="L24" i="9"/>
  <c r="K24" i="9"/>
  <c r="K23" i="9"/>
  <c r="L23" i="9" s="1"/>
  <c r="K22" i="9"/>
  <c r="L22" i="9" s="1"/>
  <c r="K21" i="9"/>
  <c r="L21" i="9" s="1"/>
  <c r="K20" i="9"/>
  <c r="L20" i="9" s="1"/>
  <c r="K19" i="9"/>
  <c r="L19" i="9" s="1"/>
  <c r="K18" i="9"/>
  <c r="L83" i="4"/>
  <c r="M83" i="4" s="1"/>
  <c r="N83" i="4" s="1"/>
  <c r="L81" i="4"/>
  <c r="M81" i="4" s="1"/>
  <c r="N81" i="4" s="1"/>
  <c r="L79" i="4"/>
  <c r="M79" i="4" s="1"/>
  <c r="N79" i="4" s="1"/>
  <c r="L78" i="4"/>
  <c r="M78" i="4" s="1"/>
  <c r="N78" i="4" s="1"/>
  <c r="L76" i="4"/>
  <c r="M76" i="4" s="1"/>
  <c r="N76" i="4" s="1"/>
  <c r="L75" i="4"/>
  <c r="M75" i="4" s="1"/>
  <c r="N75" i="4" s="1"/>
  <c r="L74" i="4"/>
  <c r="M74" i="4" s="1"/>
  <c r="N74" i="4" s="1"/>
  <c r="L73" i="4"/>
  <c r="M73" i="4" s="1"/>
  <c r="N73" i="4" s="1"/>
  <c r="L71" i="4"/>
  <c r="M71" i="4" s="1"/>
  <c r="N71" i="4" s="1"/>
  <c r="L69" i="4"/>
  <c r="M69" i="4" s="1"/>
  <c r="N69" i="4" s="1"/>
  <c r="L68" i="4"/>
  <c r="M68" i="4" s="1"/>
  <c r="N68" i="4" s="1"/>
  <c r="L66" i="4"/>
  <c r="M66" i="4" s="1"/>
  <c r="N66" i="4" s="1"/>
  <c r="L65" i="4"/>
  <c r="M65" i="4" s="1"/>
  <c r="N65" i="4" s="1"/>
  <c r="M63" i="4"/>
  <c r="N63" i="4" s="1"/>
  <c r="L63" i="4"/>
  <c r="L62" i="4"/>
  <c r="M62" i="4" s="1"/>
  <c r="N62" i="4" s="1"/>
  <c r="L60" i="4"/>
  <c r="M60" i="4" s="1"/>
  <c r="N60" i="4" s="1"/>
  <c r="L59" i="4"/>
  <c r="M59" i="4" s="1"/>
  <c r="N59" i="4" s="1"/>
  <c r="L57" i="4"/>
  <c r="M57" i="4" s="1"/>
  <c r="N57" i="4" s="1"/>
  <c r="L55" i="4"/>
  <c r="M55" i="4" s="1"/>
  <c r="N55" i="4" s="1"/>
  <c r="L53" i="4"/>
  <c r="M53" i="4" s="1"/>
  <c r="N53" i="4" s="1"/>
  <c r="L50" i="4"/>
  <c r="M50" i="4" s="1"/>
  <c r="N50" i="4" s="1"/>
  <c r="L48" i="4"/>
  <c r="M48" i="4" s="1"/>
  <c r="N48" i="4" s="1"/>
  <c r="L46" i="4"/>
  <c r="M46" i="4" s="1"/>
  <c r="N46" i="4" s="1"/>
  <c r="L44" i="4"/>
  <c r="M44" i="4" s="1"/>
  <c r="N44" i="4" s="1"/>
  <c r="L43" i="4"/>
  <c r="M43" i="4" s="1"/>
  <c r="N43" i="4" s="1"/>
  <c r="L41" i="4"/>
  <c r="M41" i="4" s="1"/>
  <c r="N41" i="4" s="1"/>
  <c r="L39" i="4"/>
  <c r="M39" i="4" s="1"/>
  <c r="N39" i="4" s="1"/>
  <c r="L38" i="4"/>
  <c r="M38" i="4" s="1"/>
  <c r="N38" i="4" s="1"/>
  <c r="L37" i="4"/>
  <c r="M37" i="4" s="1"/>
  <c r="N37" i="4" s="1"/>
  <c r="L36" i="4"/>
  <c r="M36" i="4" s="1"/>
  <c r="N36" i="4" s="1"/>
  <c r="L34" i="4"/>
  <c r="M34" i="4" s="1"/>
  <c r="N34" i="4" s="1"/>
  <c r="L33" i="4"/>
  <c r="M33" i="4" s="1"/>
  <c r="N33" i="4" s="1"/>
  <c r="L31" i="4"/>
  <c r="M31" i="4" s="1"/>
  <c r="N31" i="4" s="1"/>
  <c r="L29" i="4"/>
  <c r="M29" i="4" s="1"/>
  <c r="N29" i="4" s="1"/>
  <c r="L28" i="4"/>
  <c r="M28" i="4" s="1"/>
  <c r="N28" i="4" s="1"/>
  <c r="L27" i="4"/>
  <c r="M27" i="4" s="1"/>
  <c r="N27" i="4" s="1"/>
  <c r="L25" i="4"/>
  <c r="M25" i="4" s="1"/>
  <c r="N25" i="4" s="1"/>
  <c r="L24" i="4"/>
  <c r="M24" i="4" s="1"/>
  <c r="N24" i="4" s="1"/>
  <c r="L22" i="4"/>
  <c r="M22" i="4" s="1"/>
  <c r="N22" i="4" s="1"/>
  <c r="L21" i="4"/>
  <c r="M21" i="4" s="1"/>
  <c r="N21" i="4" s="1"/>
  <c r="L18" i="4"/>
  <c r="M18" i="4" s="1"/>
  <c r="L16" i="4"/>
  <c r="M16" i="4" s="1"/>
  <c r="N16" i="4" s="1"/>
  <c r="N84" i="4" l="1"/>
  <c r="N18" i="4"/>
  <c r="M84" i="4"/>
  <c r="K21" i="11"/>
  <c r="L21" i="11" s="1"/>
  <c r="K18" i="11"/>
  <c r="L18" i="11" s="1"/>
  <c r="K15" i="10"/>
  <c r="L15" i="10" s="1"/>
  <c r="M42" i="10"/>
  <c r="A7" i="10"/>
  <c r="A13" i="11"/>
  <c r="A13" i="9"/>
  <c r="A6" i="6"/>
  <c r="B9" i="8"/>
  <c r="G4" i="5"/>
  <c r="L23" i="11" l="1"/>
  <c r="D15" i="8" s="1"/>
  <c r="K23" i="11"/>
  <c r="D21" i="6" s="1"/>
  <c r="K25" i="9"/>
  <c r="D17" i="6" s="1"/>
  <c r="L18" i="9"/>
  <c r="L25" i="9" s="1"/>
  <c r="M15" i="10"/>
  <c r="M41" i="10" s="1"/>
  <c r="L41" i="10"/>
  <c r="K20" i="5"/>
  <c r="L20" i="5" s="1"/>
  <c r="K19" i="5"/>
  <c r="L19" i="5" s="1"/>
  <c r="K18" i="5"/>
  <c r="L18" i="5" s="1"/>
  <c r="K17" i="5"/>
  <c r="L17" i="5" s="1"/>
  <c r="M43" i="10" l="1"/>
  <c r="M45" i="10" s="1"/>
  <c r="D14" i="8" s="1"/>
  <c r="L43" i="10"/>
  <c r="L44" i="10" s="1"/>
  <c r="D19" i="6" s="1"/>
  <c r="D13" i="8"/>
  <c r="D20" i="8"/>
  <c r="B20" i="8"/>
  <c r="D19" i="8"/>
  <c r="B19" i="8"/>
  <c r="B7" i="8"/>
  <c r="B6" i="8"/>
  <c r="B5" i="8"/>
  <c r="N85" i="4"/>
  <c r="N86" i="4" l="1"/>
  <c r="N88" i="4" s="1"/>
  <c r="D12" i="8" s="1"/>
  <c r="D16" i="8" s="1"/>
  <c r="E26" i="6"/>
  <c r="A2" i="6"/>
  <c r="A1" i="6"/>
  <c r="K16" i="5"/>
  <c r="L16" i="5" s="1"/>
  <c r="K15" i="5"/>
  <c r="M86" i="4" l="1"/>
  <c r="M87" i="4" s="1"/>
  <c r="D15" i="6" s="1"/>
  <c r="D22" i="6" s="1"/>
  <c r="K21" i="5"/>
  <c r="L15" i="5"/>
  <c r="L21" i="5" l="1"/>
  <c r="D24" i="6" s="1"/>
  <c r="D26" i="6" s="1"/>
</calcChain>
</file>

<file path=xl/sharedStrings.xml><?xml version="1.0" encoding="utf-8"?>
<sst xmlns="http://schemas.openxmlformats.org/spreadsheetml/2006/main" count="604" uniqueCount="344">
  <si>
    <t>POWER GRID CORPORATION OF INDIA LTD.</t>
  </si>
  <si>
    <t>WRTS-II,RHQ,VADODARA</t>
  </si>
  <si>
    <t>(SCHEDULE OF RATES AND PRICES)</t>
  </si>
  <si>
    <t>Bidder’s Name and Address (Sole Bidder) :</t>
  </si>
  <si>
    <t>To:</t>
  </si>
  <si>
    <t>Contract Services</t>
  </si>
  <si>
    <t>Address    :</t>
  </si>
  <si>
    <t>Power Grid Corporation of India Ltd.,</t>
  </si>
  <si>
    <t>Western Region Transmission syatem -II</t>
  </si>
  <si>
    <t xml:space="preserve">Plot No. 54, Near Riya revati resort , </t>
  </si>
  <si>
    <t>Sama - savli road, vadodara-390008</t>
  </si>
  <si>
    <t>Sl. No.</t>
  </si>
  <si>
    <t>Service Code</t>
  </si>
  <si>
    <t>SAC</t>
  </si>
  <si>
    <t>Whether SAC in column ‘3’ is confirmed. If not  indicate applicable the SAC #</t>
  </si>
  <si>
    <t>Rate of GST applicable ( in %)</t>
  </si>
  <si>
    <t>(Service Accounting Codes)</t>
  </si>
  <si>
    <t>Whether  rate of GST in column ‘5’ is confirmed. If not  indicate applicable rate of GST #</t>
  </si>
  <si>
    <t>Description
(DSR'23 Items- Civil Works)</t>
  </si>
  <si>
    <t>Unit</t>
  </si>
  <si>
    <t>Quantity</t>
  </si>
  <si>
    <t>Unit Erection Charges</t>
  </si>
  <si>
    <t>Deduction  of GST factor considered in DSR</t>
  </si>
  <si>
    <t>Unit Erection Charges excluding GST</t>
  </si>
  <si>
    <t>Total Erection Charges excl GST</t>
  </si>
  <si>
    <t xml:space="preserve">Total Tax
 GST </t>
  </si>
  <si>
    <t>2.6.1</t>
  </si>
  <si>
    <t xml:space="preserve"> </t>
  </si>
  <si>
    <t>2.8.1</t>
  </si>
  <si>
    <t>2.10.1</t>
  </si>
  <si>
    <t>4.1.8</t>
  </si>
  <si>
    <t>4.3.1</t>
  </si>
  <si>
    <t>sqm</t>
  </si>
  <si>
    <t>5.9.1</t>
  </si>
  <si>
    <t>5.9.5</t>
  </si>
  <si>
    <t>5.9.6</t>
  </si>
  <si>
    <t>5.9.19</t>
  </si>
  <si>
    <t>5.22.6</t>
  </si>
  <si>
    <t>Thermo-Mechanically Treated bars of grade Fe-500D or more.</t>
  </si>
  <si>
    <t>5.22A</t>
  </si>
  <si>
    <t>5.22A.6</t>
  </si>
  <si>
    <t>Add for plaster drip course/ groove in plastered surface or moulding to R.C.C. projections.</t>
  </si>
  <si>
    <t>6.1.2</t>
  </si>
  <si>
    <t>Cement mortar 1:6 (1 cement : 6 coarse sand)</t>
  </si>
  <si>
    <t>Each</t>
  </si>
  <si>
    <t>Kg</t>
  </si>
  <si>
    <t>13.4.2</t>
  </si>
  <si>
    <t>Total of Schedule Items as per DSR'23 Rates (Schedule I)</t>
  </si>
  <si>
    <t>Add percentage (%) above/below +/- on DSR 2023 Rates (to be quoted by contractor)</t>
  </si>
  <si>
    <t>Add Amount above/below +/- on the amount for DSR Items as per quoted percentage</t>
  </si>
  <si>
    <t>Total of Schedule Items Part-3A</t>
  </si>
  <si>
    <t>Total Tax</t>
  </si>
  <si>
    <t># In case the bidder leaves the cell for confirmation of the SAC and/or  GST rate “blank”,  the SAC and corresponding GST rate indicated by the Employer shall be deemed to be the one confirmed by the Bidder.</t>
  </si>
  <si>
    <t xml:space="preserve">Date : </t>
  </si>
  <si>
    <t>Printed Name   :</t>
  </si>
  <si>
    <t>Place :</t>
  </si>
  <si>
    <t>Designation   :</t>
  </si>
  <si>
    <t>Construction work of CABLE TRENCH SECTION 3-3 WORK AT  MPPTCL S/S INDORE</t>
  </si>
  <si>
    <t>Name:</t>
  </si>
  <si>
    <t>Address:</t>
  </si>
  <si>
    <t xml:space="preserve">Non-Schedule 3B  </t>
  </si>
  <si>
    <t>Activity Header / 
Substation Name</t>
  </si>
  <si>
    <t>Description
(Non Schedule Items)</t>
  </si>
  <si>
    <t>Unit Erection Charges (Excluding GST)</t>
  </si>
  <si>
    <t>Total Erection Charges (Excluding GST)</t>
  </si>
  <si>
    <t>Total Tax GST</t>
  </si>
  <si>
    <t>Non - Schedule Civil Items</t>
  </si>
  <si>
    <t>1</t>
  </si>
  <si>
    <t>Indore Substation</t>
  </si>
  <si>
    <r>
      <rPr>
        <b/>
        <sz val="12"/>
        <color theme="1"/>
        <rFont val="Times New Roman"/>
        <family val="1"/>
      </rPr>
      <t>NS-1</t>
    </r>
    <r>
      <rPr>
        <sz val="12"/>
        <color theme="1"/>
        <rFont val="Times New Roman"/>
        <family val="1"/>
      </rPr>
      <t xml:space="preserve"> Providing &amp; fixing polythene sheet of 125 micron before casting of pcc work and as directed by engineer in charge (For casting of cable trench cover slab)</t>
    </r>
  </si>
  <si>
    <t>2</t>
  </si>
  <si>
    <r>
      <rPr>
        <b/>
        <sz val="12"/>
        <color theme="1"/>
        <rFont val="Calibri"/>
        <family val="2"/>
        <scheme val="minor"/>
      </rPr>
      <t>NS-2</t>
    </r>
    <r>
      <rPr>
        <sz val="11"/>
        <color theme="1"/>
        <rFont val="Calibri"/>
        <family val="2"/>
        <scheme val="minor"/>
      </rPr>
      <t xml:space="preserve"> Providing , laying &amp; fixing PVC pipe of 160 mm nominal dia Pipes</t>
    </r>
  </si>
  <si>
    <t>mtr</t>
  </si>
  <si>
    <r>
      <rPr>
        <b/>
        <sz val="11"/>
        <color theme="1"/>
        <rFont val="Calibri Light"/>
        <family val="2"/>
        <scheme val="major"/>
      </rPr>
      <t>NS-3</t>
    </r>
    <r>
      <rPr>
        <sz val="11"/>
        <color theme="1"/>
        <rFont val="Calibri Light"/>
        <family val="2"/>
        <scheme val="major"/>
      </rPr>
      <t xml:space="preserve"> Removing, cleaning and washing of existing stone and respreading of stones in switching excluding PCC</t>
    </r>
  </si>
  <si>
    <r>
      <rPr>
        <b/>
        <sz val="11"/>
        <color theme="1"/>
        <rFont val="Calibri Light"/>
        <family val="2"/>
        <scheme val="major"/>
      </rPr>
      <t xml:space="preserve">NS-4 </t>
    </r>
    <r>
      <rPr>
        <sz val="11"/>
        <color theme="1"/>
        <rFont val="Calibri Light"/>
        <family val="2"/>
        <scheme val="major"/>
      </rPr>
      <t>Antiweed Treatment</t>
    </r>
  </si>
  <si>
    <t>3</t>
  </si>
  <si>
    <r>
      <rPr>
        <b/>
        <sz val="11"/>
        <color theme="1"/>
        <rFont val="Calibri"/>
        <family val="2"/>
        <scheme val="minor"/>
      </rPr>
      <t>NS-5</t>
    </r>
    <r>
      <rPr>
        <sz val="11"/>
        <color theme="1"/>
        <rFont val="Calibri"/>
        <family val="2"/>
        <scheme val="minor"/>
      </rPr>
      <t xml:space="preserve"> Supplying, filling &amp;  compacting CNS materials as per specification under floor, foundation, roads, cable trench etc.</t>
    </r>
  </si>
  <si>
    <t>CUM</t>
  </si>
  <si>
    <t>4</t>
  </si>
  <si>
    <r>
      <rPr>
        <b/>
        <sz val="11"/>
        <color theme="1"/>
        <rFont val="Calibri Light"/>
        <family val="2"/>
        <scheme val="major"/>
      </rPr>
      <t xml:space="preserve">NS-6 </t>
    </r>
    <r>
      <rPr>
        <sz val="11"/>
        <color theme="1"/>
        <rFont val="Calibri Light"/>
        <family val="2"/>
        <scheme val="major"/>
      </rPr>
      <t>RCC Culverts and cable trench crossings including supplying and laying hume pipe 250 mm dia of grade (NP 3) Excluding  Concrete.</t>
    </r>
  </si>
  <si>
    <t>Rm</t>
  </si>
  <si>
    <t>Total of Schedule Part 3B</t>
  </si>
  <si>
    <t>पावर ग्रिड कारपोरेशन ऑफ इंडिया लिमिटेड</t>
  </si>
  <si>
    <t>Name        :</t>
  </si>
  <si>
    <t xml:space="preserve">Plot No. 54, Adjacent to Riya-Revati Resort, </t>
  </si>
  <si>
    <t>Sama-Savli Road, Vadodara-390024</t>
  </si>
  <si>
    <t>Schedule 3B</t>
  </si>
  <si>
    <t>Activity Header / Substation Name</t>
  </si>
  <si>
    <t>Description
(DSR'22 Items- Electrical Works)</t>
  </si>
  <si>
    <t>Total of Schedule Items as per DSR'22 Rates (Schedule I)</t>
  </si>
  <si>
    <t>Add percentage (%) above/below +/- on DSR 2022 Rates (to be quoted by contractor)</t>
  </si>
  <si>
    <t>Total of Schedule Items Part-3A Electrical</t>
  </si>
  <si>
    <t>5</t>
  </si>
  <si>
    <t xml:space="preserve">Schedule-2 </t>
  </si>
  <si>
    <t>(SUMMARY OF TAXES &amp; DUTIES)</t>
  </si>
  <si>
    <t xml:space="preserve">Name </t>
  </si>
  <si>
    <t>Address</t>
  </si>
  <si>
    <t>Item Nos.</t>
  </si>
  <si>
    <t>Total Price
 (in ₹)</t>
  </si>
  <si>
    <t>TOTAL GST on Services</t>
  </si>
  <si>
    <t>a.</t>
  </si>
  <si>
    <t>b.</t>
  </si>
  <si>
    <t>GRAND TOTAL [1 a]</t>
  </si>
  <si>
    <t xml:space="preserve">Schedule-6 </t>
  </si>
  <si>
    <t>(Grand Summary)</t>
  </si>
  <si>
    <t>Description</t>
  </si>
  <si>
    <t>Total Price (INR)</t>
  </si>
  <si>
    <t>Service/Installation Charges</t>
  </si>
  <si>
    <t>TOTAL SCHEDULE NO.-3A</t>
  </si>
  <si>
    <t>Supply &amp; Installation Charges- Schedule Civil Items for (3A)</t>
  </si>
  <si>
    <t>TOTAL SCHEDULE NO.-3B</t>
  </si>
  <si>
    <t>Supply &amp; Installation Charges- Non Schedule Civil Items for (3B)</t>
  </si>
  <si>
    <t>c.</t>
  </si>
  <si>
    <t>TOTAL SCHEDULE NO.-3C</t>
  </si>
  <si>
    <t>d.</t>
  </si>
  <si>
    <t>TOTAL SCHEDULE NO.-3D</t>
  </si>
  <si>
    <t>Grand Total (1+2)</t>
  </si>
  <si>
    <t>Centering and shuttering including strutting, propping etc. and removal of form work for :</t>
  </si>
  <si>
    <t>Providing and applying white cement based putty of average thickness 1 mm, of approved brand and manufacturer, over the plastered wall surface to prepare the surface even and smooth complete.</t>
  </si>
  <si>
    <t>Wall painting with premium acrylic emulsion paint of interior grade, having VOC (Volatile Organic Compound ) content less than 50 grams/ litre of approved brand and manufacture, including applying additional coats wherever required to achieve even shade and colour.</t>
  </si>
  <si>
    <t>13.83.2</t>
  </si>
  <si>
    <t>Cum.</t>
  </si>
  <si>
    <t>a)</t>
  </si>
  <si>
    <t>b)</t>
  </si>
  <si>
    <t>c)</t>
  </si>
  <si>
    <t>d)</t>
  </si>
  <si>
    <t>6</t>
  </si>
  <si>
    <t>7</t>
  </si>
  <si>
    <t>Description
(Non-Scheduled Items-Civil)</t>
  </si>
  <si>
    <t>2.4.3</t>
  </si>
  <si>
    <t>2.15.3</t>
  </si>
  <si>
    <t>Earthing with G.I. earth plate 600 mm X 600 mm X 6 mm thick including accessories, and providing masonry enclosure with cover plate having locking arrangement and watering pipe of 2.7 metre long etc. with charcoal/ coke and salt as required.</t>
  </si>
  <si>
    <t>S. NO.</t>
  </si>
  <si>
    <t>Description
(Non-Scheduled Items-Electrical Works)</t>
  </si>
  <si>
    <t>Total</t>
  </si>
  <si>
    <t>Whether  rate of GST in column ‘3’ is confirmed. If not  indicate applicable rate of GST #</t>
  </si>
  <si>
    <r>
      <t xml:space="preserve">Total GST on Supply &amp; Installation Services  (indentified in Schedule-3A) </t>
    </r>
    <r>
      <rPr>
        <sz val="10"/>
        <rFont val="Cambria"/>
        <family val="1"/>
      </rPr>
      <t xml:space="preserve"> </t>
    </r>
  </si>
  <si>
    <r>
      <t xml:space="preserve">Total GST on Supply &amp; Installation Services  (indentified in Schedule-3B) </t>
    </r>
    <r>
      <rPr>
        <sz val="10"/>
        <rFont val="Cambria"/>
        <family val="1"/>
      </rPr>
      <t xml:space="preserve"> </t>
    </r>
  </si>
  <si>
    <r>
      <t xml:space="preserve">Total GST on Supply &amp; Installation Services  (indentified in Schedule-3C) </t>
    </r>
    <r>
      <rPr>
        <sz val="10"/>
        <rFont val="Cambria"/>
        <family val="1"/>
      </rPr>
      <t xml:space="preserve"> </t>
    </r>
  </si>
  <si>
    <r>
      <t xml:space="preserve">Total GST on Supply &amp; Installation Services  (indentified in Schedule-3D) </t>
    </r>
    <r>
      <rPr>
        <sz val="10"/>
        <rFont val="Cambria"/>
        <family val="1"/>
      </rPr>
      <t xml:space="preserve"> </t>
    </r>
  </si>
  <si>
    <r>
      <t xml:space="preserve">Total of Service/Installation Charge 
</t>
    </r>
    <r>
      <rPr>
        <b/>
        <sz val="10"/>
        <color rgb="FF00B050"/>
        <rFont val="Cambria"/>
        <family val="1"/>
      </rPr>
      <t>(ITEMS TAB: Item 01  for BID PRICE SUMMARY Statement )</t>
    </r>
  </si>
  <si>
    <r>
      <t xml:space="preserve">Total GST against Service/Installation Charge
</t>
    </r>
    <r>
      <rPr>
        <b/>
        <sz val="10"/>
        <color rgb="FF00B050"/>
        <rFont val="Cambria"/>
        <family val="1"/>
      </rPr>
      <t>(ITEMS TAB: Item 02  for BID PRICE SUMMARY Statement )</t>
    </r>
  </si>
  <si>
    <t>Earth work in excavation by mechanical means (Hydraulic excavator)/manual means over areas (exceeding 30 cm in depth, 1.5 m in width as well as 10 sqm on plan) including getting out and disposal of excavated earth lead upto 50 m and for all lift, as directed by Engineer-in-charge.</t>
  </si>
  <si>
    <t>All kinds of soil</t>
  </si>
  <si>
    <t>Earth work in excavation by mechanical means (Hydraulic excavator) / manual means in foundation trenches or drains (not exceeding 1.5 m in width or 10 sqm on plan), including dressing of sides and ramming of bottoms, for all lift including getting out the excavated soil and disposal of surplus excavated soil as directed, within a lead of 50 m.</t>
  </si>
  <si>
    <t>All kinds of soil.</t>
  </si>
  <si>
    <t>Excavating trenches by mechanical means (Hydraulic excavator) / manual means of required width for pipes, cables, etc including excavation for sockets, and dressing of sides, ramming of bottoms, for all depth, including getting out the excavated soil, and then returning the soil as required, in layers not exceeding 20 cm in depth, including consolidating each deposited layer by ramming, watering, etc. and disposing of surplus excavated soil as directed, within a lead of 50 m :</t>
  </si>
  <si>
    <t>2.10.1.2</t>
  </si>
  <si>
    <t>Pipes, cables etc. exceeding 80 mm dia. but not exceeding 300 mm dia</t>
  </si>
  <si>
    <t>Meter</t>
  </si>
  <si>
    <t>Filling available excavated earth (excluding rock) in trenches, plinth, sides of foundations etc. in layers not exceeding 20cm in depth, consolidating each deposited layer by ramming and watering, lead upto 50 m and for all lift .</t>
  </si>
  <si>
    <t>Providing and laying in position cement concrete of specified grade excluding the cost of centering and shuttering - All work up to plinth level :</t>
  </si>
  <si>
    <t>4.1.3</t>
  </si>
  <si>
    <t>1:2:4 ( 1cement :2 coase sand (Zone 3) derived from natural source :4 graded stone aggregate 20mm nominal size derived from natural source.</t>
  </si>
  <si>
    <t>1:4:8 (1 Cement : 4 coarse sand (zone-III) derived from natural sources: 8 graded stone aggregate 40 mm nominal size derived from natural sources)</t>
  </si>
  <si>
    <t>Foundations, footings, bases of columns</t>
  </si>
  <si>
    <t>Sqm.</t>
  </si>
  <si>
    <t>Extra for providing and mixing water proofing material in cement concrete work in doses by weight of cement as per manufacturer's specification.</t>
  </si>
  <si>
    <t>per bag of 50kg cement used</t>
  </si>
  <si>
    <t>Making plinth protection 50mm thick of cement concrete 1:3:6 (1 cement : 3 coarse sand (zone-III) derived from natural sources: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</si>
  <si>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Providing and laying in position specified grade of reinforced cement concrete, excluding the cost of centering, shuttering, finishing and reinforcement - All work up to plinth level :</t>
  </si>
  <si>
    <t>5.1.2</t>
  </si>
  <si>
    <t>1:1.5:3 (1 cement : 1.5 coarse sand (zone-III) derived from natural sources: 3 graded stone aggregate 20 mm nominal size derived from natural sources).</t>
  </si>
  <si>
    <t>Reinforced cement concrete work in walls (any thickness), including attached pilasters, buttresses, plinth and string courses, fillets, columns, pillars, piers, abutments, posts and struts etc. above plinth level up to floor five level, excluding cost of centering, shuttering, finishing and reinforcement :</t>
  </si>
  <si>
    <t>5. 2. 2</t>
  </si>
  <si>
    <t>1:1.5:3 (1 cement : 1.5 coarse sand(zone-III) derived from natural sources : 3 graded stone aggregate 20 mm nominal size derived from natural sources).</t>
  </si>
  <si>
    <t>Reinforced cement concrete work in beams, suspended floors, roofs having slope up to 15° landings, balconies, shelves, chajjas, lintels, bands, plain window sills, staircases and spiral stair cases above plinth level up to floor five level, excluding the cost of centering, shuttering, finishing and reinforcement with 1:1.5:3 (1 cement : 1.5 coarse sand(zone-III) derived from natural sources : 3 graded stone aggregate 20 mm nominal size derived from natural sources).</t>
  </si>
  <si>
    <t>Centering and shuttering including strutting, propping etc. and removal of form for:</t>
  </si>
  <si>
    <t>Foundations, footings, bases of columns etc. for mass concrete</t>
  </si>
  <si>
    <t>Lintels, beams ,plinth beams ,girders, bressumers, and cantilevers</t>
  </si>
  <si>
    <t>Columns , pillars , piers, abutments, posts and struts</t>
  </si>
  <si>
    <t>Weather shade, chajjas, corbels etc. including edges</t>
  </si>
  <si>
    <t>Steel reinforcement for R.C.C. work including straightening, cutting, bending, placing in position and binding all complete upto plinth level.</t>
  </si>
  <si>
    <t>Steel reinforcement for R.C.C. work including straightening, cutting, bending, placing in position and binding all complete above plinth level.</t>
  </si>
  <si>
    <t>Brick work with common burnt clay F.P.S. (non modular) bricks of class designation 7.5 in foundation and plinth in:</t>
  </si>
  <si>
    <t>Brick work with common burnt clay F.P.S. (non modular) bricks of class designation 7.5 in superstructure above plinth level up to floor V level in all shapes and sizes in :</t>
  </si>
  <si>
    <t>6.4.2</t>
  </si>
  <si>
    <t>Providing and fixing on wall face un plasticised Rigid PVC rain water pipes conforming to IS : 13592 Type A, including jointing with seal ring conforming IS : 5382, leaving 10 mm gap for thermal expansion, (i) Single socketed pipes.</t>
  </si>
  <si>
    <t>12.41.2</t>
  </si>
  <si>
    <t xml:space="preserve"> 110 mm diameter </t>
  </si>
  <si>
    <t>Providing and fixing on wall face unplasticised - PVC moulded fittings/accessories for unplasticised Rigid PVC rain water pipes conforming to IS : 13592 Type A, including jointing with seal ring conforming to IS :5382, leaving 10 mm gap for thermal expansion.</t>
  </si>
  <si>
    <t>12.42.1</t>
  </si>
  <si>
    <t>Coupler</t>
  </si>
  <si>
    <t>12.42.1.2</t>
  </si>
  <si>
    <t>110 mm</t>
  </si>
  <si>
    <t>12.42.5</t>
  </si>
  <si>
    <t>Bend 87.5°</t>
  </si>
  <si>
    <t>12.42.5.2</t>
  </si>
  <si>
    <t>110 mm bend</t>
  </si>
  <si>
    <t xml:space="preserve">12.42.6 </t>
  </si>
  <si>
    <t>Shoe (Plain)</t>
  </si>
  <si>
    <t xml:space="preserve">12.42.6.2 </t>
  </si>
  <si>
    <t>110 mm Shoe</t>
  </si>
  <si>
    <t>Providing and fixing unplasticised -PVC pipe clips of approved design to unplasticised - PVC rain water pipes by means of 50x50x50 mm hard wood plugs, screwed with M.S. screws of required length, including cutting brick work and fixing in cement mortar 1:4 (1 cement : 4 coarse sand) and making good the wall etc. complete.</t>
  </si>
  <si>
    <t>12.43.2</t>
  </si>
  <si>
    <t xml:space="preserve">Providing and fixing to the inlet mouth of rain water pipe cast iron grating 15 cm diameter and weighing not less than 440 grams. </t>
  </si>
  <si>
    <t>12mm Cement plaster of mix :</t>
  </si>
  <si>
    <t>1:6 1 Cement:6 Coarse sand)</t>
  </si>
  <si>
    <t>18 mm cement plaster in two coats under layer 12 mm thick cement plaster 1:5 (1 cement : 5 coarse sand) and a top layer 6 mm thick cement plaster 1:3 (1 cement : 3 coarse sand) finished rough with sponge.</t>
  </si>
  <si>
    <t>6 mm cement plaster of mix</t>
  </si>
  <si>
    <t>13.16.1</t>
  </si>
  <si>
    <t>1:3 1 cement : 3 fine sand</t>
  </si>
  <si>
    <t>Neat cement punning</t>
  </si>
  <si>
    <t>13.48A</t>
  </si>
  <si>
    <t>Finishing walls with ready mixed  Premium acrylic emulsion paint (Company Depot Tinted) having VOC less than 50 gm/litre and UV resistance as per IS 15489:2004, Alkali &amp; fungal resistance, dirt resistance exterior paint of required shade with silicon additives.</t>
  </si>
  <si>
    <t>13.48A.1</t>
  </si>
  <si>
    <t>New work (Two or more coats applied @ 1.43 litre/ 10 sqm. Over and including priming coat of exterior primer applied @ 0.90 litre/10 sqm.</t>
  </si>
  <si>
    <t>Two coats sqm</t>
  </si>
  <si>
    <t>Applying priming coats with primer of approved brand and manufacture, having low VOC (Volatile Organic Compound ) content.</t>
  </si>
  <si>
    <t>13.85.3</t>
  </si>
  <si>
    <t>With water thinnable cement primer on wall surface having VOC content less than 50 grams/litre</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</si>
  <si>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earthwith lead upto 50 metres.</t>
  </si>
  <si>
    <t xml:space="preserve">Cement concrete 1:2:4 (1 cement : 2 coarse sand : 4 graded stone aggregate 40 mm nominal size) in pavements, laid to required slope and camber in panels as required including consolidation finishing and tamping complete. </t>
  </si>
  <si>
    <t>Providing and fixing pre-moulded joint filler in expansion joints of RCC roads / CC pavements after making the joints dust free with high pressure air jet cleaners, all complete as per direction of the Engineer-in Charge. (Pre-moulded joint fillers shall be made of bitumen hot sealing compound impregnated fibre board having impregnation more than 35%, conforming to IS:1838 for fibre board and IS: 1834 for hot sealing bitumen compound grade A.)</t>
  </si>
  <si>
    <t xml:space="preserve">per cm depth per cm width per metre length </t>
  </si>
  <si>
    <t>Providing and filling in position rubberized bitumen hot sealing compound for sealing of expansion joints in roads / pavements all complete as per direction of the Engineer-in-Charge.</t>
  </si>
  <si>
    <t>16.46.1</t>
  </si>
  <si>
    <t>Using grade 'A' sealing compound conforming to IS: 1834</t>
  </si>
  <si>
    <t>16.75-16.76</t>
  </si>
  <si>
    <t>Providing and laying C.C. pavement of mix M-25 with ready mixedv concrete from batching plant. The ready mixed concrete shall be laid and finished with screed board vibrator , vacuum dewatering process and finally finished by floating, brooming with wire brush etc. complete as per specifications and directions of Engineer-incharge. (The panel shuttering work shall be paid for separately). (Note:- Cement content considered in this item is @ 330 kg/cum. Excess/less cement used as per design mix is payable/ recoverable separately).
Deduct for using of M-20 grade concrete instead of M-25 grade concrete in C.C. pavement.</t>
  </si>
  <si>
    <t>Providing and laying non-pressure NP2 class (light duty) R.C.C. pipes with collars jointed with stiff mixture of cement mortar in the proportion of 1:2 (1 cement : 2 fine sand) including testing of joints etc. complete :</t>
  </si>
  <si>
    <t>19.6.4</t>
  </si>
  <si>
    <t>300 mm dia. R.C.C. pipe</t>
  </si>
  <si>
    <t>Grading roof for water proofing treatment with</t>
  </si>
  <si>
    <t>22.14.2</t>
  </si>
  <si>
    <t>Cement mortar 1:3 (1 cement : 3 coarse sand)</t>
  </si>
  <si>
    <t>Construction of Trussless Store shed at and open Storage Platform at 765/400kV Jabalpur Pooling Station; Vill. – Heerapur Banda, PO – Sahajpur, Dist. – Jabalpur, PIN -483119 (MP)</t>
  </si>
  <si>
    <t>LS</t>
  </si>
  <si>
    <t>Wiring for circuit/ submain wiring alongwith earth wire with the following sizes of FRLS PVC insulated copper conductor, single core cable in surface/ recessed medium class PVC conduit as required.</t>
  </si>
  <si>
    <t>2 X 1.5 sq. mm + 1 X 1.5 sq. mm earth wire</t>
  </si>
  <si>
    <t>2 X 2.5 sq. mm + 1 X 2.5 sq. mm earth wire</t>
  </si>
  <si>
    <t>2 X 4 sq. mm + 1 X 4 sq. mm earth wire</t>
  </si>
  <si>
    <t>1 x 1.5 sq. mm</t>
  </si>
  <si>
    <t>25 mm</t>
  </si>
  <si>
    <t>5/6 A switch</t>
  </si>
  <si>
    <t>3 pin 5/6 A socket outlet</t>
  </si>
  <si>
    <t xml:space="preserve">Supplying and fixing suitable size GI box with modular plate and cover in front on surface or in recess, including providing and fixing 6 pin 5/6 &amp; 15/16 amps modular socket outlet and 15/16 amps modular switch, connection etc. as required. </t>
  </si>
  <si>
    <t>Supplying and fixing modular blanking plate on the existing modular plate &amp; switch box excluding modular plate as required.</t>
  </si>
  <si>
    <t>3 Module (100mmX75mm)</t>
  </si>
  <si>
    <t>1 or 2 Module (75mmX75mm)</t>
  </si>
  <si>
    <t>6 Module (200mmX75mm</t>
  </si>
  <si>
    <t>8 Module (125mmX125mm)</t>
  </si>
  <si>
    <t>8 way (4 + 24), Double door</t>
  </si>
  <si>
    <t>Single pole</t>
  </si>
  <si>
    <t>Supplying and fixing single pole blanking plate in the existing 
MCB DB complete etc. as required</t>
  </si>
  <si>
    <t>63 A</t>
  </si>
  <si>
    <t>1.14.1</t>
  </si>
  <si>
    <t>1.14.2</t>
  </si>
  <si>
    <t>1.14.3</t>
  </si>
  <si>
    <t>1.17.1</t>
  </si>
  <si>
    <t>1.21.2</t>
  </si>
  <si>
    <t>1.24.1</t>
  </si>
  <si>
    <t>1.24.4</t>
  </si>
  <si>
    <t>1.27.2</t>
  </si>
  <si>
    <t>1.27.1</t>
  </si>
  <si>
    <t>1.27.4</t>
  </si>
  <si>
    <t>1.27.5</t>
  </si>
  <si>
    <t xml:space="preserve">Supply and Laying of following sizes of 1.1kV grade LT PVC insulated aluminum conductor armoured power cable with glands &amp; lugs conforming to IS : 1554 (part-1)and its latest amendments. </t>
  </si>
  <si>
    <t>1.1KV grade 4C x 16 sqmm LT PVC insulated  Aluminium conductor armoured power cable</t>
  </si>
  <si>
    <t xml:space="preserve">Supply and installation of 100W LED   High Bay light,having Power factor ≥0.95, THD&lt;10, CRI ≥80,IP-65 protection, System efficacy ≥100 lumen /watt  Forus FEHBO100NACW     or  Equivalent  as per direction of Engg-in-charge. </t>
  </si>
  <si>
    <t xml:space="preserve">Supply and installation of 50W LED Street light fitting  having  Power factor ≥0.95, THD&lt;10, CRI ≥80,IP-65 protection, System efficacy ≥100 lumen /watt, IP 65 protection  Forus FESL50W-CW or Equivalent as per direction of Engg-in-charge. </t>
  </si>
  <si>
    <t>Supplying and fixing following rating  four pole, (three phase and neutral), 415 volts, MCB C curve in the existing MCB DB complete with connections, testing and commissioning etc. as required.</t>
  </si>
  <si>
    <t>63A</t>
  </si>
  <si>
    <t>Set</t>
  </si>
  <si>
    <r>
      <rPr>
        <b/>
        <sz val="10"/>
        <rFont val="Cambria"/>
        <family val="1"/>
      </rPr>
      <t>NS-1</t>
    </r>
    <r>
      <rPr>
        <sz val="10"/>
        <rFont val="Cambria"/>
        <family val="1"/>
      </rPr>
      <t xml:space="preserve"> Providing and fixing motorised cum mechanical operation rolling shutter made of Glavalume sheet. The laths of curtain shall be made of min 1.00 mm thick single skinned galvalume sheet &amp; with profile height of  approx 120mm. The Side Guides shall be min 2.0mm thick galvanised steel with seals fitted to lips of guides to prevent metal to metal contact to ensure smooth &amp; quite operation. The hood shall be made of min. 1mm thk pressed galvalume sheet. Bottom Profile, Locking Arrangements, shaft, support bracket  shall be provided as per manufacturer specification. Laths, Side Guides, Hood &amp; Motor Cover, Bottom Profile, Shaft &amp; Brackets etc shall be finished with 02 coats of polyurethane spray paint over one coat of epoxy primer. Rolling shutter shall be provided with direct driven by motor of sufficient capacity with safety mechanism, control switch, push button etc complete. The rolling shutter shall  also be provided for manual operation such as mechanical device, chain and crank operation for operating rolling shutters. This items shall be read in conjuction with technical specification.</t>
    </r>
  </si>
  <si>
    <r>
      <rPr>
        <b/>
        <sz val="10"/>
        <rFont val="Cambria"/>
        <family val="1"/>
      </rPr>
      <t>NS-2</t>
    </r>
    <r>
      <rPr>
        <sz val="10"/>
        <rFont val="Cambria"/>
        <family val="1"/>
      </rPr>
      <t xml:space="preserve"> Providing and fixing self supported roof of proflex or equivalent of colour coated Galvalume  sheet of minimum base material thickness ( BMT) of 0.80mm and APT of 85mm  including all fixers and arrangements. </t>
    </r>
  </si>
  <si>
    <r>
      <rPr>
        <b/>
        <sz val="10"/>
        <rFont val="Cambria"/>
        <family val="1"/>
      </rPr>
      <t>NS-3</t>
    </r>
    <r>
      <rPr>
        <sz val="10"/>
        <rFont val="Cambria"/>
        <family val="1"/>
      </rPr>
      <t xml:space="preserve"> Providing and fixing 24 inch diameter Aluminium turbo ventilator with 42 vanes of aluminium of 0.50 mm thick top and bottom SS 304 double Z bearings permanently greased with all type of fixtures</t>
    </r>
  </si>
  <si>
    <r>
      <rPr>
        <b/>
        <sz val="10"/>
        <rFont val="Cambria"/>
        <family val="1"/>
      </rPr>
      <t>NS-4</t>
    </r>
    <r>
      <rPr>
        <sz val="10"/>
        <rFont val="Cambria"/>
        <family val="1"/>
      </rPr>
      <t xml:space="preserve"> Supply of hanger/ clamp for fixing lamp and fans as per requirement </t>
    </r>
  </si>
  <si>
    <r>
      <rPr>
        <b/>
        <sz val="10"/>
        <rFont val="Cambria"/>
        <family val="1"/>
      </rPr>
      <t>NS-5</t>
    </r>
    <r>
      <rPr>
        <sz val="10"/>
        <rFont val="Cambria"/>
        <family val="1"/>
      </rPr>
      <t xml:space="preserve"> Providing and fixing 2 mm thick polycarbonate transperent sheet coated with 50 micron UV layer at top and bottom (Each sheet shall be of 0.61 m wide and 2.0 long) for natural ventilation of light</t>
    </r>
  </si>
  <si>
    <r>
      <rPr>
        <b/>
        <sz val="10"/>
        <rFont val="Cambria"/>
        <family val="1"/>
      </rPr>
      <t>NS-6</t>
    </r>
    <r>
      <rPr>
        <sz val="10"/>
        <rFont val="Cambria"/>
        <family val="1"/>
      </rPr>
      <t xml:space="preserve"> Providing, laying, spreading and compacting stone aggregate of specified sizes to WBM specifications (as per CPWD specifications) in uniform thickness, hand picking, rolling with 3 wheeled road / vibratory roller 8-10 tonne capacity in stages to proper grade and camber, applying and brooming requisite type of screening / binding material to fill up interstices of coarse aggregate, watering and compacting to the required density .</t>
    </r>
  </si>
  <si>
    <r>
      <rPr>
        <b/>
        <sz val="10"/>
        <rFont val="Cambria"/>
        <family val="1"/>
      </rPr>
      <t>NS-7</t>
    </r>
    <r>
      <rPr>
        <sz val="10"/>
        <rFont val="Cambria"/>
        <family val="1"/>
      </rPr>
      <t xml:space="preserve"> Consultancy services for Design, Drawing &amp; Planning of Structure &amp; Self Supported roof of closed store shed</t>
    </r>
  </si>
  <si>
    <t>Supplying and drawing following sizes of FRLS PVC insulated copper conductor, single core cable in the existing surface/ recessed steel/ PVC conduit as required.</t>
  </si>
  <si>
    <t>Supplying and fixing of following sizes of medium class PVC conduit along with accessories in surface/recess including cutting the wall and making good the same in case of recessed conduit as required.</t>
  </si>
  <si>
    <t>Supplying and fixing following modular switch/ socket on the  existing modular plate &amp; switch box including connections but excluding modular plate etc. as required</t>
  </si>
  <si>
    <t>Supplying and fixing following size/ modules, GI box alongwith  modular base &amp; cover plate for modular switches in recess etc. as required.</t>
  </si>
  <si>
    <t>Supplying and fixing following way, horizontal type three pole and neutral, sheet steel, MCB distribution board, 415 V, on surface/ recess, complete with tinned copper bus bar, neutral bus bar, earth bar, din bar, interconnections, powder painted including earthing etc. as required. (But without MCB/RCCB/Isolator)</t>
  </si>
  <si>
    <t>Supplying and fixing 5 A to 32 A rating, 240/415 V, 10 kA, "C" curve, miniature circuit breaker suitable for inductive load of following poles in the existing MCB DB complete with connections, testing and commissioning etc. as required</t>
  </si>
  <si>
    <t>Supplying and fixing following rating, four pole, (three phase and neutral), 415 volts, residual current circuit breaker (RCCB), having a sensitivity current 30 mA in the existing MCB DB complete with connections, testing and commissioning etc. as required.</t>
  </si>
  <si>
    <t>Supplying and laying 25 mm X 5 mm G.I strip at 0.50 metre  below ground as strip earth electrode, including connection/ terminating with G.I. nut, bolt, spring, washer etc. as required.  (Jointing shall be done by overlapping and with 2 sets of G.I. nut bolt &amp; spring washer spaced at 50mm)</t>
  </si>
  <si>
    <t>Supply &amp; Installation Charges- Schedule Electrical Items for (3C)</t>
  </si>
  <si>
    <t>Supply &amp; Installation Charges- Non Schedule Electrical Items for (3D)</t>
  </si>
  <si>
    <t>Whether  rate of GST in column '3"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</si>
  <si>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</si>
  <si>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</si>
  <si>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</si>
  <si>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</si>
  <si>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</si>
  <si>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</si>
  <si>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</si>
  <si>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</si>
  <si>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</si>
  <si>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</si>
  <si>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</si>
  <si>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</si>
  <si>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</si>
  <si>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</si>
  <si>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</si>
  <si>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</si>
  <si>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</si>
  <si>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</si>
  <si>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</si>
  <si>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</si>
  <si>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</si>
  <si>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</si>
  <si>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t>Fill up names and address of the Sole Bidder and /or Joint Venture.</t>
  </si>
  <si>
    <t>Fill up date in dd-mmm-yyyy format from drop down menu.</t>
  </si>
  <si>
    <t>Click for Sch-1 given at the right top of the worksheet to go to Sch-1.</t>
  </si>
  <si>
    <t>Sch -1 : (Abstract Of Cost)</t>
  </si>
  <si>
    <t xml:space="preserve">Summary of all the Schedules  shall be displayed automatically. </t>
  </si>
  <si>
    <t>No cell is required to be filled in by the bidder in this worksheet.</t>
  </si>
  <si>
    <t>Sch-2 (Schedule  Items for Civil Works for FOR CONSTRUCTION OF TL STORE (50m x 10 m)  FOR BANASKANTHA SUBSTATION  ) :</t>
  </si>
  <si>
    <t>Total amount shall get calculated automatically.</t>
  </si>
  <si>
    <t>Sch-3 (Non-Schedule  Items for FOR CONSTRUCTION OF TL STORE (50m x 10 m)  FOR BANASKANTHA SUBSTATION ) :</t>
  </si>
  <si>
    <t>The rate quoted shall be inclusive of the Service Tax.</t>
  </si>
  <si>
    <t>Sch-4 (Schedule  Items for CONSTRUCTION OF OPEN STORE YARD OF SIZE  (110m x 40) m  for BANASKANTHA SUBSTATION  ) :</t>
  </si>
  <si>
    <t>Sch-5 (Non-Schedule  Items for CONSTRUCTION OF OPEN STORE YARD OF SIZE  (110m x 40) m  for BANASKANTHA SUBSTATION ) :</t>
  </si>
  <si>
    <t>Sch-6 ( INTERNAL ELECTRIFICATION WORKS OF 50x10 STORE  SHED FOR BANASKANTHA SUBSTATION  ) :</t>
  </si>
  <si>
    <t>Fill up unit rates for all the items in numeric values greater than 0 (zero). If unit rate is left blank, the corresponding item shall be deemed to be included in the total price.</t>
  </si>
  <si>
    <t>Fill up ref. no. as bidder's ref no. of this letter.</t>
  </si>
  <si>
    <t xml:space="preserve">This letter shall consider the net price as per Sch-3 . </t>
  </si>
  <si>
    <t xml:space="preserve">Fill up names &amp; Designation of the representatives of other JV partner(s) if the bidder is JV (Joint Venture) . </t>
  </si>
  <si>
    <t>Fill up additional information as required.</t>
  </si>
  <si>
    <t>* * *</t>
  </si>
  <si>
    <t>Happy Bidding !</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</si>
  <si>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</si>
  <si>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r>
      <t>Schedule Items:</t>
    </r>
    <r>
      <rPr>
        <sz val="12"/>
        <rFont val="Book Antiqua"/>
        <family val="1"/>
      </rPr>
      <t xml:space="preserve"> only % above/below DSR-2014 is to be filled up.</t>
    </r>
  </si>
  <si>
    <r>
      <rPr>
        <b/>
        <sz val="12"/>
        <rFont val="Book Antiqua"/>
        <family val="1"/>
      </rPr>
      <t>Non-Schedule Items</t>
    </r>
    <r>
      <rPr>
        <sz val="12"/>
        <rFont val="Book Antiqua"/>
        <family val="1"/>
      </rPr>
      <t>: Fill up unit rates for all the items in numeric values greater than 0 (zero). If unit rate is left blank, the corresponding item shall be deemed to be included in the total price.</t>
    </r>
  </si>
  <si>
    <r>
      <t>Bid from 2</t>
    </r>
    <r>
      <rPr>
        <b/>
        <vertAlign val="superscript"/>
        <sz val="12"/>
        <color indexed="12"/>
        <rFont val="Book Antiqua"/>
        <family val="1"/>
      </rPr>
      <t>nd</t>
    </r>
    <r>
      <rPr>
        <b/>
        <sz val="12"/>
        <color indexed="12"/>
        <rFont val="Book Antiqua"/>
        <family val="1"/>
      </rPr>
      <t xml:space="preserve"> Envelope :</t>
    </r>
  </si>
  <si>
    <t>General Instruction to the Bidders for filling up this workbook of Price Schedules for Package  Construction of Trussless Store shed at and open Storage Platform at 765/400kV Jabalpur Pooling Station; Vill. – Heerapur Banda, PO – Sahajpur, Dist. – Jabalpur, PIN -483119 (MP)</t>
  </si>
  <si>
    <t>Name of Package :</t>
  </si>
  <si>
    <t>Package No          :</t>
  </si>
  <si>
    <t>Specification No. :</t>
  </si>
  <si>
    <t>Completion Period</t>
  </si>
  <si>
    <t>Enter following details of the bidder</t>
  </si>
  <si>
    <t>Specify type of Bidder                    [Select from drop down menu]</t>
  </si>
  <si>
    <t>Individual Firm</t>
  </si>
  <si>
    <t xml:space="preserve">Address of Registered Office &amp; Mobile Numbers </t>
  </si>
  <si>
    <t>…….. …… ………. ……….</t>
  </si>
  <si>
    <t xml:space="preserve">Printed Name </t>
  </si>
  <si>
    <t>Designation</t>
  </si>
  <si>
    <t xml:space="preserve">Date     </t>
  </si>
  <si>
    <t xml:space="preserve">Place     </t>
  </si>
  <si>
    <t>WR2/NT/W-CIVIL/DOM/G01/25/05730</t>
  </si>
  <si>
    <t>09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</si>
</sst>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4009]\ #,##0.00"/>
    <numFmt numFmtId="166" formatCode="#\,##\,##\,##0.00"/>
    <numFmt numFmtId="167" formatCode="#\,##\,##0.00"/>
    <numFmt numFmtId="168" formatCode="0.00%;\-0.00%;;@"/>
    <numFmt numFmtId="169" formatCode="0.00;\-0;;@"/>
    <numFmt numFmtId="170" formatCode="0.0000"/>
    <numFmt numFmtId="171" formatCode="0.00_)"/>
    <numFmt numFmtId="172" formatCode="[$-409]dd\-mmm\-yy;@"/>
  </numFmts>
  <fonts count="49"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name val="Book Antiqua"/>
      <family val="1"/>
    </font>
    <font>
      <sz val="10"/>
      <name val="Arial"/>
      <family val="2"/>
    </font>
    <font>
      <b/>
      <sz val="12"/>
      <name val="Bookman Old Style"/>
      <family val="1"/>
    </font>
    <font>
      <sz val="10"/>
      <name val="Bookman Old Style"/>
      <family val="1"/>
    </font>
    <font>
      <sz val="11"/>
      <name val="Arial"/>
      <family val="2"/>
    </font>
    <font>
      <b/>
      <sz val="16"/>
      <name val="Bookman Old Style"/>
      <family val="1"/>
    </font>
    <font>
      <b/>
      <sz val="14"/>
      <name val="Arial"/>
      <family val="2"/>
    </font>
    <font>
      <b/>
      <sz val="16"/>
      <name val="Arial"/>
      <family val="2"/>
    </font>
    <font>
      <b/>
      <sz val="11"/>
      <name val="Arial"/>
      <family val="2"/>
    </font>
    <font>
      <sz val="11"/>
      <name val="Calibri"/>
      <family val="2"/>
      <scheme val="minor"/>
    </font>
    <font>
      <b/>
      <sz val="11"/>
      <name val="Calibri"/>
      <family val="2"/>
      <scheme val="minor"/>
    </font>
    <font>
      <sz val="12"/>
      <color theme="1"/>
      <name val="Times New Roman"/>
      <family val="1"/>
    </font>
    <font>
      <sz val="11"/>
      <color theme="1"/>
      <name val="Calibri Light"/>
      <family val="2"/>
      <scheme val="major"/>
    </font>
    <font>
      <b/>
      <sz val="12"/>
      <color theme="1"/>
      <name val="Times New Roman"/>
      <family val="1"/>
    </font>
    <font>
      <b/>
      <sz val="12"/>
      <color theme="1"/>
      <name val="Calibri"/>
      <family val="2"/>
      <scheme val="minor"/>
    </font>
    <font>
      <b/>
      <sz val="11"/>
      <color theme="1"/>
      <name val="Calibri Light"/>
      <family val="2"/>
      <scheme val="major"/>
    </font>
    <font>
      <i/>
      <sz val="10"/>
      <name val="Arial"/>
      <family val="2"/>
    </font>
    <font>
      <sz val="10"/>
      <name val="Arial"/>
      <family val="2"/>
    </font>
    <font>
      <sz val="10"/>
      <name val="Cambria"/>
      <family val="1"/>
    </font>
    <font>
      <sz val="10"/>
      <color theme="1"/>
      <name val="Cambria"/>
      <family val="1"/>
    </font>
    <font>
      <b/>
      <sz val="11"/>
      <name val="Cambria"/>
      <family val="1"/>
    </font>
    <font>
      <sz val="11"/>
      <name val="Cambria"/>
      <family val="1"/>
    </font>
    <font>
      <sz val="11"/>
      <color theme="1"/>
      <name val="Cambria"/>
      <family val="1"/>
    </font>
    <font>
      <b/>
      <sz val="10"/>
      <name val="Cambria"/>
      <family val="1"/>
    </font>
    <font>
      <b/>
      <sz val="10"/>
      <color theme="1"/>
      <name val="Cambria"/>
      <family val="1"/>
    </font>
    <font>
      <b/>
      <sz val="11"/>
      <color theme="1"/>
      <name val="Cambria"/>
      <family val="1"/>
    </font>
    <font>
      <b/>
      <sz val="10"/>
      <color rgb="FFFF0000"/>
      <name val="Cambria"/>
      <family val="1"/>
    </font>
    <font>
      <b/>
      <sz val="18"/>
      <color theme="1"/>
      <name val="Cambria"/>
      <family val="1"/>
    </font>
    <font>
      <b/>
      <sz val="10"/>
      <color rgb="FF00B050"/>
      <name val="Cambria"/>
      <family val="1"/>
    </font>
    <font>
      <sz val="11"/>
      <color theme="1"/>
      <name val="Times New Roman"/>
      <family val="1"/>
    </font>
    <font>
      <b/>
      <sz val="14"/>
      <color indexed="9"/>
      <name val="Book Antiqua"/>
      <family val="1"/>
    </font>
    <font>
      <sz val="12"/>
      <name val="Book Antiqua"/>
      <family val="1"/>
    </font>
    <font>
      <b/>
      <sz val="11"/>
      <name val="Book Antiqua"/>
      <family val="1"/>
    </font>
    <font>
      <b/>
      <sz val="12"/>
      <name val="Book Antiqua"/>
      <family val="1"/>
    </font>
    <font>
      <b/>
      <sz val="12"/>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4"/>
      <color indexed="12"/>
      <name val="Book Antiqua"/>
      <family val="1"/>
    </font>
    <font>
      <b/>
      <sz val="12"/>
      <name val="Arial"/>
      <family val="2"/>
    </font>
    <font>
      <sz val="12"/>
      <name val="Arial"/>
      <family val="2"/>
    </font>
    <font>
      <b/>
      <sz val="10"/>
      <name val="Book Antiqua"/>
      <family val="1"/>
    </font>
    <font>
      <sz val="10"/>
      <name val="Book Antiqua"/>
      <family val="1"/>
    </font>
    <font>
      <b/>
      <sz val="11"/>
      <color indexed="12"/>
      <name val="Book Antiqua"/>
      <family val="1"/>
    </font>
    <font>
      <b/>
      <sz val="11"/>
      <color indexed="9"/>
      <name val="Book Antiqua"/>
      <family val="1"/>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indexed="64"/>
      </patternFill>
    </fill>
    <fill>
      <patternFill patternType="solid">
        <fgColor indexed="12"/>
        <bgColor indexed="64"/>
      </patternFill>
    </fill>
    <fill>
      <patternFill patternType="solid">
        <fgColor indexed="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4" fillId="0" borderId="0"/>
    <xf numFmtId="0" fontId="5" fillId="0" borderId="0"/>
    <xf numFmtId="0" fontId="5" fillId="0" borderId="0"/>
    <xf numFmtId="0" fontId="21" fillId="0" borderId="0"/>
    <xf numFmtId="0" fontId="46" fillId="0" borderId="0"/>
  </cellStyleXfs>
  <cellXfs count="367">
    <xf numFmtId="0" fontId="0" fillId="0" borderId="0" xfId="0"/>
    <xf numFmtId="0" fontId="7" fillId="0" borderId="0" xfId="0" applyFont="1" applyAlignment="1">
      <alignment vertical="center"/>
    </xf>
    <xf numFmtId="0" fontId="8" fillId="0" borderId="1" xfId="0" applyFont="1" applyBorder="1" applyAlignment="1" applyProtection="1">
      <alignment horizontal="left" vertical="center"/>
      <protection hidden="1"/>
    </xf>
    <xf numFmtId="0" fontId="7" fillId="0" borderId="0" xfId="0" applyFont="1" applyAlignment="1">
      <alignment horizontal="center" vertical="center"/>
    </xf>
    <xf numFmtId="0" fontId="3" fillId="0" borderId="0" xfId="0" applyFont="1" applyAlignment="1" applyProtection="1">
      <alignment horizontal="center" vertical="center"/>
      <protection hidden="1"/>
    </xf>
    <xf numFmtId="0" fontId="0" fillId="0" borderId="0" xfId="0" applyProtection="1">
      <protection hidden="1"/>
    </xf>
    <xf numFmtId="0" fontId="8" fillId="0" borderId="0" xfId="0" applyFont="1" applyAlignment="1" applyProtection="1">
      <alignment vertical="center"/>
      <protection hidden="1"/>
    </xf>
    <xf numFmtId="49" fontId="9" fillId="0" borderId="0" xfId="0" applyNumberFormat="1" applyFont="1" applyAlignment="1">
      <alignment vertical="center" wrapText="1"/>
    </xf>
    <xf numFmtId="0" fontId="8" fillId="0" borderId="1" xfId="0" applyFont="1" applyBorder="1" applyAlignment="1" applyProtection="1">
      <alignment vertical="center"/>
      <protection hidden="1"/>
    </xf>
    <xf numFmtId="0" fontId="0" fillId="0" borderId="1" xfId="0" applyBorder="1" applyAlignment="1">
      <alignment vertical="center"/>
    </xf>
    <xf numFmtId="0" fontId="8" fillId="0" borderId="1" xfId="0" applyFont="1" applyBorder="1" applyAlignment="1" applyProtection="1">
      <alignment vertical="top"/>
      <protection hidden="1"/>
    </xf>
    <xf numFmtId="0" fontId="8" fillId="0" borderId="1" xfId="0" applyFont="1" applyBorder="1" applyProtection="1">
      <protection hidden="1"/>
    </xf>
    <xf numFmtId="0" fontId="3" fillId="0" borderId="1" xfId="0" applyFont="1" applyBorder="1" applyAlignment="1" applyProtection="1">
      <alignment horizontal="center" vertical="center" wrapText="1"/>
      <protection hidden="1"/>
    </xf>
    <xf numFmtId="0" fontId="0" fillId="0" borderId="0" xfId="0" applyAlignment="1" applyProtection="1">
      <alignment horizontal="center"/>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49" fontId="13"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3" fillId="4" borderId="1" xfId="2" applyFont="1" applyFill="1" applyBorder="1" applyAlignment="1" applyProtection="1">
      <alignment horizontal="center" vertical="center"/>
      <protection locked="0"/>
    </xf>
    <xf numFmtId="9" fontId="1" fillId="0" borderId="1" xfId="0" applyNumberFormat="1" applyFont="1" applyBorder="1" applyAlignment="1">
      <alignment horizontal="center" vertical="center"/>
    </xf>
    <xf numFmtId="9" fontId="13" fillId="4" borderId="1" xfId="1"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2" fontId="13" fillId="0" borderId="1" xfId="0" applyNumberFormat="1" applyFont="1" applyBorder="1" applyAlignment="1" applyProtection="1">
      <alignment horizontal="center" vertical="center"/>
      <protection hidden="1"/>
    </xf>
    <xf numFmtId="0" fontId="1" fillId="0" borderId="1" xfId="0" applyFont="1" applyBorder="1" applyAlignment="1">
      <alignment horizontal="left"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165" fontId="14" fillId="0" borderId="1" xfId="0" applyNumberFormat="1" applyFont="1" applyBorder="1" applyAlignment="1">
      <alignment horizontal="center" vertical="center"/>
    </xf>
    <xf numFmtId="0" fontId="3" fillId="0" borderId="0" xfId="0" applyFont="1" applyAlignment="1" applyProtection="1">
      <alignment horizontal="left" vertical="center"/>
      <protection hidden="1"/>
    </xf>
    <xf numFmtId="0" fontId="8" fillId="0" borderId="0" xfId="0" applyFont="1" applyProtection="1">
      <protection hidden="1"/>
    </xf>
    <xf numFmtId="0" fontId="8" fillId="0" borderId="0" xfId="0" applyFont="1" applyAlignment="1" applyProtection="1">
      <alignment horizontal="center"/>
      <protection hidden="1"/>
    </xf>
    <xf numFmtId="166" fontId="7" fillId="0" borderId="0" xfId="0" applyNumberFormat="1" applyFont="1" applyAlignment="1">
      <alignment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13" fillId="4" borderId="4" xfId="0" applyFont="1" applyFill="1" applyBorder="1" applyAlignment="1" applyProtection="1">
      <alignment horizontal="center" vertical="center"/>
      <protection locked="0"/>
    </xf>
    <xf numFmtId="0" fontId="0" fillId="0" borderId="2" xfId="0" applyBorder="1" applyAlignment="1">
      <alignment horizontal="center" vertical="center"/>
    </xf>
    <xf numFmtId="0" fontId="6" fillId="0" borderId="1" xfId="0" applyFont="1" applyBorder="1" applyAlignment="1">
      <alignment horizontal="center" vertical="center" wrapText="1"/>
    </xf>
    <xf numFmtId="0" fontId="13" fillId="0" borderId="1" xfId="2" applyFont="1" applyFill="1" applyBorder="1" applyAlignment="1" applyProtection="1">
      <alignment horizontal="center" vertical="center"/>
      <protection locked="0"/>
    </xf>
    <xf numFmtId="0" fontId="15" fillId="0" borderId="1" xfId="0" applyFont="1" applyBorder="1" applyAlignment="1">
      <alignment horizontal="left" vertical="top" wrapText="1"/>
    </xf>
    <xf numFmtId="0" fontId="13" fillId="4" borderId="1" xfId="2" applyFont="1" applyFill="1" applyBorder="1" applyAlignment="1" applyProtection="1">
      <alignment horizontal="center" vertical="center"/>
      <protection locked="0" hidden="1"/>
    </xf>
    <xf numFmtId="0" fontId="7" fillId="4" borderId="0" xfId="0" applyFont="1" applyFill="1" applyAlignment="1" applyProtection="1">
      <alignment vertical="center"/>
      <protection locked="0"/>
    </xf>
    <xf numFmtId="0" fontId="20" fillId="0" borderId="1" xfId="0" applyFont="1" applyBorder="1" applyAlignment="1" applyProtection="1">
      <alignment vertical="center"/>
      <protection hidden="1"/>
    </xf>
    <xf numFmtId="49" fontId="22" fillId="0" borderId="1" xfId="0" applyNumberFormat="1" applyFont="1" applyBorder="1" applyAlignment="1">
      <alignment horizontal="center" vertical="center" wrapText="1"/>
    </xf>
    <xf numFmtId="0" fontId="22" fillId="0" borderId="1" xfId="0" applyFont="1" applyBorder="1" applyAlignment="1">
      <alignment horizontal="justify" vertical="center" wrapText="1"/>
    </xf>
    <xf numFmtId="2" fontId="22" fillId="0" borderId="1" xfId="0" applyNumberFormat="1" applyFont="1" applyBorder="1" applyAlignment="1">
      <alignment horizontal="center" vertical="center" wrapText="1"/>
    </xf>
    <xf numFmtId="169" fontId="22" fillId="0" borderId="1" xfId="0" applyNumberFormat="1" applyFont="1" applyBorder="1" applyAlignment="1">
      <alignment horizontal="center" vertical="center" wrapText="1"/>
    </xf>
    <xf numFmtId="2" fontId="23"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2" fontId="22" fillId="0" borderId="1" xfId="0" applyNumberFormat="1" applyFont="1" applyBorder="1" applyAlignment="1">
      <alignment horizontal="center" vertical="center"/>
    </xf>
    <xf numFmtId="2" fontId="22" fillId="0" borderId="1" xfId="0" applyNumberFormat="1" applyFont="1" applyBorder="1" applyAlignment="1">
      <alignment vertical="center" wrapText="1"/>
    </xf>
    <xf numFmtId="2" fontId="22" fillId="0" borderId="1" xfId="0" applyNumberFormat="1" applyFont="1" applyBorder="1" applyAlignment="1">
      <alignment vertical="center"/>
    </xf>
    <xf numFmtId="0" fontId="22" fillId="0" borderId="1" xfId="0" applyFont="1" applyBorder="1" applyAlignment="1">
      <alignment vertical="center"/>
    </xf>
    <xf numFmtId="2" fontId="22" fillId="3"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23" fillId="0" borderId="1" xfId="0" applyFont="1" applyBorder="1" applyAlignment="1">
      <alignment horizontal="center" vertical="center"/>
    </xf>
    <xf numFmtId="2" fontId="22" fillId="3" borderId="1" xfId="0" applyNumberFormat="1"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horizontal="center" vertical="center"/>
    </xf>
    <xf numFmtId="0" fontId="27" fillId="0" borderId="10" xfId="0" applyFont="1" applyBorder="1" applyAlignment="1" applyProtection="1">
      <alignment horizontal="center" vertical="center" wrapText="1"/>
      <protection hidden="1"/>
    </xf>
    <xf numFmtId="0" fontId="27" fillId="0" borderId="1" xfId="0" applyFont="1" applyBorder="1" applyAlignment="1" applyProtection="1">
      <alignment horizontal="left" vertical="center" wrapText="1"/>
      <protection hidden="1"/>
    </xf>
    <xf numFmtId="0" fontId="28" fillId="0" borderId="1" xfId="0" applyFont="1" applyBorder="1" applyAlignment="1" applyProtection="1">
      <alignment horizontal="center" vertical="center" wrapText="1"/>
      <protection hidden="1"/>
    </xf>
    <xf numFmtId="0" fontId="28" fillId="0" borderId="10"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7" fillId="0" borderId="12"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7" fillId="0" borderId="8" xfId="0" applyFont="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27" fillId="0" borderId="0" xfId="0" applyFont="1" applyAlignment="1" applyProtection="1">
      <alignment horizontal="center" vertical="center"/>
      <protection hidden="1"/>
    </xf>
    <xf numFmtId="0" fontId="26" fillId="0" borderId="1" xfId="0" applyFont="1" applyBorder="1" applyAlignment="1">
      <alignment horizontal="center" vertical="center"/>
    </xf>
    <xf numFmtId="9" fontId="22" fillId="0" borderId="1" xfId="0" applyNumberFormat="1" applyFont="1" applyBorder="1" applyAlignment="1">
      <alignment horizontal="center" vertical="center"/>
    </xf>
    <xf numFmtId="0" fontId="22" fillId="0" borderId="0" xfId="0" applyFont="1" applyAlignment="1">
      <alignment horizontal="center" vertical="center"/>
    </xf>
    <xf numFmtId="9" fontId="22" fillId="4" borderId="1" xfId="0" applyNumberFormat="1" applyFont="1" applyFill="1" applyBorder="1" applyAlignment="1" applyProtection="1">
      <alignment horizontal="center" vertical="center"/>
      <protection locked="0"/>
    </xf>
    <xf numFmtId="2" fontId="22" fillId="0" borderId="0" xfId="0" applyNumberFormat="1" applyFont="1" applyAlignment="1">
      <alignment horizontal="center" vertical="center"/>
    </xf>
    <xf numFmtId="0" fontId="22" fillId="0" borderId="2" xfId="0" applyFont="1" applyBorder="1" applyAlignment="1">
      <alignment horizontal="center" vertical="center"/>
    </xf>
    <xf numFmtId="10" fontId="22" fillId="4" borderId="1" xfId="0" applyNumberFormat="1" applyFont="1" applyFill="1" applyBorder="1" applyAlignment="1" applyProtection="1">
      <alignment horizontal="center" vertical="center"/>
      <protection locked="0" hidden="1"/>
    </xf>
    <xf numFmtId="10" fontId="22" fillId="0" borderId="1" xfId="0" applyNumberFormat="1" applyFont="1" applyBorder="1" applyAlignment="1">
      <alignment horizontal="center" vertical="center"/>
    </xf>
    <xf numFmtId="2" fontId="27" fillId="0" borderId="1" xfId="0" applyNumberFormat="1" applyFont="1" applyBorder="1" applyAlignment="1">
      <alignment horizontal="center" vertical="center"/>
    </xf>
    <xf numFmtId="0" fontId="22" fillId="0" borderId="0" xfId="0" applyFont="1" applyAlignment="1">
      <alignment horizontal="left" vertical="center"/>
    </xf>
    <xf numFmtId="0" fontId="22" fillId="0" borderId="1" xfId="0" applyFont="1" applyBorder="1" applyAlignment="1" applyProtection="1">
      <alignment horizontal="left" vertical="center"/>
      <protection hidden="1"/>
    </xf>
    <xf numFmtId="0" fontId="23" fillId="0" borderId="1" xfId="0" applyFont="1" applyBorder="1" applyAlignment="1">
      <alignment horizontal="left" vertical="center" wrapText="1"/>
    </xf>
    <xf numFmtId="2" fontId="27" fillId="0" borderId="2" xfId="0" applyNumberFormat="1" applyFont="1" applyBorder="1" applyAlignment="1">
      <alignment horizontal="center" vertical="center"/>
    </xf>
    <xf numFmtId="9" fontId="22" fillId="3" borderId="1" xfId="0" applyNumberFormat="1" applyFont="1" applyFill="1" applyBorder="1" applyAlignment="1">
      <alignment horizontal="center" vertical="center"/>
    </xf>
    <xf numFmtId="9" fontId="22" fillId="3" borderId="1" xfId="0" applyNumberFormat="1" applyFont="1" applyFill="1" applyBorder="1" applyAlignment="1" applyProtection="1">
      <alignment horizontal="center" vertical="center"/>
      <protection locked="0"/>
    </xf>
    <xf numFmtId="0" fontId="22" fillId="0" borderId="0" xfId="0" applyFont="1" applyAlignment="1">
      <alignment horizontal="center"/>
    </xf>
    <xf numFmtId="0" fontId="23" fillId="0" borderId="0" xfId="0" applyFont="1" applyAlignment="1">
      <alignment vertical="center"/>
    </xf>
    <xf numFmtId="0" fontId="22" fillId="0" borderId="0" xfId="6" applyFont="1" applyAlignment="1">
      <alignment vertical="center"/>
    </xf>
    <xf numFmtId="0" fontId="22" fillId="0" borderId="0" xfId="6" applyFont="1" applyAlignment="1" applyProtection="1">
      <alignment vertical="center"/>
      <protection hidden="1"/>
    </xf>
    <xf numFmtId="10" fontId="23" fillId="4" borderId="3" xfId="6" applyNumberFormat="1" applyFont="1" applyFill="1" applyBorder="1" applyAlignment="1" applyProtection="1">
      <alignment vertical="center" wrapText="1"/>
      <protection locked="0" hidden="1"/>
    </xf>
    <xf numFmtId="0" fontId="27" fillId="0" borderId="10" xfId="6" applyFont="1" applyBorder="1" applyAlignment="1" applyProtection="1">
      <alignment horizontal="center" vertical="center" wrapText="1"/>
      <protection hidden="1"/>
    </xf>
    <xf numFmtId="0" fontId="28" fillId="0" borderId="1" xfId="6" applyFont="1" applyBorder="1" applyAlignment="1" applyProtection="1">
      <alignment horizontal="center" vertical="center" wrapText="1"/>
      <protection hidden="1"/>
    </xf>
    <xf numFmtId="0" fontId="22" fillId="0" borderId="0" xfId="6" applyFont="1" applyAlignment="1" applyProtection="1">
      <alignment horizontal="center" vertical="center"/>
      <protection hidden="1"/>
    </xf>
    <xf numFmtId="0" fontId="27" fillId="0" borderId="0" xfId="6" applyFont="1" applyAlignment="1" applyProtection="1">
      <alignment horizontal="center" vertical="center"/>
      <protection hidden="1"/>
    </xf>
    <xf numFmtId="0" fontId="22" fillId="0" borderId="1" xfId="6" applyFont="1" applyBorder="1" applyAlignment="1">
      <alignment vertical="center"/>
    </xf>
    <xf numFmtId="49" fontId="22" fillId="0" borderId="1" xfId="6" applyNumberFormat="1" applyFont="1" applyBorder="1" applyAlignment="1">
      <alignment horizontal="center" vertical="center" wrapText="1"/>
    </xf>
    <xf numFmtId="0" fontId="22" fillId="3" borderId="1" xfId="6" applyFont="1" applyFill="1" applyBorder="1" applyAlignment="1">
      <alignment horizontal="center" vertical="center"/>
    </xf>
    <xf numFmtId="168" fontId="23" fillId="0" borderId="1" xfId="6" applyNumberFormat="1" applyFont="1" applyBorder="1" applyAlignment="1">
      <alignment horizontal="center" vertical="center"/>
    </xf>
    <xf numFmtId="10" fontId="23" fillId="4" borderId="1" xfId="6" applyNumberFormat="1" applyFont="1" applyFill="1" applyBorder="1" applyAlignment="1" applyProtection="1">
      <alignment horizontal="center" vertical="center" wrapText="1"/>
      <protection locked="0" hidden="1"/>
    </xf>
    <xf numFmtId="2" fontId="22" fillId="0" borderId="1" xfId="6" applyNumberFormat="1" applyFont="1" applyBorder="1" applyAlignment="1">
      <alignment horizontal="center" vertical="center"/>
    </xf>
    <xf numFmtId="169" fontId="23" fillId="0" borderId="0" xfId="6" applyNumberFormat="1" applyFont="1" applyAlignment="1">
      <alignment horizontal="center" vertical="center"/>
    </xf>
    <xf numFmtId="169" fontId="23" fillId="0" borderId="0" xfId="6" applyNumberFormat="1" applyFont="1" applyAlignment="1">
      <alignment vertical="center"/>
    </xf>
    <xf numFmtId="0" fontId="23" fillId="0" borderId="0" xfId="6" applyFont="1" applyAlignment="1">
      <alignment horizontal="center" vertical="center"/>
    </xf>
    <xf numFmtId="0" fontId="22" fillId="0" borderId="1" xfId="6" applyFont="1" applyBorder="1" applyAlignment="1">
      <alignment horizontal="center" vertical="center"/>
    </xf>
    <xf numFmtId="0" fontId="27" fillId="0" borderId="1" xfId="6" applyFont="1" applyBorder="1" applyAlignment="1" applyProtection="1">
      <alignment horizontal="right" vertical="center" wrapText="1"/>
      <protection hidden="1"/>
    </xf>
    <xf numFmtId="0" fontId="22" fillId="0" borderId="0" xfId="6" applyFont="1" applyProtection="1">
      <protection hidden="1"/>
    </xf>
    <xf numFmtId="0" fontId="22" fillId="0" borderId="0" xfId="6" applyFont="1" applyAlignment="1">
      <alignment horizontal="center" vertical="center"/>
    </xf>
    <xf numFmtId="0" fontId="22" fillId="0" borderId="1" xfId="6" applyFont="1" applyBorder="1" applyAlignment="1" applyProtection="1">
      <alignment vertical="center"/>
      <protection hidden="1"/>
    </xf>
    <xf numFmtId="0" fontId="22" fillId="0" borderId="4" xfId="6" applyFont="1" applyBorder="1" applyAlignment="1" applyProtection="1">
      <alignment vertical="center"/>
      <protection hidden="1"/>
    </xf>
    <xf numFmtId="0" fontId="22" fillId="0" borderId="8" xfId="6" applyFont="1" applyBorder="1" applyAlignment="1" applyProtection="1">
      <alignment horizontal="center" vertical="center" wrapText="1"/>
      <protection hidden="1"/>
    </xf>
    <xf numFmtId="0" fontId="22" fillId="0" borderId="9" xfId="6" applyFont="1" applyBorder="1" applyAlignment="1" applyProtection="1">
      <alignment horizontal="center" vertical="center" wrapText="1"/>
      <protection hidden="1"/>
    </xf>
    <xf numFmtId="0" fontId="22" fillId="0" borderId="3" xfId="6" applyFont="1" applyBorder="1" applyAlignment="1" applyProtection="1">
      <alignment horizontal="center" vertical="center" wrapText="1"/>
      <protection hidden="1"/>
    </xf>
    <xf numFmtId="0" fontId="22" fillId="0" borderId="1" xfId="6" applyFont="1" applyBorder="1" applyAlignment="1" applyProtection="1">
      <alignment horizontal="center" vertical="center" wrapText="1"/>
      <protection hidden="1"/>
    </xf>
    <xf numFmtId="2" fontId="22" fillId="0" borderId="1" xfId="5" applyNumberFormat="1" applyFont="1" applyBorder="1" applyAlignment="1">
      <alignment horizontal="center" vertical="center" wrapText="1"/>
    </xf>
    <xf numFmtId="0" fontId="22" fillId="0" borderId="0" xfId="6" applyFont="1" applyAlignment="1" applyProtection="1">
      <alignment horizontal="left" vertical="center"/>
      <protection hidden="1"/>
    </xf>
    <xf numFmtId="2" fontId="26" fillId="0" borderId="1" xfId="0" applyNumberFormat="1" applyFont="1" applyBorder="1" applyAlignment="1">
      <alignment horizontal="center" vertical="center"/>
    </xf>
    <xf numFmtId="0" fontId="27" fillId="0" borderId="4" xfId="6" applyFont="1" applyBorder="1" applyAlignment="1">
      <alignment horizontal="center" vertical="center" wrapText="1"/>
    </xf>
    <xf numFmtId="165" fontId="27" fillId="3" borderId="1" xfId="6" applyNumberFormat="1" applyFont="1" applyFill="1" applyBorder="1" applyAlignment="1">
      <alignment vertical="center"/>
    </xf>
    <xf numFmtId="0" fontId="27" fillId="0" borderId="1" xfId="6" applyFont="1" applyBorder="1" applyAlignment="1">
      <alignment horizontal="center" vertical="center" wrapText="1"/>
    </xf>
    <xf numFmtId="170" fontId="23"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0" fontId="23" fillId="0" borderId="0" xfId="0" applyFont="1" applyAlignment="1" applyProtection="1">
      <alignment horizontal="center" vertical="center"/>
      <protection hidden="1"/>
    </xf>
    <xf numFmtId="10" fontId="23" fillId="4" borderId="1" xfId="6" applyNumberFormat="1" applyFont="1" applyFill="1" applyBorder="1" applyAlignment="1" applyProtection="1">
      <alignment vertical="center" wrapText="1"/>
      <protection locked="0" hidden="1"/>
    </xf>
    <xf numFmtId="0" fontId="27" fillId="0" borderId="1" xfId="6" applyFont="1" applyBorder="1" applyAlignment="1">
      <alignment horizontal="center" vertical="center"/>
    </xf>
    <xf numFmtId="0" fontId="27" fillId="0" borderId="1" xfId="6" applyFont="1" applyBorder="1" applyAlignment="1">
      <alignment vertical="center"/>
    </xf>
    <xf numFmtId="2" fontId="27" fillId="0" borderId="1" xfId="6" applyNumberFormat="1" applyFont="1" applyBorder="1" applyAlignment="1">
      <alignment horizontal="center" vertical="center"/>
    </xf>
    <xf numFmtId="0" fontId="27" fillId="0" borderId="0" xfId="6" applyFont="1" applyAlignment="1">
      <alignment vertical="center"/>
    </xf>
    <xf numFmtId="0" fontId="27" fillId="0" borderId="15" xfId="0" applyFont="1" applyBorder="1" applyAlignment="1" applyProtection="1">
      <alignment horizontal="center" vertical="center" wrapText="1"/>
      <protection hidden="1"/>
    </xf>
    <xf numFmtId="49" fontId="27" fillId="0" borderId="1" xfId="6" applyNumberFormat="1" applyFont="1" applyBorder="1" applyAlignment="1">
      <alignment horizontal="center" vertical="center" wrapText="1"/>
    </xf>
    <xf numFmtId="0" fontId="27" fillId="0" borderId="0" xfId="6" applyFont="1" applyAlignment="1">
      <alignment horizontal="center" vertical="center"/>
    </xf>
    <xf numFmtId="0" fontId="22" fillId="0" borderId="0" xfId="0" applyFont="1"/>
    <xf numFmtId="0" fontId="22" fillId="0" borderId="1" xfId="4" applyFont="1" applyBorder="1" applyAlignment="1">
      <alignment horizontal="left"/>
    </xf>
    <xf numFmtId="0" fontId="22" fillId="0" borderId="1" xfId="4" applyFont="1" applyBorder="1"/>
    <xf numFmtId="0" fontId="22" fillId="0" borderId="2" xfId="0" applyFont="1" applyBorder="1" applyAlignment="1">
      <alignment horizontal="center" vertical="top"/>
    </xf>
    <xf numFmtId="0" fontId="22" fillId="0" borderId="1" xfId="0" applyFont="1" applyBorder="1" applyAlignment="1">
      <alignment horizontal="center" vertical="top"/>
    </xf>
    <xf numFmtId="0" fontId="22" fillId="0" borderId="12" xfId="0" applyFont="1" applyBorder="1" applyAlignment="1">
      <alignment vertical="top"/>
    </xf>
    <xf numFmtId="0" fontId="29" fillId="0" borderId="1" xfId="0" applyFont="1" applyBorder="1" applyAlignment="1">
      <alignment horizontal="center" vertical="center" wrapText="1"/>
    </xf>
    <xf numFmtId="0" fontId="25" fillId="0" borderId="0" xfId="0" applyFont="1"/>
    <xf numFmtId="0" fontId="29" fillId="0" borderId="1" xfId="0" applyFont="1" applyBorder="1" applyAlignment="1">
      <alignment horizontal="center" vertical="center"/>
    </xf>
    <xf numFmtId="0" fontId="22" fillId="0" borderId="1" xfId="0" applyFont="1" applyBorder="1" applyAlignment="1">
      <alignment vertical="top" wrapText="1"/>
    </xf>
    <xf numFmtId="2" fontId="29" fillId="0" borderId="1" xfId="0" applyNumberFormat="1" applyFont="1" applyBorder="1" applyAlignment="1">
      <alignment horizontal="right" vertical="center" wrapText="1"/>
    </xf>
    <xf numFmtId="0" fontId="22" fillId="0" borderId="13" xfId="0" applyFont="1" applyBorder="1" applyAlignment="1">
      <alignment horizontal="center" vertical="center"/>
    </xf>
    <xf numFmtId="0" fontId="22" fillId="0" borderId="14" xfId="0" applyFont="1" applyBorder="1"/>
    <xf numFmtId="15" fontId="22" fillId="0" borderId="0" xfId="0" applyNumberFormat="1" applyFont="1" applyAlignment="1">
      <alignment horizontal="left"/>
    </xf>
    <xf numFmtId="49" fontId="22" fillId="0" borderId="14" xfId="0" applyNumberFormat="1" applyFont="1" applyBorder="1" applyAlignment="1">
      <alignment vertical="center"/>
    </xf>
    <xf numFmtId="0" fontId="22" fillId="0" borderId="6" xfId="0" applyFont="1" applyBorder="1" applyAlignment="1">
      <alignment horizontal="center" vertical="center"/>
    </xf>
    <xf numFmtId="0" fontId="23" fillId="0" borderId="0" xfId="0" applyFont="1" applyAlignment="1">
      <alignment horizontal="left" vertical="center"/>
    </xf>
    <xf numFmtId="0" fontId="22" fillId="0" borderId="5" xfId="0" applyFont="1" applyBorder="1" applyAlignment="1">
      <alignment vertical="center"/>
    </xf>
    <xf numFmtId="0" fontId="23" fillId="3" borderId="1" xfId="0" applyFont="1" applyFill="1" applyBorder="1" applyAlignment="1">
      <alignment horizontal="center" vertical="center"/>
    </xf>
    <xf numFmtId="2" fontId="23" fillId="3" borderId="1" xfId="0" applyNumberFormat="1" applyFont="1" applyFill="1" applyBorder="1" applyAlignment="1">
      <alignment horizontal="center" vertical="center"/>
    </xf>
    <xf numFmtId="0" fontId="22" fillId="0" borderId="1" xfId="4" applyFont="1" applyBorder="1" applyAlignment="1">
      <alignment horizontal="left" vertical="center"/>
    </xf>
    <xf numFmtId="0" fontId="22" fillId="0" borderId="1" xfId="0" applyFont="1" applyBorder="1" applyAlignment="1">
      <alignment vertical="top"/>
    </xf>
    <xf numFmtId="0" fontId="27" fillId="0" borderId="1" xfId="0" applyFont="1" applyBorder="1" applyAlignment="1">
      <alignment horizontal="center" vertical="center" wrapText="1"/>
    </xf>
    <xf numFmtId="0" fontId="27" fillId="0" borderId="0" xfId="0" applyFont="1" applyAlignment="1">
      <alignment horizontal="center"/>
    </xf>
    <xf numFmtId="0" fontId="27" fillId="0" borderId="0" xfId="0" applyFont="1" applyAlignment="1">
      <alignment horizontal="center" vertical="center" wrapText="1"/>
    </xf>
    <xf numFmtId="2" fontId="22" fillId="0" borderId="0" xfId="0" applyNumberFormat="1" applyFont="1"/>
    <xf numFmtId="0" fontId="22" fillId="0" borderId="1" xfId="0" applyFont="1" applyBorder="1"/>
    <xf numFmtId="167" fontId="22" fillId="0" borderId="1" xfId="0" applyNumberFormat="1" applyFont="1" applyBorder="1" applyAlignment="1">
      <alignment vertical="center" wrapText="1"/>
    </xf>
    <xf numFmtId="0" fontId="22" fillId="0" borderId="9" xfId="0" applyFont="1" applyBorder="1" applyAlignment="1">
      <alignment vertical="center" wrapText="1"/>
    </xf>
    <xf numFmtId="167" fontId="22" fillId="0" borderId="11" xfId="0" applyNumberFormat="1" applyFont="1" applyBorder="1" applyAlignment="1">
      <alignment vertical="center" wrapText="1"/>
    </xf>
    <xf numFmtId="0" fontId="22" fillId="0" borderId="0" xfId="0" applyFont="1" applyAlignment="1">
      <alignment horizontal="right" vertical="center"/>
    </xf>
    <xf numFmtId="49" fontId="22" fillId="0" borderId="14" xfId="0" applyNumberFormat="1" applyFont="1" applyBorder="1" applyAlignment="1">
      <alignment horizontal="left"/>
    </xf>
    <xf numFmtId="0" fontId="22" fillId="0" borderId="5" xfId="0" applyFont="1" applyBorder="1" applyAlignment="1">
      <alignment horizontal="left"/>
    </xf>
    <xf numFmtId="0" fontId="22" fillId="0" borderId="5" xfId="0" applyFont="1" applyBorder="1" applyAlignment="1">
      <alignment horizontal="right" vertical="center"/>
    </xf>
    <xf numFmtId="0" fontId="22" fillId="0" borderId="7" xfId="0" applyFont="1" applyBorder="1" applyAlignment="1">
      <alignment horizontal="left"/>
    </xf>
    <xf numFmtId="0" fontId="22" fillId="0" borderId="3" xfId="0" applyFont="1" applyBorder="1" applyAlignment="1" applyProtection="1">
      <alignment vertical="center"/>
      <protection hidden="1"/>
    </xf>
    <xf numFmtId="0" fontId="22" fillId="0" borderId="0" xfId="0" applyFont="1" applyAlignment="1" applyProtection="1">
      <alignment vertical="center"/>
      <protection hidden="1"/>
    </xf>
    <xf numFmtId="165" fontId="27" fillId="0" borderId="1" xfId="0" applyNumberFormat="1" applyFont="1" applyBorder="1" applyAlignment="1">
      <alignment horizontal="center" vertical="center"/>
    </xf>
    <xf numFmtId="165" fontId="27" fillId="3" borderId="1" xfId="0" applyNumberFormat="1" applyFont="1" applyFill="1" applyBorder="1" applyAlignment="1">
      <alignment horizontal="center" vertical="center"/>
    </xf>
    <xf numFmtId="165" fontId="27" fillId="5" borderId="1" xfId="0" applyNumberFormat="1" applyFont="1" applyFill="1" applyBorder="1" applyAlignment="1">
      <alignment horizontal="center" vertical="center"/>
    </xf>
    <xf numFmtId="167" fontId="22"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3" borderId="1" xfId="0" applyFont="1" applyFill="1" applyBorder="1" applyAlignment="1">
      <alignment horizontal="center" vertical="center"/>
    </xf>
    <xf numFmtId="49" fontId="22" fillId="3" borderId="1" xfId="0" applyNumberFormat="1" applyFont="1" applyFill="1" applyBorder="1" applyAlignment="1">
      <alignment horizontal="center" vertical="center" wrapText="1"/>
    </xf>
    <xf numFmtId="0" fontId="22" fillId="3" borderId="1" xfId="0" applyFont="1" applyFill="1" applyBorder="1" applyAlignment="1">
      <alignment horizontal="center" vertical="center" wrapText="1"/>
    </xf>
    <xf numFmtId="0" fontId="27" fillId="0" borderId="1" xfId="6" applyFont="1" applyBorder="1" applyAlignment="1" applyProtection="1">
      <alignment horizontal="center" vertical="center" wrapText="1"/>
      <protection hidden="1"/>
    </xf>
    <xf numFmtId="2" fontId="22" fillId="0" borderId="1" xfId="5" applyNumberFormat="1" applyFont="1" applyBorder="1" applyAlignment="1">
      <alignment horizontal="justify" vertical="center"/>
    </xf>
    <xf numFmtId="0" fontId="22" fillId="6" borderId="1" xfId="0" applyFont="1" applyFill="1" applyBorder="1" applyAlignment="1">
      <alignment horizontal="center" vertical="center" wrapText="1"/>
    </xf>
    <xf numFmtId="0" fontId="22" fillId="0" borderId="1" xfId="5" applyFont="1" applyBorder="1" applyAlignment="1">
      <alignment horizontal="center" vertical="center" wrapText="1"/>
    </xf>
    <xf numFmtId="0" fontId="22" fillId="3" borderId="1" xfId="0" applyFont="1" applyFill="1" applyBorder="1" applyAlignment="1">
      <alignment horizontal="justify" vertical="center" wrapText="1"/>
    </xf>
    <xf numFmtId="0" fontId="22" fillId="6" borderId="1" xfId="0" applyFont="1" applyFill="1" applyBorder="1" applyAlignment="1">
      <alignment horizontal="justify" vertical="center" wrapText="1"/>
    </xf>
    <xf numFmtId="171" fontId="22" fillId="0" borderId="1" xfId="3" applyNumberFormat="1" applyFont="1" applyBorder="1" applyAlignment="1">
      <alignment horizontal="center" vertical="center" wrapText="1"/>
    </xf>
    <xf numFmtId="2" fontId="22" fillId="6" borderId="1" xfId="0" applyNumberFormat="1" applyFont="1" applyFill="1" applyBorder="1" applyAlignment="1">
      <alignment horizontal="center" vertical="center" wrapText="1"/>
    </xf>
    <xf numFmtId="2" fontId="22" fillId="0" borderId="1" xfId="3" applyNumberFormat="1" applyFont="1" applyBorder="1" applyAlignment="1">
      <alignment horizontal="center" vertical="center" wrapText="1"/>
    </xf>
    <xf numFmtId="164" fontId="22" fillId="6" borderId="1" xfId="0" applyNumberFormat="1" applyFont="1" applyFill="1" applyBorder="1" applyAlignment="1">
      <alignment horizontal="center" vertical="center" wrapText="1"/>
    </xf>
    <xf numFmtId="0" fontId="22" fillId="0" borderId="1" xfId="5" applyFont="1" applyBorder="1" applyAlignment="1">
      <alignment horizontal="center" vertical="center"/>
    </xf>
    <xf numFmtId="0" fontId="22" fillId="0" borderId="1" xfId="5" applyFont="1" applyBorder="1" applyAlignment="1">
      <alignment horizontal="justify" vertical="center" wrapText="1"/>
    </xf>
    <xf numFmtId="0" fontId="22" fillId="0" borderId="1" xfId="5" applyFont="1" applyBorder="1" applyAlignment="1">
      <alignment horizontal="left" vertical="center" wrapText="1"/>
    </xf>
    <xf numFmtId="0" fontId="26" fillId="0" borderId="1" xfId="0" applyFont="1" applyBorder="1" applyAlignment="1">
      <alignment vertical="center" wrapText="1"/>
    </xf>
    <xf numFmtId="0" fontId="22" fillId="0" borderId="1" xfId="6" applyFont="1" applyBorder="1" applyAlignment="1" applyProtection="1">
      <alignment horizontal="center" vertical="center"/>
      <protection hidden="1"/>
    </xf>
    <xf numFmtId="0" fontId="26" fillId="0" borderId="1" xfId="0" applyFont="1" applyBorder="1" applyAlignment="1">
      <alignment horizontal="center" vertical="center" wrapText="1"/>
    </xf>
    <xf numFmtId="0" fontId="26" fillId="0" borderId="1" xfId="0" applyFont="1" applyBorder="1" applyAlignment="1">
      <alignment vertical="justify" wrapText="1"/>
    </xf>
    <xf numFmtId="10" fontId="23" fillId="3" borderId="1" xfId="6" applyNumberFormat="1" applyFont="1" applyFill="1" applyBorder="1" applyAlignment="1" applyProtection="1">
      <alignment horizontal="center" vertical="center" wrapText="1"/>
      <protection locked="0" hidden="1"/>
    </xf>
    <xf numFmtId="2" fontId="25" fillId="4" borderId="1" xfId="0" applyNumberFormat="1" applyFont="1" applyFill="1" applyBorder="1" applyAlignment="1" applyProtection="1">
      <alignment horizontal="center" vertical="center"/>
      <protection locked="0" hidden="1"/>
    </xf>
    <xf numFmtId="2" fontId="23" fillId="4" borderId="1" xfId="6" applyNumberFormat="1" applyFont="1" applyFill="1" applyBorder="1" applyAlignment="1" applyProtection="1">
      <alignment horizontal="center" vertical="center" wrapText="1"/>
      <protection locked="0" hidden="1"/>
    </xf>
    <xf numFmtId="0" fontId="4" fillId="0" borderId="0" xfId="3" applyAlignment="1" applyProtection="1">
      <alignment vertical="top"/>
      <protection hidden="1"/>
    </xf>
    <xf numFmtId="0" fontId="35" fillId="0" borderId="0" xfId="3" applyFont="1" applyAlignment="1" applyProtection="1">
      <alignment vertical="top"/>
      <protection hidden="1"/>
    </xf>
    <xf numFmtId="0" fontId="36" fillId="0" borderId="0" xfId="3" applyFont="1" applyAlignment="1" applyProtection="1">
      <alignment horizontal="center" vertical="top"/>
      <protection hidden="1"/>
    </xf>
    <xf numFmtId="164" fontId="37" fillId="0" borderId="0" xfId="3" quotePrefix="1" applyNumberFormat="1" applyFont="1" applyAlignment="1" applyProtection="1">
      <alignment horizontal="left" vertical="top" wrapText="1" indent="1"/>
      <protection hidden="1"/>
    </xf>
    <xf numFmtId="0" fontId="35" fillId="0" borderId="0" xfId="3" applyFont="1" applyAlignment="1" applyProtection="1">
      <alignment horizontal="justify" vertical="top"/>
      <protection hidden="1"/>
    </xf>
    <xf numFmtId="0" fontId="35" fillId="0" borderId="0" xfId="3" applyFont="1" applyAlignment="1" applyProtection="1">
      <alignment horizontal="right" vertical="top" wrapText="1"/>
      <protection hidden="1"/>
    </xf>
    <xf numFmtId="0" fontId="35" fillId="0" borderId="0" xfId="3" applyFont="1" applyAlignment="1" applyProtection="1">
      <alignment horizontal="center" vertical="top" wrapText="1"/>
      <protection hidden="1"/>
    </xf>
    <xf numFmtId="0" fontId="37" fillId="0" borderId="0" xfId="3" applyFont="1" applyAlignment="1" applyProtection="1">
      <alignment horizontal="left" vertical="top"/>
      <protection hidden="1"/>
    </xf>
    <xf numFmtId="0" fontId="35" fillId="0" borderId="0" xfId="3" applyFont="1" applyProtection="1">
      <protection hidden="1"/>
    </xf>
    <xf numFmtId="0" fontId="42" fillId="0" borderId="0" xfId="3" applyFont="1" applyAlignment="1" applyProtection="1">
      <alignment horizontal="center" vertical="center" wrapText="1"/>
      <protection hidden="1"/>
    </xf>
    <xf numFmtId="0" fontId="43" fillId="0" borderId="0" xfId="3" applyFont="1" applyProtection="1">
      <protection hidden="1"/>
    </xf>
    <xf numFmtId="0" fontId="4" fillId="0" borderId="0" xfId="3" applyProtection="1">
      <protection hidden="1"/>
    </xf>
    <xf numFmtId="0" fontId="35" fillId="0" borderId="0" xfId="3" applyFont="1" applyAlignment="1" applyProtection="1">
      <alignment vertical="center"/>
      <protection hidden="1"/>
    </xf>
    <xf numFmtId="0" fontId="44" fillId="0" borderId="0" xfId="3" applyFont="1" applyProtection="1">
      <protection hidden="1"/>
    </xf>
    <xf numFmtId="0" fontId="35" fillId="0" borderId="0" xfId="3" applyFont="1" applyAlignment="1" applyProtection="1">
      <alignment horizontal="justify" vertical="center"/>
      <protection hidden="1"/>
    </xf>
    <xf numFmtId="0" fontId="44" fillId="0" borderId="0" xfId="3" applyFont="1" applyAlignment="1" applyProtection="1">
      <alignment vertical="top" wrapText="1"/>
      <protection hidden="1"/>
    </xf>
    <xf numFmtId="0" fontId="38" fillId="0" borderId="0" xfId="3" applyFont="1" applyAlignment="1" applyProtection="1">
      <alignment horizontal="justify" vertical="center"/>
      <protection hidden="1"/>
    </xf>
    <xf numFmtId="164" fontId="37" fillId="0" borderId="0" xfId="3" quotePrefix="1" applyNumberFormat="1" applyFont="1" applyAlignment="1" applyProtection="1">
      <alignment horizontal="left" vertical="top" wrapText="1"/>
      <protection hidden="1"/>
    </xf>
    <xf numFmtId="0" fontId="38" fillId="0" borderId="0" xfId="3" applyFont="1" applyAlignment="1" applyProtection="1">
      <alignment horizontal="center" vertical="top"/>
      <protection hidden="1"/>
    </xf>
    <xf numFmtId="0" fontId="35" fillId="0" borderId="0" xfId="3" applyFont="1" applyAlignment="1" applyProtection="1">
      <alignment horizontal="justify"/>
      <protection hidden="1"/>
    </xf>
    <xf numFmtId="0" fontId="37" fillId="0" borderId="1" xfId="0" applyFont="1" applyBorder="1" applyAlignment="1" applyProtection="1">
      <alignment vertical="center"/>
      <protection hidden="1"/>
    </xf>
    <xf numFmtId="0" fontId="35" fillId="0" borderId="1" xfId="0" applyFont="1" applyBorder="1" applyAlignment="1" applyProtection="1">
      <alignment vertical="center"/>
      <protection hidden="1"/>
    </xf>
    <xf numFmtId="0" fontId="36" fillId="0" borderId="0" xfId="7" applyFont="1" applyAlignment="1" applyProtection="1">
      <alignment horizontal="center" vertical="center"/>
      <protection hidden="1"/>
    </xf>
    <xf numFmtId="0" fontId="4" fillId="0" borderId="0" xfId="7" applyFont="1" applyAlignment="1" applyProtection="1">
      <alignment horizontal="justify" vertical="center"/>
      <protection hidden="1"/>
    </xf>
    <xf numFmtId="0" fontId="4" fillId="0" borderId="0" xfId="7" applyFont="1" applyAlignment="1" applyProtection="1">
      <alignment vertical="center"/>
      <protection hidden="1"/>
    </xf>
    <xf numFmtId="0" fontId="4" fillId="0" borderId="2" xfId="7" applyFont="1" applyBorder="1" applyAlignment="1" applyProtection="1">
      <alignment vertical="center" wrapText="1"/>
      <protection hidden="1"/>
    </xf>
    <xf numFmtId="0" fontId="4" fillId="0" borderId="4" xfId="7" applyFont="1" applyBorder="1" applyAlignment="1" applyProtection="1">
      <alignment vertical="center" wrapText="1"/>
      <protection hidden="1"/>
    </xf>
    <xf numFmtId="0" fontId="35" fillId="8" borderId="1" xfId="7" applyFont="1" applyFill="1" applyBorder="1" applyAlignment="1" applyProtection="1">
      <alignment horizontal="left" vertical="center"/>
      <protection locked="0"/>
    </xf>
    <xf numFmtId="0" fontId="4" fillId="0" borderId="0" xfId="7" applyFont="1" applyAlignment="1" applyProtection="1">
      <alignment vertical="center" wrapText="1"/>
      <protection hidden="1"/>
    </xf>
    <xf numFmtId="0" fontId="4" fillId="0" borderId="0" xfId="7" applyFont="1" applyAlignment="1" applyProtection="1">
      <alignment horizontal="center" vertical="center"/>
      <protection hidden="1"/>
    </xf>
    <xf numFmtId="0" fontId="4" fillId="0" borderId="18" xfId="7" applyFont="1" applyBorder="1" applyAlignment="1" applyProtection="1">
      <alignment vertical="center"/>
      <protection hidden="1"/>
    </xf>
    <xf numFmtId="0" fontId="4" fillId="0" borderId="19" xfId="7" applyFont="1" applyBorder="1" applyAlignment="1" applyProtection="1">
      <alignment vertical="center"/>
      <protection hidden="1"/>
    </xf>
    <xf numFmtId="0" fontId="4" fillId="8" borderId="20" xfId="7" applyFont="1" applyFill="1" applyBorder="1" applyAlignment="1" applyProtection="1">
      <alignment vertical="center" wrapText="1"/>
      <protection locked="0"/>
    </xf>
    <xf numFmtId="0" fontId="4" fillId="0" borderId="21" xfId="7" applyFont="1" applyBorder="1" applyAlignment="1" applyProtection="1">
      <alignment vertical="center" wrapText="1"/>
      <protection hidden="1"/>
    </xf>
    <xf numFmtId="0" fontId="4" fillId="0" borderId="22" xfId="7" applyFont="1" applyBorder="1" applyAlignment="1" applyProtection="1">
      <alignment vertical="center"/>
      <protection hidden="1"/>
    </xf>
    <xf numFmtId="0" fontId="4" fillId="0" borderId="23" xfId="7" applyFont="1" applyBorder="1" applyAlignment="1" applyProtection="1">
      <alignment vertical="center"/>
      <protection hidden="1"/>
    </xf>
    <xf numFmtId="0" fontId="4" fillId="0" borderId="24" xfId="7" applyFont="1" applyBorder="1" applyAlignment="1" applyProtection="1">
      <alignment vertical="center"/>
      <protection hidden="1"/>
    </xf>
    <xf numFmtId="0" fontId="4" fillId="0" borderId="6" xfId="7" applyFont="1" applyBorder="1" applyAlignment="1" applyProtection="1">
      <alignment vertical="center"/>
      <protection hidden="1"/>
    </xf>
    <xf numFmtId="0" fontId="4" fillId="0" borderId="7" xfId="7" applyFont="1" applyBorder="1" applyAlignment="1" applyProtection="1">
      <alignment vertical="center"/>
      <protection hidden="1"/>
    </xf>
    <xf numFmtId="0" fontId="4" fillId="0" borderId="21" xfId="7" applyFont="1" applyBorder="1" applyAlignment="1" applyProtection="1">
      <alignment vertical="center"/>
      <protection hidden="1"/>
    </xf>
    <xf numFmtId="0" fontId="4" fillId="0" borderId="2" xfId="7" applyFont="1" applyBorder="1" applyAlignment="1" applyProtection="1">
      <alignment horizontal="left" vertical="center"/>
      <protection hidden="1"/>
    </xf>
    <xf numFmtId="0" fontId="4" fillId="0" borderId="4" xfId="7" applyFont="1" applyBorder="1" applyAlignment="1" applyProtection="1">
      <alignment horizontal="left" vertical="center"/>
      <protection hidden="1"/>
    </xf>
    <xf numFmtId="49" fontId="4" fillId="8" borderId="20" xfId="7" applyNumberFormat="1" applyFont="1" applyFill="1" applyBorder="1" applyAlignment="1" applyProtection="1">
      <alignment vertical="center" wrapText="1"/>
      <protection locked="0"/>
    </xf>
    <xf numFmtId="0" fontId="4" fillId="0" borderId="0" xfId="7" applyFont="1" applyAlignment="1" applyProtection="1">
      <alignment horizontal="left" vertical="center"/>
      <protection hidden="1"/>
    </xf>
    <xf numFmtId="15" fontId="4" fillId="8" borderId="20" xfId="7" applyNumberFormat="1" applyFont="1" applyFill="1" applyBorder="1" applyAlignment="1" applyProtection="1">
      <alignment vertical="center" wrapText="1"/>
      <protection locked="0"/>
    </xf>
    <xf numFmtId="0" fontId="38" fillId="0" borderId="17" xfId="3" applyFont="1" applyBorder="1" applyAlignment="1" applyProtection="1">
      <alignment horizontal="center" vertical="center"/>
      <protection hidden="1"/>
    </xf>
    <xf numFmtId="0" fontId="38" fillId="0" borderId="0" xfId="3" applyFont="1" applyAlignment="1" applyProtection="1">
      <alignment horizontal="left" vertical="top" wrapText="1"/>
      <protection hidden="1"/>
    </xf>
    <xf numFmtId="0" fontId="38" fillId="0" borderId="0" xfId="3" applyFont="1" applyAlignment="1" applyProtection="1">
      <alignment horizontal="left" vertical="top"/>
      <protection hidden="1"/>
    </xf>
    <xf numFmtId="0" fontId="41" fillId="0" borderId="0" xfId="3" applyFont="1" applyAlignment="1" applyProtection="1">
      <alignment horizontal="center" vertical="top"/>
      <protection hidden="1"/>
    </xf>
    <xf numFmtId="0" fontId="41" fillId="0" borderId="16" xfId="3" applyFont="1" applyBorder="1" applyAlignment="1" applyProtection="1">
      <alignment horizontal="center" vertical="top"/>
      <protection hidden="1"/>
    </xf>
    <xf numFmtId="0" fontId="34" fillId="7" borderId="0" xfId="3" applyFont="1" applyFill="1" applyAlignment="1" applyProtection="1">
      <alignment horizontal="center" vertical="center" wrapText="1"/>
      <protection hidden="1"/>
    </xf>
    <xf numFmtId="0" fontId="45" fillId="0" borderId="1" xfId="0" applyFont="1" applyBorder="1" applyAlignment="1" applyProtection="1">
      <alignment horizontal="justify" vertical="center" wrapText="1"/>
      <protection hidden="1"/>
    </xf>
    <xf numFmtId="0" fontId="45" fillId="0" borderId="1" xfId="0" applyFont="1" applyBorder="1" applyAlignment="1" applyProtection="1">
      <alignment horizontal="justify" vertical="center"/>
      <protection hidden="1"/>
    </xf>
    <xf numFmtId="0" fontId="35" fillId="0" borderId="2" xfId="0" applyFont="1" applyBorder="1" applyAlignment="1" applyProtection="1">
      <alignment horizontal="center" vertical="center"/>
      <protection hidden="1"/>
    </xf>
    <xf numFmtId="0" fontId="35" fillId="0" borderId="3" xfId="0" applyFont="1" applyBorder="1" applyAlignment="1" applyProtection="1">
      <alignment horizontal="center" vertical="center"/>
      <protection hidden="1"/>
    </xf>
    <xf numFmtId="0" fontId="35" fillId="0" borderId="4" xfId="0" applyFont="1" applyBorder="1" applyAlignment="1" applyProtection="1">
      <alignment horizontal="center" vertical="center"/>
      <protection hidden="1"/>
    </xf>
    <xf numFmtId="172" fontId="35" fillId="0" borderId="2" xfId="0" applyNumberFormat="1" applyFont="1" applyBorder="1" applyAlignment="1" applyProtection="1">
      <alignment horizontal="center" vertical="center"/>
      <protection hidden="1"/>
    </xf>
    <xf numFmtId="172" fontId="35" fillId="0" borderId="3" xfId="0" applyNumberFormat="1" applyFont="1" applyBorder="1" applyAlignment="1" applyProtection="1">
      <alignment horizontal="center" vertical="center"/>
      <protection hidden="1"/>
    </xf>
    <xf numFmtId="172" fontId="35" fillId="0" borderId="4" xfId="0" applyNumberFormat="1" applyFont="1" applyBorder="1" applyAlignment="1" applyProtection="1">
      <alignment horizontal="center" vertical="center"/>
      <protection hidden="1"/>
    </xf>
    <xf numFmtId="1" fontId="35" fillId="0" borderId="2" xfId="0" applyNumberFormat="1" applyFont="1" applyBorder="1" applyAlignment="1" applyProtection="1">
      <alignment horizontal="center" vertical="center"/>
      <protection hidden="1"/>
    </xf>
    <xf numFmtId="1" fontId="35" fillId="0" borderId="3" xfId="0" applyNumberFormat="1" applyFont="1" applyBorder="1" applyAlignment="1" applyProtection="1">
      <alignment horizontal="center" vertical="center"/>
      <protection hidden="1"/>
    </xf>
    <xf numFmtId="1" fontId="35" fillId="0" borderId="4" xfId="0" applyNumberFormat="1" applyFont="1" applyBorder="1" applyAlignment="1" applyProtection="1">
      <alignment horizontal="center" vertical="center"/>
      <protection hidden="1"/>
    </xf>
    <xf numFmtId="0" fontId="47" fillId="0" borderId="5" xfId="7" applyFont="1" applyBorder="1" applyAlignment="1" applyProtection="1">
      <alignment horizontal="left" vertical="center" wrapText="1"/>
      <protection hidden="1"/>
    </xf>
    <xf numFmtId="0" fontId="36" fillId="0" borderId="3" xfId="7" applyFont="1" applyBorder="1" applyAlignment="1" applyProtection="1">
      <alignment horizontal="center" vertical="center" wrapText="1"/>
      <protection hidden="1"/>
    </xf>
    <xf numFmtId="0" fontId="48" fillId="7" borderId="0" xfId="7" applyFont="1" applyFill="1" applyAlignment="1" applyProtection="1">
      <alignment horizontal="center" vertical="center"/>
      <protection hidden="1"/>
    </xf>
    <xf numFmtId="0" fontId="5" fillId="3" borderId="0" xfId="4" applyFill="1"/>
    <xf numFmtId="0" fontId="22" fillId="0" borderId="10" xfId="0" applyFont="1" applyBorder="1" applyAlignment="1">
      <alignment horizontal="center" vertical="center"/>
    </xf>
    <xf numFmtId="0" fontId="22" fillId="0" borderId="12" xfId="0" applyFont="1" applyBorder="1" applyAlignment="1">
      <alignment horizontal="center" vertical="center"/>
    </xf>
    <xf numFmtId="0" fontId="27" fillId="0" borderId="2" xfId="0" applyFont="1" applyBorder="1" applyAlignment="1" applyProtection="1">
      <alignment horizontal="center" vertical="center" wrapText="1"/>
      <protection hidden="1"/>
    </xf>
    <xf numFmtId="0" fontId="27" fillId="0" borderId="4"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22" fillId="0" borderId="15" xfId="0" applyFont="1" applyBorder="1" applyAlignment="1">
      <alignment horizontal="center" vertical="center"/>
    </xf>
    <xf numFmtId="49" fontId="27" fillId="0" borderId="1" xfId="0" applyNumberFormat="1" applyFont="1" applyBorder="1" applyAlignment="1">
      <alignment horizontal="center" vertical="center" wrapText="1"/>
    </xf>
    <xf numFmtId="0" fontId="27" fillId="0" borderId="10" xfId="0" applyFont="1" applyBorder="1" applyAlignment="1" applyProtection="1">
      <alignment horizontal="center" vertical="center" wrapText="1"/>
      <protection hidden="1"/>
    </xf>
    <xf numFmtId="0" fontId="27" fillId="0" borderId="12" xfId="0" applyFont="1" applyBorder="1" applyAlignment="1" applyProtection="1">
      <alignment horizontal="center" vertical="center" wrapText="1"/>
      <protection hidden="1"/>
    </xf>
    <xf numFmtId="0" fontId="27" fillId="0" borderId="1" xfId="0" applyFont="1" applyBorder="1" applyAlignment="1" applyProtection="1">
      <alignment horizontal="left" vertical="center" wrapText="1"/>
      <protection hidden="1"/>
    </xf>
    <xf numFmtId="0" fontId="28" fillId="0" borderId="10" xfId="0" applyFont="1" applyBorder="1" applyAlignment="1" applyProtection="1">
      <alignment horizontal="center" vertical="center" wrapText="1"/>
      <protection hidden="1"/>
    </xf>
    <xf numFmtId="0" fontId="28" fillId="0" borderId="12" xfId="0" applyFont="1" applyBorder="1" applyAlignment="1" applyProtection="1">
      <alignment horizontal="center" vertical="center" wrapText="1"/>
      <protection hidden="1"/>
    </xf>
    <xf numFmtId="0" fontId="22" fillId="0" borderId="2"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2" fillId="0" borderId="4" xfId="0" applyFont="1" applyBorder="1" applyAlignment="1" applyProtection="1">
      <alignment horizontal="center" vertical="center"/>
      <protection hidden="1"/>
    </xf>
    <xf numFmtId="0" fontId="22" fillId="0" borderId="1" xfId="0" applyFont="1" applyBorder="1" applyAlignment="1" applyProtection="1">
      <alignment horizontal="left" vertical="center"/>
      <protection hidden="1"/>
    </xf>
    <xf numFmtId="0" fontId="22" fillId="0" borderId="1" xfId="0" applyFont="1" applyBorder="1" applyAlignment="1">
      <alignment horizontal="left" vertical="center"/>
    </xf>
    <xf numFmtId="49" fontId="27" fillId="0" borderId="2"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2" fontId="27" fillId="0" borderId="2" xfId="0" applyNumberFormat="1" applyFont="1" applyBorder="1" applyAlignment="1">
      <alignment horizontal="center" vertical="center" wrapText="1"/>
    </xf>
    <xf numFmtId="2" fontId="27" fillId="0" borderId="3" xfId="0" applyNumberFormat="1" applyFont="1" applyBorder="1" applyAlignment="1">
      <alignment horizontal="center" vertical="center" wrapText="1"/>
    </xf>
    <xf numFmtId="2" fontId="27" fillId="0" borderId="4" xfId="0" applyNumberFormat="1" applyFont="1" applyBorder="1" applyAlignment="1">
      <alignment horizontal="center" vertical="center" wrapText="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22" fillId="4" borderId="2" xfId="0" applyFont="1" applyFill="1" applyBorder="1" applyAlignment="1" applyProtection="1">
      <alignment horizontal="center" vertical="center"/>
      <protection locked="0" hidden="1"/>
    </xf>
    <xf numFmtId="0" fontId="22" fillId="4" borderId="3" xfId="0" applyFont="1" applyFill="1" applyBorder="1" applyAlignment="1" applyProtection="1">
      <alignment horizontal="center" vertical="center"/>
      <protection locked="0" hidden="1"/>
    </xf>
    <xf numFmtId="0" fontId="22" fillId="4" borderId="4" xfId="0" applyFont="1" applyFill="1" applyBorder="1" applyAlignment="1" applyProtection="1">
      <alignment horizontal="center" vertical="center"/>
      <protection locked="0" hidden="1"/>
    </xf>
    <xf numFmtId="0" fontId="28" fillId="0" borderId="1" xfId="0" applyFont="1" applyBorder="1" applyAlignment="1" applyProtection="1">
      <alignment horizontal="right" vertical="center"/>
      <protection hidden="1"/>
    </xf>
    <xf numFmtId="0" fontId="27" fillId="0" borderId="1" xfId="0" applyFont="1" applyBorder="1" applyAlignment="1" applyProtection="1">
      <alignment horizontal="right" vertical="center" wrapText="1"/>
      <protection hidden="1"/>
    </xf>
    <xf numFmtId="0" fontId="28" fillId="0" borderId="2" xfId="0" applyFont="1" applyBorder="1" applyAlignment="1" applyProtection="1">
      <alignment horizontal="center" vertical="center"/>
      <protection hidden="1"/>
    </xf>
    <xf numFmtId="0" fontId="28" fillId="0" borderId="3" xfId="0" applyFont="1" applyBorder="1" applyAlignment="1" applyProtection="1">
      <alignment horizontal="center" vertical="center"/>
      <protection hidden="1"/>
    </xf>
    <xf numFmtId="0" fontId="28" fillId="0" borderId="4" xfId="0" applyFont="1" applyBorder="1" applyAlignment="1" applyProtection="1">
      <alignment horizontal="center" vertical="center"/>
      <protection hidden="1"/>
    </xf>
    <xf numFmtId="0" fontId="28" fillId="0" borderId="2" xfId="0" applyFont="1" applyBorder="1" applyAlignment="1" applyProtection="1">
      <alignment horizontal="right" vertical="center"/>
      <protection hidden="1"/>
    </xf>
    <xf numFmtId="0" fontId="28" fillId="0" borderId="3" xfId="0" applyFont="1" applyBorder="1" applyAlignment="1" applyProtection="1">
      <alignment horizontal="right" vertical="center"/>
      <protection hidden="1"/>
    </xf>
    <xf numFmtId="0" fontId="28" fillId="0" borderId="4" xfId="0" applyFont="1" applyBorder="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3" fillId="0" borderId="1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49" fontId="9" fillId="0" borderId="0" xfId="0" applyNumberFormat="1" applyFont="1" applyAlignment="1">
      <alignment horizontal="center" vertical="center" wrapText="1"/>
    </xf>
    <xf numFmtId="0" fontId="10" fillId="0" borderId="2"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8" fillId="0" borderId="1" xfId="0" applyFont="1" applyBorder="1" applyAlignment="1" applyProtection="1">
      <alignment vertical="center"/>
      <protection hidden="1"/>
    </xf>
    <xf numFmtId="0" fontId="8" fillId="4" borderId="1" xfId="0" applyFont="1" applyFill="1" applyBorder="1" applyAlignment="1" applyProtection="1">
      <alignment horizontal="left" vertical="center"/>
      <protection locked="0" hidden="1"/>
    </xf>
    <xf numFmtId="0" fontId="0" fillId="4" borderId="1" xfId="0" applyFill="1" applyBorder="1" applyAlignment="1" applyProtection="1">
      <alignment horizontal="left" vertical="center"/>
      <protection locked="0"/>
    </xf>
    <xf numFmtId="0" fontId="8" fillId="0" borderId="1" xfId="0" applyFont="1" applyBorder="1" applyAlignment="1" applyProtection="1">
      <alignment vertical="top"/>
      <protection hidden="1"/>
    </xf>
    <xf numFmtId="0" fontId="22" fillId="0" borderId="1" xfId="6" applyFont="1" applyBorder="1" applyAlignment="1" applyProtection="1">
      <alignment horizontal="left" vertical="center"/>
      <protection hidden="1"/>
    </xf>
    <xf numFmtId="0" fontId="22" fillId="0" borderId="1" xfId="6" applyFont="1" applyBorder="1" applyAlignment="1">
      <alignment horizontal="left" vertical="center"/>
    </xf>
    <xf numFmtId="0" fontId="30" fillId="0" borderId="0" xfId="6" applyFont="1" applyAlignment="1">
      <alignment horizontal="center" vertical="center"/>
    </xf>
    <xf numFmtId="49" fontId="27" fillId="0" borderId="0" xfId="6" applyNumberFormat="1" applyFont="1" applyAlignment="1">
      <alignment horizontal="center" vertical="center" wrapText="1"/>
    </xf>
    <xf numFmtId="2" fontId="27" fillId="0" borderId="5" xfId="6" applyNumberFormat="1" applyFont="1" applyBorder="1" applyAlignment="1">
      <alignment horizontal="center" vertical="center" wrapText="1"/>
    </xf>
    <xf numFmtId="0" fontId="27" fillId="0" borderId="8" xfId="6" applyFont="1" applyBorder="1" applyAlignment="1" applyProtection="1">
      <alignment horizontal="center" vertical="center" wrapText="1"/>
      <protection hidden="1"/>
    </xf>
    <xf numFmtId="0" fontId="27" fillId="0" borderId="9" xfId="6" applyFont="1" applyBorder="1" applyAlignment="1" applyProtection="1">
      <alignment horizontal="center" vertical="center" wrapText="1"/>
      <protection hidden="1"/>
    </xf>
    <xf numFmtId="0" fontId="27" fillId="0" borderId="3" xfId="6" applyFont="1" applyBorder="1" applyAlignment="1" applyProtection="1">
      <alignment horizontal="center" vertical="center" wrapText="1"/>
      <protection hidden="1"/>
    </xf>
    <xf numFmtId="0" fontId="22" fillId="0" borderId="3" xfId="6" applyFont="1" applyBorder="1" applyAlignment="1" applyProtection="1">
      <alignment vertical="center"/>
      <protection hidden="1"/>
    </xf>
    <xf numFmtId="0" fontId="22" fillId="0" borderId="2" xfId="6" applyFont="1" applyBorder="1" applyAlignment="1" applyProtection="1">
      <alignment horizontal="left" vertical="center"/>
      <protection hidden="1"/>
    </xf>
    <xf numFmtId="0" fontId="22" fillId="0" borderId="3" xfId="6" applyFont="1" applyBorder="1" applyAlignment="1" applyProtection="1">
      <alignment horizontal="left" vertical="center"/>
      <protection hidden="1"/>
    </xf>
    <xf numFmtId="0" fontId="27" fillId="0" borderId="6" xfId="6" applyFont="1" applyBorder="1" applyAlignment="1" applyProtection="1">
      <alignment horizontal="center" vertical="center" wrapText="1"/>
      <protection hidden="1"/>
    </xf>
    <xf numFmtId="0" fontId="27" fillId="0" borderId="5" xfId="6" applyFont="1" applyBorder="1" applyAlignment="1" applyProtection="1">
      <alignment horizontal="center" vertical="center" wrapText="1"/>
      <protection hidden="1"/>
    </xf>
    <xf numFmtId="0" fontId="27" fillId="0" borderId="2" xfId="6" applyFont="1" applyBorder="1" applyAlignment="1" applyProtection="1">
      <alignment horizontal="center" vertical="center" wrapText="1"/>
      <protection hidden="1"/>
    </xf>
    <xf numFmtId="0" fontId="27" fillId="0" borderId="10" xfId="6" applyFont="1" applyBorder="1" applyAlignment="1" applyProtection="1">
      <alignment horizontal="center" vertical="center" wrapText="1"/>
      <protection hidden="1"/>
    </xf>
    <xf numFmtId="0" fontId="27" fillId="0" borderId="12" xfId="6" applyFont="1" applyBorder="1" applyAlignment="1" applyProtection="1">
      <alignment horizontal="center" vertical="center" wrapText="1"/>
      <protection hidden="1"/>
    </xf>
    <xf numFmtId="0" fontId="27" fillId="0" borderId="1" xfId="6" applyFont="1" applyBorder="1" applyAlignment="1" applyProtection="1">
      <alignment horizontal="center" vertical="center" wrapText="1"/>
      <protection hidden="1"/>
    </xf>
    <xf numFmtId="0" fontId="28" fillId="0" borderId="10" xfId="6" applyFont="1" applyBorder="1" applyAlignment="1" applyProtection="1">
      <alignment horizontal="center" vertical="center" wrapText="1"/>
      <protection hidden="1"/>
    </xf>
    <xf numFmtId="0" fontId="28" fillId="0" borderId="12" xfId="6" applyFont="1" applyBorder="1" applyAlignment="1" applyProtection="1">
      <alignment horizontal="center" vertical="center" wrapText="1"/>
      <protection hidden="1"/>
    </xf>
    <xf numFmtId="0" fontId="27" fillId="0" borderId="11" xfId="6" applyFont="1" applyBorder="1" applyAlignment="1" applyProtection="1">
      <alignment horizontal="center" vertical="center" wrapText="1"/>
      <protection hidden="1"/>
    </xf>
    <xf numFmtId="0" fontId="27" fillId="0" borderId="7" xfId="6" applyFont="1" applyBorder="1" applyAlignment="1" applyProtection="1">
      <alignment horizontal="center" vertical="center" wrapText="1"/>
      <protection hidden="1"/>
    </xf>
    <xf numFmtId="0" fontId="28" fillId="0" borderId="0" xfId="6" applyFont="1" applyAlignment="1" applyProtection="1">
      <alignment horizontal="left" vertical="center" wrapText="1"/>
      <protection hidden="1"/>
    </xf>
    <xf numFmtId="49" fontId="22" fillId="0" borderId="10" xfId="6" applyNumberFormat="1" applyFont="1" applyBorder="1" applyAlignment="1">
      <alignment horizontal="center" vertical="center" wrapText="1"/>
    </xf>
    <xf numFmtId="49" fontId="22" fillId="0" borderId="12" xfId="6" applyNumberFormat="1" applyFont="1" applyBorder="1" applyAlignment="1">
      <alignment horizontal="center" vertical="center" wrapText="1"/>
    </xf>
    <xf numFmtId="0" fontId="22" fillId="0" borderId="1" xfId="6" applyFont="1" applyBorder="1" applyAlignment="1" applyProtection="1">
      <alignment horizontal="center" vertical="center" wrapText="1"/>
      <protection hidden="1"/>
    </xf>
    <xf numFmtId="0" fontId="22" fillId="0" borderId="1" xfId="6" applyFont="1" applyBorder="1" applyAlignment="1" applyProtection="1">
      <alignment horizontal="center" vertical="center"/>
      <protection hidden="1"/>
    </xf>
    <xf numFmtId="0" fontId="22" fillId="0" borderId="4" xfId="0" applyFont="1" applyBorder="1" applyAlignment="1">
      <alignment vertical="center"/>
    </xf>
    <xf numFmtId="0" fontId="22" fillId="0" borderId="1" xfId="0" applyFont="1" applyBorder="1" applyAlignment="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2" fillId="0" borderId="10" xfId="0" applyFont="1" applyBorder="1" applyAlignment="1">
      <alignment vertical="center"/>
    </xf>
    <xf numFmtId="0" fontId="29" fillId="0" borderId="1" xfId="0" applyFont="1" applyBorder="1" applyAlignment="1">
      <alignment horizontal="justify" vertical="center" wrapText="1"/>
    </xf>
    <xf numFmtId="0" fontId="22" fillId="0" borderId="1" xfId="0" applyFont="1" applyBorder="1" applyAlignment="1">
      <alignment horizontal="justify" vertical="top"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justify" vertical="center" wrapText="1"/>
    </xf>
    <xf numFmtId="49" fontId="27" fillId="0" borderId="1" xfId="0" applyNumberFormat="1" applyFont="1" applyBorder="1" applyAlignment="1">
      <alignment horizontal="center" vertical="center"/>
    </xf>
    <xf numFmtId="0" fontId="27" fillId="0" borderId="1" xfId="0" applyFont="1" applyBorder="1" applyAlignment="1" applyProtection="1">
      <alignment horizontal="center" vertical="center" wrapText="1"/>
      <protection hidden="1"/>
    </xf>
    <xf numFmtId="0" fontId="22" fillId="0" borderId="1" xfId="0" applyFont="1" applyBorder="1" applyAlignment="1">
      <alignment horizontal="center" vertical="center" wrapText="1"/>
    </xf>
    <xf numFmtId="0" fontId="22" fillId="0" borderId="1" xfId="0" applyFont="1" applyBorder="1" applyAlignment="1">
      <alignment vertical="top"/>
    </xf>
    <xf numFmtId="0" fontId="27" fillId="0" borderId="1" xfId="0" applyFont="1" applyBorder="1" applyAlignment="1">
      <alignment horizontal="left" vertical="center" wrapText="1"/>
    </xf>
    <xf numFmtId="0" fontId="33" fillId="4" borderId="1" xfId="0" applyFont="1" applyFill="1" applyBorder="1" applyAlignment="1" applyProtection="1">
      <alignment horizontal="center" vertical="center" wrapText="1"/>
      <protection locked="0"/>
    </xf>
  </cellXfs>
  <cellStyles count="8">
    <cellStyle name="Good" xfId="2" builtinId="26"/>
    <cellStyle name="Normal" xfId="0" builtinId="0"/>
    <cellStyle name="Normal 2" xfId="5" xr:uid="{BAE88CE7-FFD5-427F-AE60-130F606C3CE4}"/>
    <cellStyle name="Normal 3" xfId="6" xr:uid="{1A64D08E-80A8-4264-BAB4-FF3B861772BB}"/>
    <cellStyle name="Normal 4" xfId="3" xr:uid="{3823D8C0-4459-4521-869D-3A21B36BC99B}"/>
    <cellStyle name="Normal_Attacments TW 04" xfId="7" xr:uid="{4CB24FB0-CEAB-41AB-A237-092F84496699}"/>
    <cellStyle name="Normal_Entertainment Form" xfId="4" xr:uid="{34A91D39-71A5-41AE-97ED-CF7655FC2123}"/>
    <cellStyle name="Percent" xfId="1" builtinId="5"/>
  </cellStyles>
  <dxfs count="2">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wr2_powergrid_in\Documents\WR-II%20RHQ\Engineering\7%20PROJECTS\Pirana%20Kamod\Replacement%20of%20Main%20Gate%20SY%20gate%20etc\BOQ%20in%20SRM%20Form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2k8\Common\CIVIL\D\ENGG-CIVIL\ENGG%20CIVIL\7%20PROJECTS\90%20Radhnesda\2.0%20Residential%20Quarters\Final%20BOQ%20Rachanesda%20Qtrs%20SRM%20Bidding%20Forma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owergrid1989-my.sharepoint.com/personal/wr2_powergrid_in/Documents/WR-II%20RHQ/Engineering/7%20PROJECTS/13%20INDORE/MPPTCL%20cablle%20Trench/Price_scheduleSRM%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Instructions"/>
      <sheetName val="BASICS"/>
      <sheetName val="Name of Bidder"/>
      <sheetName val="Sch-3A"/>
      <sheetName val="Sch5 Taxes"/>
      <sheetName val="Sch6 Summary"/>
    </sheetNames>
    <sheetDataSet>
      <sheetData sheetId="0" refreshError="1">
        <row r="1">
          <cell r="A1" t="str">
            <v>Name of Package :</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
      <sheetName val="Names of Bidder"/>
      <sheetName val="Sch-3A DSR civil Qtr"/>
      <sheetName val="Sch-3B Non-Sch civil Qtr"/>
      <sheetName val="Sch - 3C Qtr Elect Sch"/>
      <sheetName val="Sch - 3D Qtr Elect NS"/>
      <sheetName val="Sch - 3E CC Elect Sch"/>
      <sheetName val="Sch-3F CC Elect NS"/>
      <sheetName val="Sch-5 Taxes and duties"/>
      <sheetName val="Sch-6 GRAND SUMMARY"/>
      <sheetName val="Sheet7"/>
      <sheetName val="Bid Form "/>
      <sheetName val="Sheet5"/>
    </sheetNames>
    <sheetDataSet>
      <sheetData sheetId="0" refreshError="1"/>
      <sheetData sheetId="1" refreshError="1">
        <row r="9">
          <cell r="C9" t="str">
            <v>…….. …… ………. ……….</v>
          </cell>
        </row>
        <row r="10">
          <cell r="C10" t="str">
            <v>…….. …… ………. ……….</v>
          </cell>
        </row>
        <row r="11">
          <cell r="C11" t="str">
            <v>…….. …… ……….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ASIC "/>
      <sheetName val="Names of Bidder"/>
      <sheetName val="Bid Form "/>
      <sheetName val="Sch-3A DSR civil "/>
      <sheetName val="Sch-3B Non-Sch civil "/>
      <sheetName val="Sch-5 Taxes and duties"/>
      <sheetName val="Sch-6 GRAND SUMMARY"/>
      <sheetName val="Sheet7"/>
      <sheetName val="Sheet5"/>
    </sheetNames>
    <sheetDataSet>
      <sheetData sheetId="0"/>
      <sheetData sheetId="1"/>
      <sheetData sheetId="2"/>
      <sheetData sheetId="3"/>
      <sheetData sheetId="4"/>
      <sheetData sheetId="5"/>
      <sheetData sheetId="6">
        <row r="1">
          <cell r="A1" t="str">
            <v>POWER GRID CORPORATION OF INDIA LTD.</v>
          </cell>
          <cell r="B1"/>
          <cell r="C1"/>
          <cell r="D1"/>
        </row>
        <row r="2">
          <cell r="A2" t="str">
            <v>WRTS-II,RHQ,VADODARA</v>
          </cell>
          <cell r="B2"/>
          <cell r="C2"/>
          <cell r="D2"/>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D2DE-542E-4DA8-9482-69C089E69001}">
  <dimension ref="A1:K134"/>
  <sheetViews>
    <sheetView workbookViewId="0">
      <selection sqref="A1:C1"/>
    </sheetView>
  </sheetViews>
  <sheetFormatPr defaultRowHeight="16.5" x14ac:dyDescent="0.3"/>
  <cols>
    <col min="1" max="1" width="9.140625" style="199"/>
    <col min="2" max="2" width="9.140625" style="200"/>
    <col min="3" max="3" width="83" style="200" customWidth="1"/>
    <col min="4" max="4" width="75.5703125" style="199" customWidth="1"/>
    <col min="5" max="16384" width="9.140625" style="210"/>
  </cols>
  <sheetData>
    <row r="1" spans="1:11" ht="96.75" customHeight="1" x14ac:dyDescent="0.3">
      <c r="A1" s="249" t="s">
        <v>328</v>
      </c>
      <c r="B1" s="249"/>
      <c r="C1" s="249"/>
      <c r="D1" s="208"/>
      <c r="E1" s="209"/>
      <c r="F1" s="209"/>
      <c r="G1" s="209"/>
      <c r="H1" s="209"/>
      <c r="I1" s="209"/>
      <c r="J1" s="209"/>
      <c r="K1" s="209"/>
    </row>
    <row r="2" spans="1:11" ht="18" customHeight="1" x14ac:dyDescent="0.3">
      <c r="D2" s="211"/>
      <c r="E2" s="212"/>
      <c r="F2" s="212"/>
      <c r="G2" s="212"/>
      <c r="H2" s="212"/>
      <c r="I2" s="212"/>
      <c r="J2" s="212"/>
      <c r="K2" s="212"/>
    </row>
    <row r="3" spans="1:11" ht="18" customHeight="1" x14ac:dyDescent="0.3">
      <c r="A3" s="201" t="s">
        <v>282</v>
      </c>
      <c r="B3" s="200" t="s">
        <v>283</v>
      </c>
      <c r="D3" s="213"/>
      <c r="E3" s="214"/>
      <c r="F3" s="214"/>
      <c r="G3" s="214"/>
      <c r="H3" s="214"/>
      <c r="I3" s="214"/>
      <c r="J3" s="214"/>
      <c r="K3" s="214"/>
    </row>
    <row r="4" spans="1:11" ht="18" customHeight="1" x14ac:dyDescent="0.3">
      <c r="B4" s="202" t="s">
        <v>284</v>
      </c>
      <c r="C4" s="203" t="s">
        <v>285</v>
      </c>
      <c r="D4" s="213"/>
      <c r="E4" s="214"/>
      <c r="F4" s="214"/>
      <c r="G4" s="214"/>
      <c r="H4" s="214"/>
      <c r="I4" s="214"/>
      <c r="J4" s="214"/>
      <c r="K4" s="214"/>
    </row>
    <row r="5" spans="1:11" ht="38.1" customHeight="1" x14ac:dyDescent="0.3">
      <c r="B5" s="202" t="s">
        <v>286</v>
      </c>
      <c r="C5" s="203" t="s">
        <v>287</v>
      </c>
      <c r="D5" s="213"/>
      <c r="E5" s="214"/>
      <c r="F5" s="214"/>
      <c r="G5" s="214"/>
      <c r="H5" s="214"/>
      <c r="I5" s="214"/>
      <c r="J5" s="214"/>
      <c r="K5" s="214"/>
    </row>
    <row r="6" spans="1:11" ht="18" customHeight="1" x14ac:dyDescent="0.3">
      <c r="B6" s="202" t="s">
        <v>288</v>
      </c>
      <c r="C6" s="203" t="s">
        <v>289</v>
      </c>
      <c r="D6" s="213"/>
      <c r="E6" s="214"/>
      <c r="F6" s="214"/>
      <c r="G6" s="214"/>
      <c r="H6" s="214"/>
      <c r="I6" s="214"/>
      <c r="J6" s="214"/>
      <c r="K6" s="214"/>
    </row>
    <row r="7" spans="1:11" ht="18" customHeight="1" x14ac:dyDescent="0.3">
      <c r="B7" s="202" t="s">
        <v>290</v>
      </c>
      <c r="C7" s="203" t="s">
        <v>291</v>
      </c>
      <c r="D7" s="213"/>
      <c r="E7" s="214"/>
      <c r="F7" s="214"/>
      <c r="G7" s="214"/>
      <c r="H7" s="214"/>
      <c r="I7" s="214"/>
      <c r="J7" s="214"/>
      <c r="K7" s="214"/>
    </row>
    <row r="8" spans="1:11" ht="18" customHeight="1" x14ac:dyDescent="0.3">
      <c r="B8" s="202" t="s">
        <v>292</v>
      </c>
      <c r="C8" s="203" t="s">
        <v>293</v>
      </c>
      <c r="D8" s="213"/>
      <c r="E8" s="214"/>
      <c r="F8" s="214"/>
      <c r="G8" s="214"/>
      <c r="H8" s="214"/>
      <c r="I8" s="214"/>
      <c r="J8" s="214"/>
      <c r="K8" s="214"/>
    </row>
    <row r="9" spans="1:11" ht="18" customHeight="1" x14ac:dyDescent="0.3">
      <c r="B9" s="202" t="s">
        <v>294</v>
      </c>
      <c r="C9" s="203" t="s">
        <v>295</v>
      </c>
      <c r="D9" s="213"/>
      <c r="E9" s="214"/>
      <c r="F9" s="214"/>
      <c r="G9" s="214"/>
      <c r="H9" s="214"/>
      <c r="I9" s="214"/>
      <c r="J9" s="214"/>
      <c r="K9" s="214"/>
    </row>
    <row r="10" spans="1:11" ht="18" customHeight="1" x14ac:dyDescent="0.3">
      <c r="B10" s="202"/>
      <c r="C10" s="203"/>
      <c r="D10" s="213"/>
      <c r="E10" s="214"/>
      <c r="F10" s="214"/>
      <c r="G10" s="214"/>
      <c r="H10" s="214"/>
      <c r="I10" s="214"/>
      <c r="J10" s="214"/>
      <c r="K10" s="214"/>
    </row>
    <row r="11" spans="1:11" ht="18" hidden="1" customHeight="1" x14ac:dyDescent="0.3">
      <c r="A11" s="201" t="s">
        <v>296</v>
      </c>
      <c r="B11" s="200" t="s">
        <v>297</v>
      </c>
      <c r="D11" s="213"/>
      <c r="E11" s="214"/>
      <c r="F11" s="214"/>
      <c r="G11" s="214"/>
      <c r="H11" s="214"/>
      <c r="I11" s="214"/>
      <c r="J11" s="214"/>
      <c r="K11" s="214"/>
    </row>
    <row r="12" spans="1:11" ht="18" hidden="1" customHeight="1" x14ac:dyDescent="0.3">
      <c r="B12" s="246" t="s">
        <v>298</v>
      </c>
      <c r="C12" s="246"/>
      <c r="D12" s="215"/>
      <c r="E12" s="214"/>
      <c r="F12" s="214"/>
      <c r="G12" s="214"/>
      <c r="H12" s="214"/>
      <c r="I12" s="214"/>
      <c r="J12" s="214"/>
      <c r="K12" s="214"/>
    </row>
    <row r="13" spans="1:11" ht="18" hidden="1" customHeight="1" x14ac:dyDescent="0.3">
      <c r="B13" s="204"/>
      <c r="C13" s="203" t="s">
        <v>299</v>
      </c>
      <c r="D13" s="213"/>
      <c r="E13" s="214"/>
      <c r="F13" s="214"/>
      <c r="G13" s="214"/>
      <c r="H13" s="214"/>
      <c r="I13" s="214"/>
      <c r="J13" s="214"/>
      <c r="K13" s="214"/>
    </row>
    <row r="14" spans="1:11" ht="18" hidden="1" customHeight="1" x14ac:dyDescent="0.3">
      <c r="B14" s="246" t="s">
        <v>300</v>
      </c>
      <c r="C14" s="246"/>
      <c r="D14" s="215"/>
      <c r="E14" s="214"/>
      <c r="F14" s="214"/>
      <c r="G14" s="214"/>
      <c r="H14" s="214"/>
      <c r="I14" s="214"/>
      <c r="J14" s="214"/>
      <c r="K14" s="214"/>
    </row>
    <row r="15" spans="1:11" ht="38.1" hidden="1" customHeight="1" x14ac:dyDescent="0.3">
      <c r="B15" s="205" t="s">
        <v>301</v>
      </c>
      <c r="C15" s="203" t="s">
        <v>302</v>
      </c>
      <c r="D15" s="213"/>
      <c r="E15" s="214"/>
      <c r="F15" s="214"/>
      <c r="G15" s="214"/>
      <c r="H15" s="214"/>
      <c r="I15" s="214"/>
      <c r="J15" s="214"/>
      <c r="K15" s="214"/>
    </row>
    <row r="16" spans="1:11" ht="24.75" hidden="1" customHeight="1" x14ac:dyDescent="0.3">
      <c r="B16" s="205" t="s">
        <v>301</v>
      </c>
      <c r="C16" s="203" t="s">
        <v>303</v>
      </c>
      <c r="D16" s="213"/>
      <c r="E16" s="214"/>
      <c r="F16" s="214"/>
      <c r="G16" s="214"/>
      <c r="H16" s="214"/>
      <c r="I16" s="214"/>
      <c r="J16" s="214"/>
      <c r="K16" s="214"/>
    </row>
    <row r="17" spans="2:11" ht="42" hidden="1" customHeight="1" x14ac:dyDescent="0.3">
      <c r="B17" s="205" t="s">
        <v>301</v>
      </c>
      <c r="C17" s="203" t="s">
        <v>324</v>
      </c>
      <c r="D17" s="213"/>
      <c r="E17" s="214"/>
      <c r="F17" s="214"/>
      <c r="G17" s="214"/>
      <c r="H17" s="214"/>
      <c r="I17" s="214"/>
      <c r="J17" s="214"/>
      <c r="K17" s="214"/>
    </row>
    <row r="18" spans="2:11" ht="18" hidden="1" customHeight="1" x14ac:dyDescent="0.3">
      <c r="B18" s="205" t="s">
        <v>301</v>
      </c>
      <c r="C18" s="203" t="s">
        <v>304</v>
      </c>
      <c r="D18" s="213"/>
      <c r="E18" s="214"/>
      <c r="F18" s="214"/>
      <c r="G18" s="214"/>
      <c r="H18" s="214"/>
      <c r="I18" s="214"/>
      <c r="J18" s="214"/>
      <c r="K18" s="214"/>
    </row>
    <row r="19" spans="2:11" ht="18" hidden="1" customHeight="1" x14ac:dyDescent="0.3">
      <c r="B19" s="205" t="s">
        <v>301</v>
      </c>
      <c r="C19" s="203" t="s">
        <v>305</v>
      </c>
      <c r="D19" s="213"/>
      <c r="E19" s="214"/>
      <c r="F19" s="214"/>
      <c r="G19" s="214"/>
      <c r="H19" s="214"/>
      <c r="I19" s="214"/>
      <c r="J19" s="214"/>
      <c r="K19" s="214"/>
    </row>
    <row r="20" spans="2:11" ht="18" hidden="1" customHeight="1" x14ac:dyDescent="0.3">
      <c r="B20" s="205" t="s">
        <v>301</v>
      </c>
      <c r="C20" s="203" t="s">
        <v>306</v>
      </c>
      <c r="D20" s="213"/>
      <c r="E20" s="214"/>
      <c r="F20" s="214"/>
      <c r="G20" s="214"/>
      <c r="H20" s="214"/>
      <c r="I20" s="214"/>
      <c r="J20" s="214"/>
      <c r="K20" s="214"/>
    </row>
    <row r="21" spans="2:11" ht="18" hidden="1" customHeight="1" x14ac:dyDescent="0.3">
      <c r="B21" s="246" t="s">
        <v>307</v>
      </c>
      <c r="C21" s="246"/>
      <c r="D21" s="213"/>
      <c r="E21" s="214"/>
      <c r="F21" s="214"/>
      <c r="G21" s="214"/>
      <c r="H21" s="214"/>
      <c r="I21" s="214"/>
      <c r="J21" s="214"/>
      <c r="K21" s="214"/>
    </row>
    <row r="22" spans="2:11" ht="18" hidden="1" customHeight="1" x14ac:dyDescent="0.3">
      <c r="B22" s="205" t="s">
        <v>301</v>
      </c>
      <c r="C22" s="203" t="s">
        <v>308</v>
      </c>
      <c r="D22" s="213"/>
      <c r="E22" s="214"/>
      <c r="F22" s="214"/>
      <c r="G22" s="214"/>
      <c r="H22" s="214"/>
      <c r="I22" s="214"/>
      <c r="J22" s="214"/>
      <c r="K22" s="214"/>
    </row>
    <row r="23" spans="2:11" ht="18" hidden="1" customHeight="1" x14ac:dyDescent="0.3">
      <c r="B23" s="205" t="s">
        <v>301</v>
      </c>
      <c r="C23" s="203" t="s">
        <v>309</v>
      </c>
      <c r="D23" s="213"/>
      <c r="E23" s="214"/>
      <c r="F23" s="214"/>
      <c r="G23" s="214"/>
      <c r="H23" s="214"/>
      <c r="I23" s="214"/>
      <c r="J23" s="214"/>
      <c r="K23" s="214"/>
    </row>
    <row r="24" spans="2:11" ht="45.75" hidden="1" customHeight="1" x14ac:dyDescent="0.3">
      <c r="B24" s="245" t="s">
        <v>310</v>
      </c>
      <c r="C24" s="245"/>
      <c r="D24" s="213"/>
      <c r="E24" s="214"/>
      <c r="F24" s="214"/>
      <c r="G24" s="214"/>
      <c r="H24" s="214"/>
      <c r="I24" s="214"/>
      <c r="J24" s="214"/>
      <c r="K24" s="214"/>
    </row>
    <row r="25" spans="2:11" ht="18" hidden="1" customHeight="1" x14ac:dyDescent="0.3">
      <c r="B25" s="205" t="s">
        <v>301</v>
      </c>
      <c r="C25" s="206" t="s">
        <v>325</v>
      </c>
      <c r="D25" s="213"/>
      <c r="E25" s="214"/>
      <c r="F25" s="214"/>
      <c r="G25" s="214"/>
      <c r="H25" s="214"/>
      <c r="I25" s="214"/>
      <c r="J25" s="214"/>
      <c r="K25" s="214"/>
    </row>
    <row r="26" spans="2:11" ht="18" hidden="1" customHeight="1" x14ac:dyDescent="0.3">
      <c r="B26" s="205" t="s">
        <v>301</v>
      </c>
      <c r="C26" s="203" t="s">
        <v>311</v>
      </c>
      <c r="D26" s="213"/>
      <c r="E26" s="214"/>
      <c r="F26" s="214"/>
      <c r="G26" s="214"/>
      <c r="H26" s="214"/>
      <c r="I26" s="214"/>
      <c r="J26" s="214"/>
      <c r="K26" s="214"/>
    </row>
    <row r="27" spans="2:11" ht="35.25" hidden="1" customHeight="1" x14ac:dyDescent="0.3">
      <c r="B27" s="245" t="s">
        <v>312</v>
      </c>
      <c r="C27" s="245"/>
      <c r="D27" s="213"/>
      <c r="E27" s="214"/>
      <c r="F27" s="214"/>
      <c r="G27" s="214"/>
      <c r="H27" s="214"/>
      <c r="I27" s="214"/>
      <c r="J27" s="214"/>
      <c r="K27" s="214"/>
    </row>
    <row r="28" spans="2:11" ht="18" hidden="1" customHeight="1" x14ac:dyDescent="0.3">
      <c r="B28" s="205" t="s">
        <v>301</v>
      </c>
      <c r="C28" s="203" t="s">
        <v>326</v>
      </c>
      <c r="D28" s="213"/>
      <c r="E28" s="214"/>
      <c r="F28" s="214"/>
      <c r="G28" s="214"/>
      <c r="H28" s="214"/>
      <c r="I28" s="214"/>
      <c r="J28" s="214"/>
      <c r="K28" s="214"/>
    </row>
    <row r="29" spans="2:11" ht="18" hidden="1" customHeight="1" x14ac:dyDescent="0.3">
      <c r="B29" s="205" t="s">
        <v>301</v>
      </c>
      <c r="C29" s="203" t="s">
        <v>311</v>
      </c>
      <c r="D29" s="213"/>
      <c r="E29" s="214"/>
      <c r="F29" s="214"/>
      <c r="G29" s="214"/>
      <c r="H29" s="214"/>
      <c r="I29" s="214"/>
      <c r="J29" s="214"/>
      <c r="K29" s="214"/>
    </row>
    <row r="30" spans="2:11" ht="18" hidden="1" customHeight="1" x14ac:dyDescent="0.3">
      <c r="B30" s="205" t="s">
        <v>301</v>
      </c>
      <c r="C30" s="203" t="s">
        <v>313</v>
      </c>
      <c r="D30" s="213"/>
      <c r="E30" s="214"/>
      <c r="F30" s="214"/>
      <c r="G30" s="214"/>
      <c r="H30" s="214"/>
      <c r="I30" s="214"/>
      <c r="J30" s="214"/>
      <c r="K30" s="214"/>
    </row>
    <row r="31" spans="2:11" ht="42" hidden="1" customHeight="1" x14ac:dyDescent="0.3">
      <c r="B31" s="245" t="s">
        <v>314</v>
      </c>
      <c r="C31" s="245"/>
      <c r="D31" s="213"/>
      <c r="E31" s="214"/>
      <c r="F31" s="214"/>
      <c r="G31" s="214"/>
      <c r="H31" s="214"/>
      <c r="I31" s="214"/>
      <c r="J31" s="214"/>
      <c r="K31" s="214"/>
    </row>
    <row r="32" spans="2:11" ht="18" hidden="1" customHeight="1" x14ac:dyDescent="0.3">
      <c r="B32" s="205" t="s">
        <v>301</v>
      </c>
      <c r="C32" s="206" t="s">
        <v>325</v>
      </c>
      <c r="D32" s="213"/>
      <c r="E32" s="214"/>
      <c r="F32" s="214"/>
      <c r="G32" s="214"/>
      <c r="H32" s="214"/>
      <c r="I32" s="214"/>
      <c r="J32" s="214"/>
      <c r="K32" s="214"/>
    </row>
    <row r="33" spans="1:11" ht="18" hidden="1" customHeight="1" x14ac:dyDescent="0.3">
      <c r="B33" s="205" t="s">
        <v>301</v>
      </c>
      <c r="C33" s="203" t="s">
        <v>311</v>
      </c>
      <c r="D33" s="213"/>
      <c r="E33" s="214"/>
      <c r="F33" s="214"/>
      <c r="G33" s="214"/>
      <c r="H33" s="214"/>
      <c r="I33" s="214"/>
      <c r="J33" s="214"/>
      <c r="K33" s="214"/>
    </row>
    <row r="34" spans="1:11" ht="30.75" hidden="1" customHeight="1" x14ac:dyDescent="0.3">
      <c r="B34" s="245" t="s">
        <v>315</v>
      </c>
      <c r="C34" s="245"/>
      <c r="D34" s="213"/>
      <c r="E34" s="214"/>
      <c r="F34" s="214"/>
      <c r="G34" s="214"/>
      <c r="H34" s="214"/>
      <c r="I34" s="214"/>
      <c r="J34" s="214"/>
      <c r="K34" s="214"/>
    </row>
    <row r="35" spans="1:11" ht="18" hidden="1" customHeight="1" x14ac:dyDescent="0.3">
      <c r="B35" s="205" t="s">
        <v>301</v>
      </c>
      <c r="C35" s="203" t="s">
        <v>326</v>
      </c>
      <c r="D35" s="213"/>
      <c r="E35" s="214"/>
      <c r="F35" s="214"/>
      <c r="G35" s="214"/>
      <c r="H35" s="214"/>
      <c r="I35" s="214"/>
      <c r="J35" s="214"/>
      <c r="K35" s="214"/>
    </row>
    <row r="36" spans="1:11" ht="18" hidden="1" customHeight="1" x14ac:dyDescent="0.3">
      <c r="B36" s="205" t="s">
        <v>301</v>
      </c>
      <c r="C36" s="203" t="s">
        <v>311</v>
      </c>
      <c r="D36" s="213"/>
      <c r="E36" s="214"/>
      <c r="F36" s="214"/>
      <c r="G36" s="214"/>
      <c r="H36" s="214"/>
      <c r="I36" s="214"/>
      <c r="J36" s="214"/>
      <c r="K36" s="214"/>
    </row>
    <row r="37" spans="1:11" ht="18" hidden="1" customHeight="1" x14ac:dyDescent="0.3">
      <c r="B37" s="205" t="s">
        <v>301</v>
      </c>
      <c r="C37" s="203" t="s">
        <v>313</v>
      </c>
      <c r="D37" s="213"/>
      <c r="E37" s="214"/>
      <c r="F37" s="214"/>
      <c r="G37" s="214"/>
      <c r="H37" s="214"/>
      <c r="I37" s="214"/>
      <c r="J37" s="214"/>
      <c r="K37" s="214"/>
    </row>
    <row r="38" spans="1:11" ht="35.25" hidden="1" customHeight="1" x14ac:dyDescent="0.3">
      <c r="B38" s="245" t="s">
        <v>316</v>
      </c>
      <c r="C38" s="245"/>
      <c r="D38" s="213"/>
      <c r="E38" s="214"/>
      <c r="F38" s="214"/>
      <c r="G38" s="214"/>
      <c r="H38" s="214"/>
      <c r="I38" s="214"/>
      <c r="J38" s="214"/>
      <c r="K38" s="214"/>
    </row>
    <row r="39" spans="1:11" ht="18" hidden="1" customHeight="1" x14ac:dyDescent="0.3">
      <c r="B39" s="205" t="s">
        <v>301</v>
      </c>
      <c r="C39" s="203" t="s">
        <v>317</v>
      </c>
      <c r="D39" s="213"/>
      <c r="E39" s="214"/>
      <c r="F39" s="214"/>
      <c r="G39" s="214"/>
      <c r="H39" s="214"/>
      <c r="I39" s="214"/>
      <c r="J39" s="214"/>
      <c r="K39" s="214"/>
    </row>
    <row r="40" spans="1:11" ht="18" hidden="1" customHeight="1" x14ac:dyDescent="0.3">
      <c r="B40" s="205" t="s">
        <v>301</v>
      </c>
      <c r="C40" s="203" t="s">
        <v>311</v>
      </c>
      <c r="D40" s="213"/>
      <c r="E40" s="214"/>
      <c r="F40" s="214"/>
      <c r="G40" s="214"/>
      <c r="H40" s="214"/>
      <c r="I40" s="214"/>
      <c r="J40" s="214"/>
      <c r="K40" s="214"/>
    </row>
    <row r="41" spans="1:11" ht="18" hidden="1" customHeight="1" x14ac:dyDescent="0.3">
      <c r="B41" s="205" t="s">
        <v>301</v>
      </c>
      <c r="C41" s="203" t="s">
        <v>313</v>
      </c>
      <c r="D41" s="213"/>
      <c r="E41" s="214"/>
      <c r="F41" s="214"/>
      <c r="G41" s="214"/>
      <c r="H41" s="214"/>
      <c r="I41" s="214"/>
      <c r="J41" s="214"/>
      <c r="K41" s="214"/>
    </row>
    <row r="42" spans="1:11" ht="18" hidden="1" customHeight="1" x14ac:dyDescent="0.3">
      <c r="B42" s="205"/>
      <c r="C42" s="203"/>
      <c r="D42" s="213"/>
      <c r="E42" s="214"/>
      <c r="F42" s="214"/>
      <c r="G42" s="214"/>
      <c r="H42" s="214"/>
      <c r="I42" s="214"/>
      <c r="J42" s="214"/>
      <c r="K42" s="214"/>
    </row>
    <row r="43" spans="1:11" ht="18" hidden="1" customHeight="1" x14ac:dyDescent="0.3">
      <c r="B43" s="246" t="s">
        <v>327</v>
      </c>
      <c r="C43" s="246"/>
      <c r="D43" s="213"/>
      <c r="E43" s="214"/>
      <c r="F43" s="214"/>
      <c r="G43" s="214"/>
      <c r="H43" s="214"/>
      <c r="I43" s="214"/>
      <c r="J43" s="214"/>
      <c r="K43" s="214"/>
    </row>
    <row r="44" spans="1:11" hidden="1" x14ac:dyDescent="0.3">
      <c r="B44" s="205" t="s">
        <v>301</v>
      </c>
      <c r="C44" s="203" t="s">
        <v>318</v>
      </c>
      <c r="D44" s="213"/>
      <c r="E44" s="214"/>
      <c r="F44" s="214"/>
      <c r="G44" s="214"/>
      <c r="H44" s="214"/>
      <c r="I44" s="214"/>
      <c r="J44" s="214"/>
      <c r="K44" s="214"/>
    </row>
    <row r="45" spans="1:11" ht="18" hidden="1" customHeight="1" x14ac:dyDescent="0.3">
      <c r="B45" s="205" t="s">
        <v>301</v>
      </c>
      <c r="C45" s="203" t="s">
        <v>319</v>
      </c>
      <c r="D45" s="213"/>
      <c r="E45" s="214"/>
      <c r="F45" s="214"/>
      <c r="G45" s="214"/>
      <c r="H45" s="214"/>
      <c r="I45" s="214"/>
      <c r="J45" s="214"/>
      <c r="K45" s="214"/>
    </row>
    <row r="46" spans="1:11" ht="36" hidden="1" customHeight="1" x14ac:dyDescent="0.3">
      <c r="B46" s="205" t="s">
        <v>301</v>
      </c>
      <c r="C46" s="203" t="s">
        <v>320</v>
      </c>
    </row>
    <row r="47" spans="1:11" ht="18" hidden="1" customHeight="1" x14ac:dyDescent="0.3">
      <c r="B47" s="205" t="s">
        <v>301</v>
      </c>
      <c r="C47" s="203" t="s">
        <v>321</v>
      </c>
      <c r="D47" s="216"/>
    </row>
    <row r="48" spans="1:11" ht="18" hidden="1" customHeight="1" x14ac:dyDescent="0.3">
      <c r="A48" s="200"/>
      <c r="C48" s="207"/>
      <c r="D48" s="216"/>
    </row>
    <row r="49" spans="1:3" ht="36" customHeight="1" x14ac:dyDescent="0.3">
      <c r="A49" s="247"/>
      <c r="B49" s="247"/>
      <c r="C49" s="247"/>
    </row>
    <row r="50" spans="1:3" ht="18" customHeight="1" x14ac:dyDescent="0.3">
      <c r="A50" s="248" t="s">
        <v>322</v>
      </c>
      <c r="B50" s="248"/>
      <c r="C50" s="248"/>
    </row>
    <row r="51" spans="1:3" ht="18" customHeight="1" x14ac:dyDescent="0.3">
      <c r="A51" s="244" t="s">
        <v>323</v>
      </c>
      <c r="B51" s="244"/>
      <c r="C51" s="244"/>
    </row>
    <row r="52" spans="1:3" ht="18" customHeight="1" x14ac:dyDescent="0.3">
      <c r="B52" s="217"/>
      <c r="C52" s="217"/>
    </row>
    <row r="53" spans="1:3" ht="18" customHeight="1" x14ac:dyDescent="0.3">
      <c r="C53" s="218"/>
    </row>
    <row r="54" spans="1:3" ht="18" customHeight="1" x14ac:dyDescent="0.3">
      <c r="C54" s="207"/>
    </row>
    <row r="55" spans="1:3" ht="18" customHeight="1" x14ac:dyDescent="0.3">
      <c r="C55" s="218"/>
    </row>
    <row r="56" spans="1:3" ht="18" customHeight="1" x14ac:dyDescent="0.3">
      <c r="B56" s="207"/>
      <c r="C56" s="207"/>
    </row>
    <row r="57" spans="1:3" ht="18" customHeight="1" x14ac:dyDescent="0.3">
      <c r="B57" s="207"/>
      <c r="C57" s="207"/>
    </row>
    <row r="58" spans="1:3" ht="18" customHeight="1" x14ac:dyDescent="0.3">
      <c r="B58" s="207"/>
      <c r="C58" s="207"/>
    </row>
    <row r="59" spans="1:3" ht="18" customHeight="1" x14ac:dyDescent="0.3">
      <c r="B59" s="207"/>
      <c r="C59" s="207"/>
    </row>
    <row r="60" spans="1:3" ht="18" customHeight="1" x14ac:dyDescent="0.3">
      <c r="B60" s="207"/>
      <c r="C60" s="207"/>
    </row>
    <row r="61" spans="1:3" ht="18" customHeight="1" x14ac:dyDescent="0.3">
      <c r="B61" s="207"/>
      <c r="C61" s="207"/>
    </row>
    <row r="62" spans="1:3" ht="18" customHeight="1" x14ac:dyDescent="0.3"/>
    <row r="63" spans="1:3" ht="18" customHeight="1" x14ac:dyDescent="0.3"/>
    <row r="64" spans="1:3"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sheetData>
  <sheetProtection password="DC2B" sheet="1" objects="1" scenarios="1"/>
  <mergeCells count="13">
    <mergeCell ref="B27:C27"/>
    <mergeCell ref="A1:C1"/>
    <mergeCell ref="B12:C12"/>
    <mergeCell ref="B14:C14"/>
    <mergeCell ref="B21:C21"/>
    <mergeCell ref="B24:C24"/>
    <mergeCell ref="A51:C51"/>
    <mergeCell ref="B31:C31"/>
    <mergeCell ref="B34:C34"/>
    <mergeCell ref="B38:C38"/>
    <mergeCell ref="B43:C43"/>
    <mergeCell ref="A49:C49"/>
    <mergeCell ref="A50:C5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E976-D47B-43CC-BEC1-F70212746422}">
  <dimension ref="A1:H5"/>
  <sheetViews>
    <sheetView workbookViewId="0">
      <selection activeCell="B5" sqref="B5:H5"/>
    </sheetView>
  </sheetViews>
  <sheetFormatPr defaultRowHeight="15" x14ac:dyDescent="0.25"/>
  <cols>
    <col min="1" max="1" width="27.5703125" customWidth="1"/>
    <col min="2" max="2" width="14.85546875" customWidth="1"/>
    <col min="3" max="3" width="13.140625" customWidth="1"/>
  </cols>
  <sheetData>
    <row r="1" spans="1:8" ht="60" customHeight="1" x14ac:dyDescent="0.25">
      <c r="A1" s="219" t="s">
        <v>329</v>
      </c>
      <c r="B1" s="250" t="s">
        <v>226</v>
      </c>
      <c r="C1" s="251"/>
      <c r="D1" s="251"/>
      <c r="E1" s="251"/>
      <c r="F1" s="251"/>
      <c r="G1" s="251"/>
      <c r="H1" s="251"/>
    </row>
    <row r="2" spans="1:8" ht="38.25" customHeight="1" x14ac:dyDescent="0.25">
      <c r="A2" s="219" t="s">
        <v>330</v>
      </c>
      <c r="B2" s="252">
        <v>5001000919</v>
      </c>
      <c r="C2" s="253"/>
      <c r="D2" s="253"/>
      <c r="E2" s="253"/>
      <c r="F2" s="253"/>
      <c r="G2" s="253"/>
      <c r="H2" s="254"/>
    </row>
    <row r="3" spans="1:8" ht="36" customHeight="1" x14ac:dyDescent="0.25">
      <c r="A3" s="219" t="s">
        <v>331</v>
      </c>
      <c r="B3" s="252" t="s">
        <v>342</v>
      </c>
      <c r="C3" s="253"/>
      <c r="D3" s="253"/>
      <c r="E3" s="253"/>
      <c r="F3" s="253"/>
      <c r="G3" s="253"/>
      <c r="H3" s="254"/>
    </row>
    <row r="4" spans="1:8" ht="15.75" x14ac:dyDescent="0.25">
      <c r="A4" s="220"/>
      <c r="B4" s="255"/>
      <c r="C4" s="256"/>
      <c r="D4" s="256"/>
      <c r="E4" s="256"/>
      <c r="F4" s="256"/>
      <c r="G4" s="256"/>
      <c r="H4" s="257"/>
    </row>
    <row r="5" spans="1:8" ht="31.5" customHeight="1" x14ac:dyDescent="0.25">
      <c r="A5" s="219" t="s">
        <v>332</v>
      </c>
      <c r="B5" s="258" t="s">
        <v>343</v>
      </c>
      <c r="C5" s="259"/>
      <c r="D5" s="259"/>
      <c r="E5" s="259"/>
      <c r="F5" s="259"/>
      <c r="G5" s="259"/>
      <c r="H5" s="260"/>
    </row>
  </sheetData>
  <sheetProtection password="DC2B" sheet="1" objects="1" scenarios="1"/>
  <mergeCells count="5">
    <mergeCell ref="B1:H1"/>
    <mergeCell ref="B2:H2"/>
    <mergeCell ref="B3:H3"/>
    <mergeCell ref="B4:H4"/>
    <mergeCell ref="B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BCCF1-E686-4FD7-8AFA-F19DD1D64121}">
  <dimension ref="A1:C22"/>
  <sheetViews>
    <sheetView workbookViewId="0">
      <selection activeCell="H10" sqref="H10"/>
    </sheetView>
  </sheetViews>
  <sheetFormatPr defaultRowHeight="15" x14ac:dyDescent="0.25"/>
  <cols>
    <col min="1" max="1" width="33" customWidth="1"/>
    <col min="2" max="2" width="11.7109375" customWidth="1"/>
    <col min="3" max="3" width="58.85546875" customWidth="1"/>
  </cols>
  <sheetData>
    <row r="1" spans="1:3" x14ac:dyDescent="0.25">
      <c r="A1" s="261" t="str">
        <f>+[1]BASIC!A1</f>
        <v>Name of Package :</v>
      </c>
      <c r="B1" s="261"/>
      <c r="C1" s="261"/>
    </row>
    <row r="2" spans="1:3" ht="40.5" customHeight="1" x14ac:dyDescent="0.25">
      <c r="A2" s="262" t="str">
        <f>Basic!B1</f>
        <v>Construction of Trussless Store shed at and open Storage Platform at 765/400kV Jabalpur Pooling Station; Vill. – Heerapur Banda, PO – Sahajpur, Dist. – Jabalpur, PIN -483119 (MP)</v>
      </c>
      <c r="B2" s="262"/>
      <c r="C2" s="262"/>
    </row>
    <row r="3" spans="1:3" x14ac:dyDescent="0.25">
      <c r="A3" s="221"/>
      <c r="B3" s="221"/>
      <c r="C3" s="221"/>
    </row>
    <row r="4" spans="1:3" x14ac:dyDescent="0.25">
      <c r="A4" s="263" t="s">
        <v>333</v>
      </c>
      <c r="B4" s="263"/>
      <c r="C4" s="263"/>
    </row>
    <row r="5" spans="1:3" ht="16.5" x14ac:dyDescent="0.25">
      <c r="A5" s="222"/>
      <c r="B5" s="222"/>
      <c r="C5" s="223"/>
    </row>
    <row r="6" spans="1:3" ht="33" x14ac:dyDescent="0.25">
      <c r="A6" s="224" t="s">
        <v>334</v>
      </c>
      <c r="B6" s="225"/>
      <c r="C6" s="226" t="s">
        <v>335</v>
      </c>
    </row>
    <row r="7" spans="1:3" ht="16.5" x14ac:dyDescent="0.25">
      <c r="A7" s="227"/>
      <c r="B7" s="227"/>
      <c r="C7" s="228"/>
    </row>
    <row r="8" spans="1:3" ht="16.5" x14ac:dyDescent="0.25">
      <c r="A8" s="229" t="str">
        <f>IF(C6="Individual Firm","Name of Sole Bidder [Individual Firm]",IF(C6="Licensee of a Manufacturer","Name of Bidder [Licensee]",IF(C6="Representative of a Manufacturer","Name of Bidder [Authorised Representative]","Name of Lead Partner")))</f>
        <v>Name of Sole Bidder [Individual Firm]</v>
      </c>
      <c r="B8" s="230"/>
      <c r="C8" s="231"/>
    </row>
    <row r="9" spans="1:3" ht="33" x14ac:dyDescent="0.25">
      <c r="A9" s="232" t="s">
        <v>336</v>
      </c>
      <c r="B9" s="233"/>
      <c r="C9" s="231"/>
    </row>
    <row r="10" spans="1:3" ht="16.5" x14ac:dyDescent="0.25">
      <c r="A10" s="234"/>
      <c r="B10" s="235"/>
      <c r="C10" s="231"/>
    </row>
    <row r="11" spans="1:3" ht="16.5" x14ac:dyDescent="0.25">
      <c r="A11" s="236"/>
      <c r="B11" s="237"/>
      <c r="C11" s="231" t="s">
        <v>337</v>
      </c>
    </row>
    <row r="12" spans="1:3" ht="16.5" x14ac:dyDescent="0.25">
      <c r="A12" s="223"/>
      <c r="B12" s="223"/>
      <c r="C12" s="227"/>
    </row>
    <row r="13" spans="1:3" ht="16.5" x14ac:dyDescent="0.25">
      <c r="A13" s="229" t="str">
        <f>IF(C6="Individual Firm","",IF(C6="Licensee of a Manufacturer","Name of Manufacturer [Licenser]",IF(C6="Representative of a Manufacturer","Name of Manufacturer","Name of Other Partner")))</f>
        <v/>
      </c>
      <c r="B13" s="230"/>
      <c r="C13" s="231" t="s">
        <v>337</v>
      </c>
    </row>
    <row r="14" spans="1:3" ht="16.5" x14ac:dyDescent="0.25">
      <c r="A14" s="238"/>
      <c r="B14" s="233"/>
      <c r="C14" s="231" t="s">
        <v>337</v>
      </c>
    </row>
    <row r="15" spans="1:3" ht="16.5" x14ac:dyDescent="0.25">
      <c r="A15" s="234"/>
      <c r="B15" s="235"/>
      <c r="C15" s="231" t="s">
        <v>337</v>
      </c>
    </row>
    <row r="16" spans="1:3" ht="16.5" x14ac:dyDescent="0.25">
      <c r="A16" s="264"/>
      <c r="B16" s="264"/>
      <c r="C16" s="231" t="s">
        <v>337</v>
      </c>
    </row>
    <row r="17" spans="1:3" ht="16.5" x14ac:dyDescent="0.25">
      <c r="A17" s="223"/>
      <c r="B17" s="223"/>
      <c r="C17" s="227"/>
    </row>
    <row r="18" spans="1:3" ht="16.5" x14ac:dyDescent="0.25">
      <c r="A18" s="239" t="s">
        <v>338</v>
      </c>
      <c r="B18" s="240"/>
      <c r="C18" s="241"/>
    </row>
    <row r="19" spans="1:3" ht="16.5" x14ac:dyDescent="0.25">
      <c r="A19" s="239" t="s">
        <v>339</v>
      </c>
      <c r="B19" s="240"/>
      <c r="C19" s="231"/>
    </row>
    <row r="20" spans="1:3" ht="16.5" x14ac:dyDescent="0.25">
      <c r="A20" s="242"/>
      <c r="B20" s="242"/>
      <c r="C20" s="242"/>
    </row>
    <row r="21" spans="1:3" ht="16.5" x14ac:dyDescent="0.25">
      <c r="A21" s="239" t="s">
        <v>340</v>
      </c>
      <c r="B21" s="240"/>
      <c r="C21" s="243"/>
    </row>
    <row r="22" spans="1:3" ht="16.5" x14ac:dyDescent="0.25">
      <c r="A22" s="239" t="s">
        <v>341</v>
      </c>
      <c r="B22" s="240"/>
      <c r="C22" s="231"/>
    </row>
  </sheetData>
  <mergeCells count="4">
    <mergeCell ref="A1:C1"/>
    <mergeCell ref="A2:C2"/>
    <mergeCell ref="A4:C4"/>
    <mergeCell ref="A16:B16"/>
  </mergeCells>
  <conditionalFormatting sqref="A13:B15 A16">
    <cfRule type="expression" dxfId="1" priority="1" stopIfTrue="1">
      <formula>$D$6= "Individual Firm"</formula>
    </cfRule>
  </conditionalFormatting>
  <conditionalFormatting sqref="C7">
    <cfRule type="expression" dxfId="0" priority="2" stopIfTrue="1">
      <formula>$AA$6=0</formula>
    </cfRule>
  </conditionalFormatting>
  <dataValidations count="1">
    <dataValidation type="list" allowBlank="1" showInputMessage="1" showErrorMessage="1" sqref="C6" xr:uid="{4177CFC4-91B6-476B-99B3-8CFB24552020}">
      <formula1>$AA$2:$AA$5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DABB-2B6D-4603-B4D0-7E7C0E0AA229}">
  <sheetPr codeName="Sheet4"/>
  <dimension ref="A1:S1358"/>
  <sheetViews>
    <sheetView topLeftCell="A79" zoomScaleNormal="100" workbookViewId="0">
      <selection activeCell="M85" sqref="M85"/>
    </sheetView>
  </sheetViews>
  <sheetFormatPr defaultRowHeight="12.75" x14ac:dyDescent="0.25"/>
  <cols>
    <col min="1" max="1" width="10.28515625" style="73" customWidth="1"/>
    <col min="2" max="2" width="19.140625" style="80" hidden="1" customWidth="1"/>
    <col min="3" max="3" width="20.42578125" style="73" customWidth="1"/>
    <col min="4" max="5" width="17.42578125" style="73" customWidth="1"/>
    <col min="6" max="6" width="8.42578125" style="73" customWidth="1"/>
    <col min="7" max="7" width="73.28515625" style="73" customWidth="1"/>
    <col min="8" max="8" width="8.42578125" style="73" customWidth="1"/>
    <col min="9" max="9" width="10.28515625" style="73" customWidth="1"/>
    <col min="10" max="10" width="12.7109375" style="73" customWidth="1"/>
    <col min="11" max="11" width="13.28515625" style="73" customWidth="1"/>
    <col min="12" max="12" width="17.5703125" style="73" customWidth="1"/>
    <col min="13" max="13" width="12.85546875" style="73" customWidth="1"/>
    <col min="14" max="14" width="11.7109375" style="73" customWidth="1"/>
    <col min="15" max="243" width="9.140625" style="73"/>
    <col min="244" max="244" width="5.85546875" style="73" customWidth="1"/>
    <col min="245" max="245" width="8.42578125" style="73" customWidth="1"/>
    <col min="246" max="246" width="64.7109375" style="73" customWidth="1"/>
    <col min="247" max="248" width="8" style="73" customWidth="1"/>
    <col min="249" max="249" width="9.42578125" style="73" customWidth="1"/>
    <col min="250" max="250" width="9.85546875" style="73" customWidth="1"/>
    <col min="251" max="251" width="12.85546875" style="73" customWidth="1"/>
    <col min="252" max="499" width="9.140625" style="73"/>
    <col min="500" max="500" width="5.85546875" style="73" customWidth="1"/>
    <col min="501" max="501" width="8.42578125" style="73" customWidth="1"/>
    <col min="502" max="502" width="64.7109375" style="73" customWidth="1"/>
    <col min="503" max="504" width="8" style="73" customWidth="1"/>
    <col min="505" max="505" width="9.42578125" style="73" customWidth="1"/>
    <col min="506" max="506" width="9.85546875" style="73" customWidth="1"/>
    <col min="507" max="507" width="12.85546875" style="73" customWidth="1"/>
    <col min="508" max="755" width="9.140625" style="73"/>
    <col min="756" max="756" width="5.85546875" style="73" customWidth="1"/>
    <col min="757" max="757" width="8.42578125" style="73" customWidth="1"/>
    <col min="758" max="758" width="64.7109375" style="73" customWidth="1"/>
    <col min="759" max="760" width="8" style="73" customWidth="1"/>
    <col min="761" max="761" width="9.42578125" style="73" customWidth="1"/>
    <col min="762" max="762" width="9.85546875" style="73" customWidth="1"/>
    <col min="763" max="763" width="12.85546875" style="73" customWidth="1"/>
    <col min="764" max="1011" width="9.140625" style="73"/>
    <col min="1012" max="1012" width="5.85546875" style="73" customWidth="1"/>
    <col min="1013" max="1013" width="8.42578125" style="73" customWidth="1"/>
    <col min="1014" max="1014" width="64.7109375" style="73" customWidth="1"/>
    <col min="1015" max="1016" width="8" style="73" customWidth="1"/>
    <col min="1017" max="1017" width="9.42578125" style="73" customWidth="1"/>
    <col min="1018" max="1018" width="9.85546875" style="73" customWidth="1"/>
    <col min="1019" max="1019" width="12.85546875" style="73" customWidth="1"/>
    <col min="1020" max="1267" width="9.140625" style="73"/>
    <col min="1268" max="1268" width="5.85546875" style="73" customWidth="1"/>
    <col min="1269" max="1269" width="8.42578125" style="73" customWidth="1"/>
    <col min="1270" max="1270" width="64.7109375" style="73" customWidth="1"/>
    <col min="1271" max="1272" width="8" style="73" customWidth="1"/>
    <col min="1273" max="1273" width="9.42578125" style="73" customWidth="1"/>
    <col min="1274" max="1274" width="9.85546875" style="73" customWidth="1"/>
    <col min="1275" max="1275" width="12.85546875" style="73" customWidth="1"/>
    <col min="1276" max="1523" width="9.140625" style="73"/>
    <col min="1524" max="1524" width="5.85546875" style="73" customWidth="1"/>
    <col min="1525" max="1525" width="8.42578125" style="73" customWidth="1"/>
    <col min="1526" max="1526" width="64.7109375" style="73" customWidth="1"/>
    <col min="1527" max="1528" width="8" style="73" customWidth="1"/>
    <col min="1529" max="1529" width="9.42578125" style="73" customWidth="1"/>
    <col min="1530" max="1530" width="9.85546875" style="73" customWidth="1"/>
    <col min="1531" max="1531" width="12.85546875" style="73" customWidth="1"/>
    <col min="1532" max="1779" width="9.140625" style="73"/>
    <col min="1780" max="1780" width="5.85546875" style="73" customWidth="1"/>
    <col min="1781" max="1781" width="8.42578125" style="73" customWidth="1"/>
    <col min="1782" max="1782" width="64.7109375" style="73" customWidth="1"/>
    <col min="1783" max="1784" width="8" style="73" customWidth="1"/>
    <col min="1785" max="1785" width="9.42578125" style="73" customWidth="1"/>
    <col min="1786" max="1786" width="9.85546875" style="73" customWidth="1"/>
    <col min="1787" max="1787" width="12.85546875" style="73" customWidth="1"/>
    <col min="1788" max="2035" width="9.140625" style="73"/>
    <col min="2036" max="2036" width="5.85546875" style="73" customWidth="1"/>
    <col min="2037" max="2037" width="8.42578125" style="73" customWidth="1"/>
    <col min="2038" max="2038" width="64.7109375" style="73" customWidth="1"/>
    <col min="2039" max="2040" width="8" style="73" customWidth="1"/>
    <col min="2041" max="2041" width="9.42578125" style="73" customWidth="1"/>
    <col min="2042" max="2042" width="9.85546875" style="73" customWidth="1"/>
    <col min="2043" max="2043" width="12.85546875" style="73" customWidth="1"/>
    <col min="2044" max="2291" width="9.140625" style="73"/>
    <col min="2292" max="2292" width="5.85546875" style="73" customWidth="1"/>
    <col min="2293" max="2293" width="8.42578125" style="73" customWidth="1"/>
    <col min="2294" max="2294" width="64.7109375" style="73" customWidth="1"/>
    <col min="2295" max="2296" width="8" style="73" customWidth="1"/>
    <col min="2297" max="2297" width="9.42578125" style="73" customWidth="1"/>
    <col min="2298" max="2298" width="9.85546875" style="73" customWidth="1"/>
    <col min="2299" max="2299" width="12.85546875" style="73" customWidth="1"/>
    <col min="2300" max="2547" width="9.140625" style="73"/>
    <col min="2548" max="2548" width="5.85546875" style="73" customWidth="1"/>
    <col min="2549" max="2549" width="8.42578125" style="73" customWidth="1"/>
    <col min="2550" max="2550" width="64.7109375" style="73" customWidth="1"/>
    <col min="2551" max="2552" width="8" style="73" customWidth="1"/>
    <col min="2553" max="2553" width="9.42578125" style="73" customWidth="1"/>
    <col min="2554" max="2554" width="9.85546875" style="73" customWidth="1"/>
    <col min="2555" max="2555" width="12.85546875" style="73" customWidth="1"/>
    <col min="2556" max="2803" width="9.140625" style="73"/>
    <col min="2804" max="2804" width="5.85546875" style="73" customWidth="1"/>
    <col min="2805" max="2805" width="8.42578125" style="73" customWidth="1"/>
    <col min="2806" max="2806" width="64.7109375" style="73" customWidth="1"/>
    <col min="2807" max="2808" width="8" style="73" customWidth="1"/>
    <col min="2809" max="2809" width="9.42578125" style="73" customWidth="1"/>
    <col min="2810" max="2810" width="9.85546875" style="73" customWidth="1"/>
    <col min="2811" max="2811" width="12.85546875" style="73" customWidth="1"/>
    <col min="2812" max="3059" width="9.140625" style="73"/>
    <col min="3060" max="3060" width="5.85546875" style="73" customWidth="1"/>
    <col min="3061" max="3061" width="8.42578125" style="73" customWidth="1"/>
    <col min="3062" max="3062" width="64.7109375" style="73" customWidth="1"/>
    <col min="3063" max="3064" width="8" style="73" customWidth="1"/>
    <col min="3065" max="3065" width="9.42578125" style="73" customWidth="1"/>
    <col min="3066" max="3066" width="9.85546875" style="73" customWidth="1"/>
    <col min="3067" max="3067" width="12.85546875" style="73" customWidth="1"/>
    <col min="3068" max="3315" width="9.140625" style="73"/>
    <col min="3316" max="3316" width="5.85546875" style="73" customWidth="1"/>
    <col min="3317" max="3317" width="8.42578125" style="73" customWidth="1"/>
    <col min="3318" max="3318" width="64.7109375" style="73" customWidth="1"/>
    <col min="3319" max="3320" width="8" style="73" customWidth="1"/>
    <col min="3321" max="3321" width="9.42578125" style="73" customWidth="1"/>
    <col min="3322" max="3322" width="9.85546875" style="73" customWidth="1"/>
    <col min="3323" max="3323" width="12.85546875" style="73" customWidth="1"/>
    <col min="3324" max="3571" width="9.140625" style="73"/>
    <col min="3572" max="3572" width="5.85546875" style="73" customWidth="1"/>
    <col min="3573" max="3573" width="8.42578125" style="73" customWidth="1"/>
    <col min="3574" max="3574" width="64.7109375" style="73" customWidth="1"/>
    <col min="3575" max="3576" width="8" style="73" customWidth="1"/>
    <col min="3577" max="3577" width="9.42578125" style="73" customWidth="1"/>
    <col min="3578" max="3578" width="9.85546875" style="73" customWidth="1"/>
    <col min="3579" max="3579" width="12.85546875" style="73" customWidth="1"/>
    <col min="3580" max="3827" width="9.140625" style="73"/>
    <col min="3828" max="3828" width="5.85546875" style="73" customWidth="1"/>
    <col min="3829" max="3829" width="8.42578125" style="73" customWidth="1"/>
    <col min="3830" max="3830" width="64.7109375" style="73" customWidth="1"/>
    <col min="3831" max="3832" width="8" style="73" customWidth="1"/>
    <col min="3833" max="3833" width="9.42578125" style="73" customWidth="1"/>
    <col min="3834" max="3834" width="9.85546875" style="73" customWidth="1"/>
    <col min="3835" max="3835" width="12.85546875" style="73" customWidth="1"/>
    <col min="3836" max="4083" width="9.140625" style="73"/>
    <col min="4084" max="4084" width="5.85546875" style="73" customWidth="1"/>
    <col min="4085" max="4085" width="8.42578125" style="73" customWidth="1"/>
    <col min="4086" max="4086" width="64.7109375" style="73" customWidth="1"/>
    <col min="4087" max="4088" width="8" style="73" customWidth="1"/>
    <col min="4089" max="4089" width="9.42578125" style="73" customWidth="1"/>
    <col min="4090" max="4090" width="9.85546875" style="73" customWidth="1"/>
    <col min="4091" max="4091" width="12.85546875" style="73" customWidth="1"/>
    <col min="4092" max="4339" width="9.140625" style="73"/>
    <col min="4340" max="4340" width="5.85546875" style="73" customWidth="1"/>
    <col min="4341" max="4341" width="8.42578125" style="73" customWidth="1"/>
    <col min="4342" max="4342" width="64.7109375" style="73" customWidth="1"/>
    <col min="4343" max="4344" width="8" style="73" customWidth="1"/>
    <col min="4345" max="4345" width="9.42578125" style="73" customWidth="1"/>
    <col min="4346" max="4346" width="9.85546875" style="73" customWidth="1"/>
    <col min="4347" max="4347" width="12.85546875" style="73" customWidth="1"/>
    <col min="4348" max="4595" width="9.140625" style="73"/>
    <col min="4596" max="4596" width="5.85546875" style="73" customWidth="1"/>
    <col min="4597" max="4597" width="8.42578125" style="73" customWidth="1"/>
    <col min="4598" max="4598" width="64.7109375" style="73" customWidth="1"/>
    <col min="4599" max="4600" width="8" style="73" customWidth="1"/>
    <col min="4601" max="4601" width="9.42578125" style="73" customWidth="1"/>
    <col min="4602" max="4602" width="9.85546875" style="73" customWidth="1"/>
    <col min="4603" max="4603" width="12.85546875" style="73" customWidth="1"/>
    <col min="4604" max="4851" width="9.140625" style="73"/>
    <col min="4852" max="4852" width="5.85546875" style="73" customWidth="1"/>
    <col min="4853" max="4853" width="8.42578125" style="73" customWidth="1"/>
    <col min="4854" max="4854" width="64.7109375" style="73" customWidth="1"/>
    <col min="4855" max="4856" width="8" style="73" customWidth="1"/>
    <col min="4857" max="4857" width="9.42578125" style="73" customWidth="1"/>
    <col min="4858" max="4858" width="9.85546875" style="73" customWidth="1"/>
    <col min="4859" max="4859" width="12.85546875" style="73" customWidth="1"/>
    <col min="4860" max="5107" width="9.140625" style="73"/>
    <col min="5108" max="5108" width="5.85546875" style="73" customWidth="1"/>
    <col min="5109" max="5109" width="8.42578125" style="73" customWidth="1"/>
    <col min="5110" max="5110" width="64.7109375" style="73" customWidth="1"/>
    <col min="5111" max="5112" width="8" style="73" customWidth="1"/>
    <col min="5113" max="5113" width="9.42578125" style="73" customWidth="1"/>
    <col min="5114" max="5114" width="9.85546875" style="73" customWidth="1"/>
    <col min="5115" max="5115" width="12.85546875" style="73" customWidth="1"/>
    <col min="5116" max="5363" width="9.140625" style="73"/>
    <col min="5364" max="5364" width="5.85546875" style="73" customWidth="1"/>
    <col min="5365" max="5365" width="8.42578125" style="73" customWidth="1"/>
    <col min="5366" max="5366" width="64.7109375" style="73" customWidth="1"/>
    <col min="5367" max="5368" width="8" style="73" customWidth="1"/>
    <col min="5369" max="5369" width="9.42578125" style="73" customWidth="1"/>
    <col min="5370" max="5370" width="9.85546875" style="73" customWidth="1"/>
    <col min="5371" max="5371" width="12.85546875" style="73" customWidth="1"/>
    <col min="5372" max="5619" width="9.140625" style="73"/>
    <col min="5620" max="5620" width="5.85546875" style="73" customWidth="1"/>
    <col min="5621" max="5621" width="8.42578125" style="73" customWidth="1"/>
    <col min="5622" max="5622" width="64.7109375" style="73" customWidth="1"/>
    <col min="5623" max="5624" width="8" style="73" customWidth="1"/>
    <col min="5625" max="5625" width="9.42578125" style="73" customWidth="1"/>
    <col min="5626" max="5626" width="9.85546875" style="73" customWidth="1"/>
    <col min="5627" max="5627" width="12.85546875" style="73" customWidth="1"/>
    <col min="5628" max="5875" width="9.140625" style="73"/>
    <col min="5876" max="5876" width="5.85546875" style="73" customWidth="1"/>
    <col min="5877" max="5877" width="8.42578125" style="73" customWidth="1"/>
    <col min="5878" max="5878" width="64.7109375" style="73" customWidth="1"/>
    <col min="5879" max="5880" width="8" style="73" customWidth="1"/>
    <col min="5881" max="5881" width="9.42578125" style="73" customWidth="1"/>
    <col min="5882" max="5882" width="9.85546875" style="73" customWidth="1"/>
    <col min="5883" max="5883" width="12.85546875" style="73" customWidth="1"/>
    <col min="5884" max="6131" width="9.140625" style="73"/>
    <col min="6132" max="6132" width="5.85546875" style="73" customWidth="1"/>
    <col min="6133" max="6133" width="8.42578125" style="73" customWidth="1"/>
    <col min="6134" max="6134" width="64.7109375" style="73" customWidth="1"/>
    <col min="6135" max="6136" width="8" style="73" customWidth="1"/>
    <col min="6137" max="6137" width="9.42578125" style="73" customWidth="1"/>
    <col min="6138" max="6138" width="9.85546875" style="73" customWidth="1"/>
    <col min="6139" max="6139" width="12.85546875" style="73" customWidth="1"/>
    <col min="6140" max="6387" width="9.140625" style="73"/>
    <col min="6388" max="6388" width="5.85546875" style="73" customWidth="1"/>
    <col min="6389" max="6389" width="8.42578125" style="73" customWidth="1"/>
    <col min="6390" max="6390" width="64.7109375" style="73" customWidth="1"/>
    <col min="6391" max="6392" width="8" style="73" customWidth="1"/>
    <col min="6393" max="6393" width="9.42578125" style="73" customWidth="1"/>
    <col min="6394" max="6394" width="9.85546875" style="73" customWidth="1"/>
    <col min="6395" max="6395" width="12.85546875" style="73" customWidth="1"/>
    <col min="6396" max="6643" width="9.140625" style="73"/>
    <col min="6644" max="6644" width="5.85546875" style="73" customWidth="1"/>
    <col min="6645" max="6645" width="8.42578125" style="73" customWidth="1"/>
    <col min="6646" max="6646" width="64.7109375" style="73" customWidth="1"/>
    <col min="6647" max="6648" width="8" style="73" customWidth="1"/>
    <col min="6649" max="6649" width="9.42578125" style="73" customWidth="1"/>
    <col min="6650" max="6650" width="9.85546875" style="73" customWidth="1"/>
    <col min="6651" max="6651" width="12.85546875" style="73" customWidth="1"/>
    <col min="6652" max="6899" width="9.140625" style="73"/>
    <col min="6900" max="6900" width="5.85546875" style="73" customWidth="1"/>
    <col min="6901" max="6901" width="8.42578125" style="73" customWidth="1"/>
    <col min="6902" max="6902" width="64.7109375" style="73" customWidth="1"/>
    <col min="6903" max="6904" width="8" style="73" customWidth="1"/>
    <col min="6905" max="6905" width="9.42578125" style="73" customWidth="1"/>
    <col min="6906" max="6906" width="9.85546875" style="73" customWidth="1"/>
    <col min="6907" max="6907" width="12.85546875" style="73" customWidth="1"/>
    <col min="6908" max="7155" width="9.140625" style="73"/>
    <col min="7156" max="7156" width="5.85546875" style="73" customWidth="1"/>
    <col min="7157" max="7157" width="8.42578125" style="73" customWidth="1"/>
    <col min="7158" max="7158" width="64.7109375" style="73" customWidth="1"/>
    <col min="7159" max="7160" width="8" style="73" customWidth="1"/>
    <col min="7161" max="7161" width="9.42578125" style="73" customWidth="1"/>
    <col min="7162" max="7162" width="9.85546875" style="73" customWidth="1"/>
    <col min="7163" max="7163" width="12.85546875" style="73" customWidth="1"/>
    <col min="7164" max="7411" width="9.140625" style="73"/>
    <col min="7412" max="7412" width="5.85546875" style="73" customWidth="1"/>
    <col min="7413" max="7413" width="8.42578125" style="73" customWidth="1"/>
    <col min="7414" max="7414" width="64.7109375" style="73" customWidth="1"/>
    <col min="7415" max="7416" width="8" style="73" customWidth="1"/>
    <col min="7417" max="7417" width="9.42578125" style="73" customWidth="1"/>
    <col min="7418" max="7418" width="9.85546875" style="73" customWidth="1"/>
    <col min="7419" max="7419" width="12.85546875" style="73" customWidth="1"/>
    <col min="7420" max="7667" width="9.140625" style="73"/>
    <col min="7668" max="7668" width="5.85546875" style="73" customWidth="1"/>
    <col min="7669" max="7669" width="8.42578125" style="73" customWidth="1"/>
    <col min="7670" max="7670" width="64.7109375" style="73" customWidth="1"/>
    <col min="7671" max="7672" width="8" style="73" customWidth="1"/>
    <col min="7673" max="7673" width="9.42578125" style="73" customWidth="1"/>
    <col min="7674" max="7674" width="9.85546875" style="73" customWidth="1"/>
    <col min="7675" max="7675" width="12.85546875" style="73" customWidth="1"/>
    <col min="7676" max="7923" width="9.140625" style="73"/>
    <col min="7924" max="7924" width="5.85546875" style="73" customWidth="1"/>
    <col min="7925" max="7925" width="8.42578125" style="73" customWidth="1"/>
    <col min="7926" max="7926" width="64.7109375" style="73" customWidth="1"/>
    <col min="7927" max="7928" width="8" style="73" customWidth="1"/>
    <col min="7929" max="7929" width="9.42578125" style="73" customWidth="1"/>
    <col min="7930" max="7930" width="9.85546875" style="73" customWidth="1"/>
    <col min="7931" max="7931" width="12.85546875" style="73" customWidth="1"/>
    <col min="7932" max="8179" width="9.140625" style="73"/>
    <col min="8180" max="8180" width="5.85546875" style="73" customWidth="1"/>
    <col min="8181" max="8181" width="8.42578125" style="73" customWidth="1"/>
    <col min="8182" max="8182" width="64.7109375" style="73" customWidth="1"/>
    <col min="8183" max="8184" width="8" style="73" customWidth="1"/>
    <col min="8185" max="8185" width="9.42578125" style="73" customWidth="1"/>
    <col min="8186" max="8186" width="9.85546875" style="73" customWidth="1"/>
    <col min="8187" max="8187" width="12.85546875" style="73" customWidth="1"/>
    <col min="8188" max="8435" width="9.140625" style="73"/>
    <col min="8436" max="8436" width="5.85546875" style="73" customWidth="1"/>
    <col min="8437" max="8437" width="8.42578125" style="73" customWidth="1"/>
    <col min="8438" max="8438" width="64.7109375" style="73" customWidth="1"/>
    <col min="8439" max="8440" width="8" style="73" customWidth="1"/>
    <col min="8441" max="8441" width="9.42578125" style="73" customWidth="1"/>
    <col min="8442" max="8442" width="9.85546875" style="73" customWidth="1"/>
    <col min="8443" max="8443" width="12.85546875" style="73" customWidth="1"/>
    <col min="8444" max="8691" width="9.140625" style="73"/>
    <col min="8692" max="8692" width="5.85546875" style="73" customWidth="1"/>
    <col min="8693" max="8693" width="8.42578125" style="73" customWidth="1"/>
    <col min="8694" max="8694" width="64.7109375" style="73" customWidth="1"/>
    <col min="8695" max="8696" width="8" style="73" customWidth="1"/>
    <col min="8697" max="8697" width="9.42578125" style="73" customWidth="1"/>
    <col min="8698" max="8698" width="9.85546875" style="73" customWidth="1"/>
    <col min="8699" max="8699" width="12.85546875" style="73" customWidth="1"/>
    <col min="8700" max="8947" width="9.140625" style="73"/>
    <col min="8948" max="8948" width="5.85546875" style="73" customWidth="1"/>
    <col min="8949" max="8949" width="8.42578125" style="73" customWidth="1"/>
    <col min="8950" max="8950" width="64.7109375" style="73" customWidth="1"/>
    <col min="8951" max="8952" width="8" style="73" customWidth="1"/>
    <col min="8953" max="8953" width="9.42578125" style="73" customWidth="1"/>
    <col min="8954" max="8954" width="9.85546875" style="73" customWidth="1"/>
    <col min="8955" max="8955" width="12.85546875" style="73" customWidth="1"/>
    <col min="8956" max="9203" width="9.140625" style="73"/>
    <col min="9204" max="9204" width="5.85546875" style="73" customWidth="1"/>
    <col min="9205" max="9205" width="8.42578125" style="73" customWidth="1"/>
    <col min="9206" max="9206" width="64.7109375" style="73" customWidth="1"/>
    <col min="9207" max="9208" width="8" style="73" customWidth="1"/>
    <col min="9209" max="9209" width="9.42578125" style="73" customWidth="1"/>
    <col min="9210" max="9210" width="9.85546875" style="73" customWidth="1"/>
    <col min="9211" max="9211" width="12.85546875" style="73" customWidth="1"/>
    <col min="9212" max="9459" width="9.140625" style="73"/>
    <col min="9460" max="9460" width="5.85546875" style="73" customWidth="1"/>
    <col min="9461" max="9461" width="8.42578125" style="73" customWidth="1"/>
    <col min="9462" max="9462" width="64.7109375" style="73" customWidth="1"/>
    <col min="9463" max="9464" width="8" style="73" customWidth="1"/>
    <col min="9465" max="9465" width="9.42578125" style="73" customWidth="1"/>
    <col min="9466" max="9466" width="9.85546875" style="73" customWidth="1"/>
    <col min="9467" max="9467" width="12.85546875" style="73" customWidth="1"/>
    <col min="9468" max="9715" width="9.140625" style="73"/>
    <col min="9716" max="9716" width="5.85546875" style="73" customWidth="1"/>
    <col min="9717" max="9717" width="8.42578125" style="73" customWidth="1"/>
    <col min="9718" max="9718" width="64.7109375" style="73" customWidth="1"/>
    <col min="9719" max="9720" width="8" style="73" customWidth="1"/>
    <col min="9721" max="9721" width="9.42578125" style="73" customWidth="1"/>
    <col min="9722" max="9722" width="9.85546875" style="73" customWidth="1"/>
    <col min="9723" max="9723" width="12.85546875" style="73" customWidth="1"/>
    <col min="9724" max="9971" width="9.140625" style="73"/>
    <col min="9972" max="9972" width="5.85546875" style="73" customWidth="1"/>
    <col min="9973" max="9973" width="8.42578125" style="73" customWidth="1"/>
    <col min="9974" max="9974" width="64.7109375" style="73" customWidth="1"/>
    <col min="9975" max="9976" width="8" style="73" customWidth="1"/>
    <col min="9977" max="9977" width="9.42578125" style="73" customWidth="1"/>
    <col min="9978" max="9978" width="9.85546875" style="73" customWidth="1"/>
    <col min="9979" max="9979" width="12.85546875" style="73" customWidth="1"/>
    <col min="9980" max="10227" width="9.140625" style="73"/>
    <col min="10228" max="10228" width="5.85546875" style="73" customWidth="1"/>
    <col min="10229" max="10229" width="8.42578125" style="73" customWidth="1"/>
    <col min="10230" max="10230" width="64.7109375" style="73" customWidth="1"/>
    <col min="10231" max="10232" width="8" style="73" customWidth="1"/>
    <col min="10233" max="10233" width="9.42578125" style="73" customWidth="1"/>
    <col min="10234" max="10234" width="9.85546875" style="73" customWidth="1"/>
    <col min="10235" max="10235" width="12.85546875" style="73" customWidth="1"/>
    <col min="10236" max="10483" width="9.140625" style="73"/>
    <col min="10484" max="10484" width="5.85546875" style="73" customWidth="1"/>
    <col min="10485" max="10485" width="8.42578125" style="73" customWidth="1"/>
    <col min="10486" max="10486" width="64.7109375" style="73" customWidth="1"/>
    <col min="10487" max="10488" width="8" style="73" customWidth="1"/>
    <col min="10489" max="10489" width="9.42578125" style="73" customWidth="1"/>
    <col min="10490" max="10490" width="9.85546875" style="73" customWidth="1"/>
    <col min="10491" max="10491" width="12.85546875" style="73" customWidth="1"/>
    <col min="10492" max="10739" width="9.140625" style="73"/>
    <col min="10740" max="10740" width="5.85546875" style="73" customWidth="1"/>
    <col min="10741" max="10741" width="8.42578125" style="73" customWidth="1"/>
    <col min="10742" max="10742" width="64.7109375" style="73" customWidth="1"/>
    <col min="10743" max="10744" width="8" style="73" customWidth="1"/>
    <col min="10745" max="10745" width="9.42578125" style="73" customWidth="1"/>
    <col min="10746" max="10746" width="9.85546875" style="73" customWidth="1"/>
    <col min="10747" max="10747" width="12.85546875" style="73" customWidth="1"/>
    <col min="10748" max="10995" width="9.140625" style="73"/>
    <col min="10996" max="10996" width="5.85546875" style="73" customWidth="1"/>
    <col min="10997" max="10997" width="8.42578125" style="73" customWidth="1"/>
    <col min="10998" max="10998" width="64.7109375" style="73" customWidth="1"/>
    <col min="10999" max="11000" width="8" style="73" customWidth="1"/>
    <col min="11001" max="11001" width="9.42578125" style="73" customWidth="1"/>
    <col min="11002" max="11002" width="9.85546875" style="73" customWidth="1"/>
    <col min="11003" max="11003" width="12.85546875" style="73" customWidth="1"/>
    <col min="11004" max="11251" width="9.140625" style="73"/>
    <col min="11252" max="11252" width="5.85546875" style="73" customWidth="1"/>
    <col min="11253" max="11253" width="8.42578125" style="73" customWidth="1"/>
    <col min="11254" max="11254" width="64.7109375" style="73" customWidth="1"/>
    <col min="11255" max="11256" width="8" style="73" customWidth="1"/>
    <col min="11257" max="11257" width="9.42578125" style="73" customWidth="1"/>
    <col min="11258" max="11258" width="9.85546875" style="73" customWidth="1"/>
    <col min="11259" max="11259" width="12.85546875" style="73" customWidth="1"/>
    <col min="11260" max="11507" width="9.140625" style="73"/>
    <col min="11508" max="11508" width="5.85546875" style="73" customWidth="1"/>
    <col min="11509" max="11509" width="8.42578125" style="73" customWidth="1"/>
    <col min="11510" max="11510" width="64.7109375" style="73" customWidth="1"/>
    <col min="11511" max="11512" width="8" style="73" customWidth="1"/>
    <col min="11513" max="11513" width="9.42578125" style="73" customWidth="1"/>
    <col min="11514" max="11514" width="9.85546875" style="73" customWidth="1"/>
    <col min="11515" max="11515" width="12.85546875" style="73" customWidth="1"/>
    <col min="11516" max="11763" width="9.140625" style="73"/>
    <col min="11764" max="11764" width="5.85546875" style="73" customWidth="1"/>
    <col min="11765" max="11765" width="8.42578125" style="73" customWidth="1"/>
    <col min="11766" max="11766" width="64.7109375" style="73" customWidth="1"/>
    <col min="11767" max="11768" width="8" style="73" customWidth="1"/>
    <col min="11769" max="11769" width="9.42578125" style="73" customWidth="1"/>
    <col min="11770" max="11770" width="9.85546875" style="73" customWidth="1"/>
    <col min="11771" max="11771" width="12.85546875" style="73" customWidth="1"/>
    <col min="11772" max="12019" width="9.140625" style="73"/>
    <col min="12020" max="12020" width="5.85546875" style="73" customWidth="1"/>
    <col min="12021" max="12021" width="8.42578125" style="73" customWidth="1"/>
    <col min="12022" max="12022" width="64.7109375" style="73" customWidth="1"/>
    <col min="12023" max="12024" width="8" style="73" customWidth="1"/>
    <col min="12025" max="12025" width="9.42578125" style="73" customWidth="1"/>
    <col min="12026" max="12026" width="9.85546875" style="73" customWidth="1"/>
    <col min="12027" max="12027" width="12.85546875" style="73" customWidth="1"/>
    <col min="12028" max="12275" width="9.140625" style="73"/>
    <col min="12276" max="12276" width="5.85546875" style="73" customWidth="1"/>
    <col min="12277" max="12277" width="8.42578125" style="73" customWidth="1"/>
    <col min="12278" max="12278" width="64.7109375" style="73" customWidth="1"/>
    <col min="12279" max="12280" width="8" style="73" customWidth="1"/>
    <col min="12281" max="12281" width="9.42578125" style="73" customWidth="1"/>
    <col min="12282" max="12282" width="9.85546875" style="73" customWidth="1"/>
    <col min="12283" max="12283" width="12.85546875" style="73" customWidth="1"/>
    <col min="12284" max="12531" width="9.140625" style="73"/>
    <col min="12532" max="12532" width="5.85546875" style="73" customWidth="1"/>
    <col min="12533" max="12533" width="8.42578125" style="73" customWidth="1"/>
    <col min="12534" max="12534" width="64.7109375" style="73" customWidth="1"/>
    <col min="12535" max="12536" width="8" style="73" customWidth="1"/>
    <col min="12537" max="12537" width="9.42578125" style="73" customWidth="1"/>
    <col min="12538" max="12538" width="9.85546875" style="73" customWidth="1"/>
    <col min="12539" max="12539" width="12.85546875" style="73" customWidth="1"/>
    <col min="12540" max="12787" width="9.140625" style="73"/>
    <col min="12788" max="12788" width="5.85546875" style="73" customWidth="1"/>
    <col min="12789" max="12789" width="8.42578125" style="73" customWidth="1"/>
    <col min="12790" max="12790" width="64.7109375" style="73" customWidth="1"/>
    <col min="12791" max="12792" width="8" style="73" customWidth="1"/>
    <col min="12793" max="12793" width="9.42578125" style="73" customWidth="1"/>
    <col min="12794" max="12794" width="9.85546875" style="73" customWidth="1"/>
    <col min="12795" max="12795" width="12.85546875" style="73" customWidth="1"/>
    <col min="12796" max="13043" width="9.140625" style="73"/>
    <col min="13044" max="13044" width="5.85546875" style="73" customWidth="1"/>
    <col min="13045" max="13045" width="8.42578125" style="73" customWidth="1"/>
    <col min="13046" max="13046" width="64.7109375" style="73" customWidth="1"/>
    <col min="13047" max="13048" width="8" style="73" customWidth="1"/>
    <col min="13049" max="13049" width="9.42578125" style="73" customWidth="1"/>
    <col min="13050" max="13050" width="9.85546875" style="73" customWidth="1"/>
    <col min="13051" max="13051" width="12.85546875" style="73" customWidth="1"/>
    <col min="13052" max="13299" width="9.140625" style="73"/>
    <col min="13300" max="13300" width="5.85546875" style="73" customWidth="1"/>
    <col min="13301" max="13301" width="8.42578125" style="73" customWidth="1"/>
    <col min="13302" max="13302" width="64.7109375" style="73" customWidth="1"/>
    <col min="13303" max="13304" width="8" style="73" customWidth="1"/>
    <col min="13305" max="13305" width="9.42578125" style="73" customWidth="1"/>
    <col min="13306" max="13306" width="9.85546875" style="73" customWidth="1"/>
    <col min="13307" max="13307" width="12.85546875" style="73" customWidth="1"/>
    <col min="13308" max="13555" width="9.140625" style="73"/>
    <col min="13556" max="13556" width="5.85546875" style="73" customWidth="1"/>
    <col min="13557" max="13557" width="8.42578125" style="73" customWidth="1"/>
    <col min="13558" max="13558" width="64.7109375" style="73" customWidth="1"/>
    <col min="13559" max="13560" width="8" style="73" customWidth="1"/>
    <col min="13561" max="13561" width="9.42578125" style="73" customWidth="1"/>
    <col min="13562" max="13562" width="9.85546875" style="73" customWidth="1"/>
    <col min="13563" max="13563" width="12.85546875" style="73" customWidth="1"/>
    <col min="13564" max="13811" width="9.140625" style="73"/>
    <col min="13812" max="13812" width="5.85546875" style="73" customWidth="1"/>
    <col min="13813" max="13813" width="8.42578125" style="73" customWidth="1"/>
    <col min="13814" max="13814" width="64.7109375" style="73" customWidth="1"/>
    <col min="13815" max="13816" width="8" style="73" customWidth="1"/>
    <col min="13817" max="13817" width="9.42578125" style="73" customWidth="1"/>
    <col min="13818" max="13818" width="9.85546875" style="73" customWidth="1"/>
    <col min="13819" max="13819" width="12.85546875" style="73" customWidth="1"/>
    <col min="13820" max="14067" width="9.140625" style="73"/>
    <col min="14068" max="14068" width="5.85546875" style="73" customWidth="1"/>
    <col min="14069" max="14069" width="8.42578125" style="73" customWidth="1"/>
    <col min="14070" max="14070" width="64.7109375" style="73" customWidth="1"/>
    <col min="14071" max="14072" width="8" style="73" customWidth="1"/>
    <col min="14073" max="14073" width="9.42578125" style="73" customWidth="1"/>
    <col min="14074" max="14074" width="9.85546875" style="73" customWidth="1"/>
    <col min="14075" max="14075" width="12.85546875" style="73" customWidth="1"/>
    <col min="14076" max="14323" width="9.140625" style="73"/>
    <col min="14324" max="14324" width="5.85546875" style="73" customWidth="1"/>
    <col min="14325" max="14325" width="8.42578125" style="73" customWidth="1"/>
    <col min="14326" max="14326" width="64.7109375" style="73" customWidth="1"/>
    <col min="14327" max="14328" width="8" style="73" customWidth="1"/>
    <col min="14329" max="14329" width="9.42578125" style="73" customWidth="1"/>
    <col min="14330" max="14330" width="9.85546875" style="73" customWidth="1"/>
    <col min="14331" max="14331" width="12.85546875" style="73" customWidth="1"/>
    <col min="14332" max="14579" width="9.140625" style="73"/>
    <col min="14580" max="14580" width="5.85546875" style="73" customWidth="1"/>
    <col min="14581" max="14581" width="8.42578125" style="73" customWidth="1"/>
    <col min="14582" max="14582" width="64.7109375" style="73" customWidth="1"/>
    <col min="14583" max="14584" width="8" style="73" customWidth="1"/>
    <col min="14585" max="14585" width="9.42578125" style="73" customWidth="1"/>
    <col min="14586" max="14586" width="9.85546875" style="73" customWidth="1"/>
    <col min="14587" max="14587" width="12.85546875" style="73" customWidth="1"/>
    <col min="14588" max="14835" width="9.140625" style="73"/>
    <col min="14836" max="14836" width="5.85546875" style="73" customWidth="1"/>
    <col min="14837" max="14837" width="8.42578125" style="73" customWidth="1"/>
    <col min="14838" max="14838" width="64.7109375" style="73" customWidth="1"/>
    <col min="14839" max="14840" width="8" style="73" customWidth="1"/>
    <col min="14841" max="14841" width="9.42578125" style="73" customWidth="1"/>
    <col min="14842" max="14842" width="9.85546875" style="73" customWidth="1"/>
    <col min="14843" max="14843" width="12.85546875" style="73" customWidth="1"/>
    <col min="14844" max="15091" width="9.140625" style="73"/>
    <col min="15092" max="15092" width="5.85546875" style="73" customWidth="1"/>
    <col min="15093" max="15093" width="8.42578125" style="73" customWidth="1"/>
    <col min="15094" max="15094" width="64.7109375" style="73" customWidth="1"/>
    <col min="15095" max="15096" width="8" style="73" customWidth="1"/>
    <col min="15097" max="15097" width="9.42578125" style="73" customWidth="1"/>
    <col min="15098" max="15098" width="9.85546875" style="73" customWidth="1"/>
    <col min="15099" max="15099" width="12.85546875" style="73" customWidth="1"/>
    <col min="15100" max="15347" width="9.140625" style="73"/>
    <col min="15348" max="15348" width="5.85546875" style="73" customWidth="1"/>
    <col min="15349" max="15349" width="8.42578125" style="73" customWidth="1"/>
    <col min="15350" max="15350" width="64.7109375" style="73" customWidth="1"/>
    <col min="15351" max="15352" width="8" style="73" customWidth="1"/>
    <col min="15353" max="15353" width="9.42578125" style="73" customWidth="1"/>
    <col min="15354" max="15354" width="9.85546875" style="73" customWidth="1"/>
    <col min="15355" max="15355" width="12.85546875" style="73" customWidth="1"/>
    <col min="15356" max="15603" width="9.140625" style="73"/>
    <col min="15604" max="15604" width="5.85546875" style="73" customWidth="1"/>
    <col min="15605" max="15605" width="8.42578125" style="73" customWidth="1"/>
    <col min="15606" max="15606" width="64.7109375" style="73" customWidth="1"/>
    <col min="15607" max="15608" width="8" style="73" customWidth="1"/>
    <col min="15609" max="15609" width="9.42578125" style="73" customWidth="1"/>
    <col min="15610" max="15610" width="9.85546875" style="73" customWidth="1"/>
    <col min="15611" max="15611" width="12.85546875" style="73" customWidth="1"/>
    <col min="15612" max="15859" width="9.140625" style="73"/>
    <col min="15860" max="15860" width="5.85546875" style="73" customWidth="1"/>
    <col min="15861" max="15861" width="8.42578125" style="73" customWidth="1"/>
    <col min="15862" max="15862" width="64.7109375" style="73" customWidth="1"/>
    <col min="15863" max="15864" width="8" style="73" customWidth="1"/>
    <col min="15865" max="15865" width="9.42578125" style="73" customWidth="1"/>
    <col min="15866" max="15866" width="9.85546875" style="73" customWidth="1"/>
    <col min="15867" max="15867" width="12.85546875" style="73" customWidth="1"/>
    <col min="15868" max="16115" width="9.140625" style="73"/>
    <col min="16116" max="16116" width="5.85546875" style="73" customWidth="1"/>
    <col min="16117" max="16117" width="8.42578125" style="73" customWidth="1"/>
    <col min="16118" max="16118" width="64.7109375" style="73" customWidth="1"/>
    <col min="16119" max="16120" width="8" style="73" customWidth="1"/>
    <col min="16121" max="16121" width="9.42578125" style="73" customWidth="1"/>
    <col min="16122" max="16122" width="9.85546875" style="73" customWidth="1"/>
    <col min="16123" max="16123" width="12.85546875" style="73" customWidth="1"/>
    <col min="16124" max="16374" width="9.140625" style="73"/>
    <col min="16375" max="16384" width="8.85546875" style="73" customWidth="1"/>
  </cols>
  <sheetData>
    <row r="1" spans="1:14" s="58" customFormat="1" x14ac:dyDescent="0.25">
      <c r="A1" s="272" t="s">
        <v>0</v>
      </c>
      <c r="B1" s="272"/>
      <c r="C1" s="272"/>
      <c r="D1" s="272"/>
      <c r="E1" s="272"/>
      <c r="F1" s="272"/>
      <c r="G1" s="272"/>
      <c r="H1" s="272"/>
      <c r="I1" s="272"/>
      <c r="J1" s="272"/>
      <c r="K1" s="272"/>
      <c r="L1" s="272"/>
      <c r="M1" s="272"/>
      <c r="N1" s="272"/>
    </row>
    <row r="2" spans="1:14" s="58" customFormat="1" x14ac:dyDescent="0.25">
      <c r="A2" s="272" t="s">
        <v>1</v>
      </c>
      <c r="B2" s="272"/>
      <c r="C2" s="272"/>
      <c r="D2" s="272"/>
      <c r="E2" s="272"/>
      <c r="F2" s="272"/>
      <c r="G2" s="272"/>
      <c r="H2" s="272"/>
      <c r="I2" s="272"/>
      <c r="J2" s="272"/>
      <c r="K2" s="272"/>
      <c r="L2" s="272"/>
      <c r="M2" s="272"/>
      <c r="N2" s="272"/>
    </row>
    <row r="3" spans="1:14" s="59" customFormat="1" x14ac:dyDescent="0.25">
      <c r="A3" s="283"/>
      <c r="B3" s="284"/>
      <c r="C3" s="284"/>
      <c r="D3" s="284"/>
      <c r="E3" s="284"/>
      <c r="F3" s="284"/>
      <c r="G3" s="284"/>
      <c r="H3" s="284"/>
      <c r="I3" s="284"/>
      <c r="J3" s="284"/>
      <c r="K3" s="284"/>
      <c r="L3" s="284"/>
      <c r="M3" s="284"/>
      <c r="N3" s="285"/>
    </row>
    <row r="4" spans="1:14" s="59" customFormat="1" x14ac:dyDescent="0.25">
      <c r="A4" s="286" t="s">
        <v>226</v>
      </c>
      <c r="B4" s="287"/>
      <c r="C4" s="287"/>
      <c r="D4" s="287"/>
      <c r="E4" s="287"/>
      <c r="F4" s="287"/>
      <c r="G4" s="287"/>
      <c r="H4" s="287"/>
      <c r="I4" s="287"/>
      <c r="J4" s="287"/>
      <c r="K4" s="287"/>
      <c r="L4" s="287"/>
      <c r="M4" s="287"/>
      <c r="N4" s="288"/>
    </row>
    <row r="5" spans="1:14" s="59" customFormat="1" x14ac:dyDescent="0.25">
      <c r="A5" s="289" t="s">
        <v>2</v>
      </c>
      <c r="B5" s="290"/>
      <c r="C5" s="290"/>
      <c r="D5" s="290"/>
      <c r="E5" s="290"/>
      <c r="F5" s="290"/>
      <c r="G5" s="290"/>
      <c r="H5" s="290"/>
      <c r="I5" s="290"/>
      <c r="J5" s="290"/>
      <c r="K5" s="290"/>
      <c r="L5" s="290"/>
      <c r="M5" s="290"/>
      <c r="N5" s="291"/>
    </row>
    <row r="6" spans="1:14" s="87" customFormat="1" x14ac:dyDescent="0.25">
      <c r="A6" s="81" t="s">
        <v>3</v>
      </c>
      <c r="B6" s="81"/>
      <c r="C6" s="81"/>
      <c r="D6" s="292"/>
      <c r="E6" s="293"/>
      <c r="F6" s="293"/>
      <c r="G6" s="293"/>
      <c r="H6" s="293"/>
      <c r="I6" s="293"/>
      <c r="J6" s="293"/>
      <c r="K6" s="294"/>
      <c r="L6" s="278" t="s">
        <v>4</v>
      </c>
      <c r="M6" s="279"/>
      <c r="N6" s="280"/>
    </row>
    <row r="7" spans="1:14" s="87" customFormat="1" x14ac:dyDescent="0.25">
      <c r="A7" s="281"/>
      <c r="B7" s="281"/>
      <c r="C7" s="281"/>
      <c r="D7" s="292"/>
      <c r="E7" s="293"/>
      <c r="F7" s="293"/>
      <c r="G7" s="293"/>
      <c r="H7" s="293"/>
      <c r="I7" s="293"/>
      <c r="J7" s="293"/>
      <c r="K7" s="294"/>
      <c r="L7" s="278" t="s">
        <v>5</v>
      </c>
      <c r="M7" s="279"/>
      <c r="N7" s="280"/>
    </row>
    <row r="8" spans="1:14" s="87" customFormat="1" x14ac:dyDescent="0.25">
      <c r="A8" s="281" t="s">
        <v>6</v>
      </c>
      <c r="B8" s="282"/>
      <c r="C8" s="282"/>
      <c r="D8" s="292"/>
      <c r="E8" s="293"/>
      <c r="F8" s="293"/>
      <c r="G8" s="293"/>
      <c r="H8" s="293"/>
      <c r="I8" s="293"/>
      <c r="J8" s="293"/>
      <c r="K8" s="294"/>
      <c r="L8" s="278" t="s">
        <v>7</v>
      </c>
      <c r="M8" s="279"/>
      <c r="N8" s="280"/>
    </row>
    <row r="9" spans="1:14" s="87" customFormat="1" x14ac:dyDescent="0.25">
      <c r="A9" s="64"/>
      <c r="B9" s="64"/>
      <c r="C9" s="64"/>
      <c r="D9" s="292"/>
      <c r="E9" s="293"/>
      <c r="F9" s="293"/>
      <c r="G9" s="293"/>
      <c r="H9" s="293"/>
      <c r="I9" s="293"/>
      <c r="J9" s="293"/>
      <c r="K9" s="294"/>
      <c r="L9" s="278" t="s">
        <v>8</v>
      </c>
      <c r="M9" s="279"/>
      <c r="N9" s="280"/>
    </row>
    <row r="10" spans="1:14" s="87" customFormat="1" x14ac:dyDescent="0.25">
      <c r="A10" s="64"/>
      <c r="B10" s="64"/>
      <c r="C10" s="64"/>
      <c r="D10" s="292"/>
      <c r="E10" s="293"/>
      <c r="F10" s="293"/>
      <c r="G10" s="293"/>
      <c r="H10" s="293"/>
      <c r="I10" s="293"/>
      <c r="J10" s="293"/>
      <c r="K10" s="294"/>
      <c r="L10" s="278" t="s">
        <v>9</v>
      </c>
      <c r="M10" s="279"/>
      <c r="N10" s="280"/>
    </row>
    <row r="11" spans="1:14" s="87" customFormat="1" x14ac:dyDescent="0.25">
      <c r="A11" s="278" t="s">
        <v>226</v>
      </c>
      <c r="B11" s="279"/>
      <c r="C11" s="279"/>
      <c r="D11" s="279"/>
      <c r="E11" s="279"/>
      <c r="F11" s="279"/>
      <c r="G11" s="279"/>
      <c r="H11" s="279"/>
      <c r="I11" s="279"/>
      <c r="J11" s="279"/>
      <c r="K11" s="279"/>
      <c r="L11" s="278" t="s">
        <v>10</v>
      </c>
      <c r="M11" s="279"/>
      <c r="N11" s="280"/>
    </row>
    <row r="12" spans="1:14" s="65" customFormat="1" x14ac:dyDescent="0.25">
      <c r="A12" s="273" t="s">
        <v>11</v>
      </c>
      <c r="B12" s="275" t="s">
        <v>12</v>
      </c>
      <c r="C12" s="62" t="s">
        <v>13</v>
      </c>
      <c r="D12" s="276" t="s">
        <v>15</v>
      </c>
      <c r="E12" s="63"/>
      <c r="F12" s="269"/>
      <c r="G12" s="270"/>
      <c r="H12" s="64"/>
      <c r="I12" s="64"/>
      <c r="J12" s="64"/>
      <c r="K12" s="64"/>
      <c r="L12" s="64"/>
      <c r="M12" s="64"/>
      <c r="N12" s="64"/>
    </row>
    <row r="13" spans="1:14" s="70" customFormat="1" ht="76.5" x14ac:dyDescent="0.25">
      <c r="A13" s="274"/>
      <c r="B13" s="275"/>
      <c r="C13" s="62" t="s">
        <v>16</v>
      </c>
      <c r="D13" s="277"/>
      <c r="E13" s="63" t="s">
        <v>135</v>
      </c>
      <c r="F13" s="267" t="s">
        <v>18</v>
      </c>
      <c r="G13" s="268"/>
      <c r="H13" s="60" t="s">
        <v>19</v>
      </c>
      <c r="I13" s="60" t="s">
        <v>20</v>
      </c>
      <c r="J13" s="60" t="s">
        <v>21</v>
      </c>
      <c r="K13" s="60" t="s">
        <v>22</v>
      </c>
      <c r="L13" s="60" t="s">
        <v>23</v>
      </c>
      <c r="M13" s="68" t="s">
        <v>24</v>
      </c>
      <c r="N13" s="69" t="s">
        <v>25</v>
      </c>
    </row>
    <row r="14" spans="1:14" s="70" customFormat="1" x14ac:dyDescent="0.25">
      <c r="A14" s="128">
        <v>1</v>
      </c>
      <c r="B14" s="61"/>
      <c r="C14" s="62">
        <v>2</v>
      </c>
      <c r="D14" s="67">
        <v>3</v>
      </c>
      <c r="E14" s="63">
        <v>4</v>
      </c>
      <c r="F14" s="267">
        <v>5</v>
      </c>
      <c r="G14" s="268"/>
      <c r="H14" s="60">
        <v>6</v>
      </c>
      <c r="I14" s="60">
        <v>7</v>
      </c>
      <c r="J14" s="60">
        <v>8</v>
      </c>
      <c r="K14" s="60">
        <v>9</v>
      </c>
      <c r="L14" s="60">
        <v>10</v>
      </c>
      <c r="M14" s="68">
        <v>11</v>
      </c>
      <c r="N14" s="69">
        <v>12</v>
      </c>
    </row>
    <row r="15" spans="1:14" ht="51" x14ac:dyDescent="0.25">
      <c r="A15" s="265">
        <v>1</v>
      </c>
      <c r="B15" s="56"/>
      <c r="C15" s="56"/>
      <c r="D15" s="72"/>
      <c r="E15" s="56"/>
      <c r="F15" s="178">
        <v>2.6</v>
      </c>
      <c r="G15" s="183" t="s">
        <v>142</v>
      </c>
      <c r="H15" s="55"/>
      <c r="I15" s="55"/>
      <c r="J15" s="55"/>
      <c r="K15" s="56"/>
      <c r="L15" s="56"/>
      <c r="M15" s="149"/>
      <c r="N15" s="54"/>
    </row>
    <row r="16" spans="1:14" x14ac:dyDescent="0.25">
      <c r="A16" s="266"/>
      <c r="B16" s="56"/>
      <c r="C16" s="56">
        <v>995433</v>
      </c>
      <c r="D16" s="72">
        <v>0.18</v>
      </c>
      <c r="E16" s="74"/>
      <c r="F16" s="178" t="s">
        <v>26</v>
      </c>
      <c r="G16" s="183" t="s">
        <v>143</v>
      </c>
      <c r="H16" s="178" t="s">
        <v>121</v>
      </c>
      <c r="I16" s="50">
        <v>600</v>
      </c>
      <c r="J16" s="54">
        <v>177.5</v>
      </c>
      <c r="K16" s="48">
        <v>0.18</v>
      </c>
      <c r="L16" s="48">
        <f>J16/1.18</f>
        <v>150.42372881355934</v>
      </c>
      <c r="M16" s="150">
        <f>L16*I16</f>
        <v>90254.237288135599</v>
      </c>
      <c r="N16" s="150">
        <f>IF(ISBLANK(E16),D16*M16,E16*M16)</f>
        <v>16245.762711864407</v>
      </c>
    </row>
    <row r="17" spans="1:17" ht="51" x14ac:dyDescent="0.25">
      <c r="A17" s="265">
        <v>2</v>
      </c>
      <c r="B17" s="56"/>
      <c r="C17" s="56"/>
      <c r="D17" s="84"/>
      <c r="E17" s="85"/>
      <c r="F17" s="181">
        <v>2.8</v>
      </c>
      <c r="G17" s="184" t="s">
        <v>144</v>
      </c>
      <c r="H17" s="185"/>
      <c r="I17" s="55"/>
      <c r="J17" s="55"/>
      <c r="K17" s="48"/>
      <c r="L17" s="48"/>
      <c r="M17" s="150"/>
      <c r="N17" s="150"/>
    </row>
    <row r="18" spans="1:17" x14ac:dyDescent="0.25">
      <c r="A18" s="266"/>
      <c r="B18" s="56"/>
      <c r="C18" s="56">
        <v>995433</v>
      </c>
      <c r="D18" s="72">
        <v>0.18</v>
      </c>
      <c r="E18" s="74"/>
      <c r="F18" s="181" t="s">
        <v>28</v>
      </c>
      <c r="G18" s="184" t="s">
        <v>145</v>
      </c>
      <c r="H18" s="178" t="s">
        <v>121</v>
      </c>
      <c r="I18" s="55">
        <v>153.51</v>
      </c>
      <c r="J18" s="55">
        <v>260.3</v>
      </c>
      <c r="K18" s="48">
        <v>0.18</v>
      </c>
      <c r="L18" s="48">
        <f>J18/1.18</f>
        <v>220.59322033898306</v>
      </c>
      <c r="M18" s="150">
        <f>L18*I18</f>
        <v>33863.265254237289</v>
      </c>
      <c r="N18" s="150">
        <f>IF(ISBLANK(E18),D18*M18,E18*M18)</f>
        <v>6095.3877457627113</v>
      </c>
    </row>
    <row r="19" spans="1:17" ht="76.5" x14ac:dyDescent="0.25">
      <c r="A19" s="265">
        <v>3</v>
      </c>
      <c r="B19" s="56"/>
      <c r="C19" s="56"/>
      <c r="D19" s="56"/>
      <c r="E19" s="56"/>
      <c r="F19" s="186">
        <v>2.1</v>
      </c>
      <c r="G19" s="184" t="s">
        <v>146</v>
      </c>
      <c r="H19" s="185"/>
      <c r="I19" s="55"/>
      <c r="J19" s="55"/>
      <c r="K19" s="48"/>
      <c r="L19" s="48"/>
      <c r="M19" s="149"/>
      <c r="N19" s="150"/>
    </row>
    <row r="20" spans="1:17" x14ac:dyDescent="0.25">
      <c r="A20" s="271"/>
      <c r="B20" s="56"/>
      <c r="C20" s="56"/>
      <c r="D20" s="84"/>
      <c r="E20" s="85"/>
      <c r="F20" s="186" t="s">
        <v>29</v>
      </c>
      <c r="G20" s="184" t="s">
        <v>143</v>
      </c>
      <c r="H20" s="185"/>
      <c r="I20" s="55"/>
      <c r="J20" s="55"/>
      <c r="K20" s="48"/>
      <c r="L20" s="48"/>
      <c r="M20" s="150"/>
      <c r="N20" s="150"/>
    </row>
    <row r="21" spans="1:17" x14ac:dyDescent="0.25">
      <c r="A21" s="266"/>
      <c r="B21" s="56"/>
      <c r="C21" s="56">
        <v>995433</v>
      </c>
      <c r="D21" s="72">
        <v>0.18</v>
      </c>
      <c r="E21" s="74"/>
      <c r="F21" s="181" t="s">
        <v>147</v>
      </c>
      <c r="G21" s="184" t="s">
        <v>148</v>
      </c>
      <c r="H21" s="181" t="s">
        <v>149</v>
      </c>
      <c r="I21" s="50">
        <v>100</v>
      </c>
      <c r="J21" s="50">
        <v>352.15</v>
      </c>
      <c r="K21" s="48">
        <v>0.18</v>
      </c>
      <c r="L21" s="48">
        <f t="shared" ref="L21:L22" si="0">J21/1.18</f>
        <v>298.43220338983048</v>
      </c>
      <c r="M21" s="150">
        <f t="shared" ref="M21:M22" si="1">L21*I21</f>
        <v>29843.220338983047</v>
      </c>
      <c r="N21" s="150">
        <f t="shared" ref="N21:N22" si="2">IF(ISBLANK(E21),D21*M21,E21*M21)</f>
        <v>5371.779661016948</v>
      </c>
      <c r="Q21" s="73" t="s">
        <v>27</v>
      </c>
    </row>
    <row r="22" spans="1:17" ht="38.25" x14ac:dyDescent="0.25">
      <c r="A22" s="55">
        <v>4</v>
      </c>
      <c r="B22" s="56"/>
      <c r="C22" s="56">
        <v>995433</v>
      </c>
      <c r="D22" s="72">
        <v>0.18</v>
      </c>
      <c r="E22" s="74"/>
      <c r="F22" s="181">
        <v>2.25</v>
      </c>
      <c r="G22" s="184" t="s">
        <v>150</v>
      </c>
      <c r="H22" s="178" t="s">
        <v>121</v>
      </c>
      <c r="I22" s="55">
        <v>674.44392225000024</v>
      </c>
      <c r="J22" s="55">
        <v>196</v>
      </c>
      <c r="K22" s="48">
        <v>0.18</v>
      </c>
      <c r="L22" s="48">
        <f t="shared" si="0"/>
        <v>166.10169491525426</v>
      </c>
      <c r="M22" s="150">
        <f t="shared" si="1"/>
        <v>112026.278611017</v>
      </c>
      <c r="N22" s="150">
        <f t="shared" si="2"/>
        <v>20164.730149983057</v>
      </c>
    </row>
    <row r="23" spans="1:17" ht="25.5" x14ac:dyDescent="0.25">
      <c r="A23" s="55">
        <v>5</v>
      </c>
      <c r="B23" s="56"/>
      <c r="C23" s="56"/>
      <c r="D23" s="84"/>
      <c r="E23" s="85"/>
      <c r="F23" s="181">
        <v>4.0999999999999996</v>
      </c>
      <c r="G23" s="184" t="s">
        <v>151</v>
      </c>
      <c r="H23" s="185"/>
      <c r="I23" s="55"/>
      <c r="J23" s="55"/>
      <c r="K23" s="48"/>
      <c r="L23" s="48"/>
      <c r="M23" s="150"/>
      <c r="N23" s="150"/>
    </row>
    <row r="24" spans="1:17" ht="25.5" x14ac:dyDescent="0.25">
      <c r="A24" s="55" t="s">
        <v>122</v>
      </c>
      <c r="B24" s="56"/>
      <c r="C24" s="56">
        <v>995454</v>
      </c>
      <c r="D24" s="72">
        <v>0.18</v>
      </c>
      <c r="E24" s="74"/>
      <c r="F24" s="181" t="s">
        <v>152</v>
      </c>
      <c r="G24" s="184" t="s">
        <v>153</v>
      </c>
      <c r="H24" s="178" t="s">
        <v>121</v>
      </c>
      <c r="I24" s="50">
        <v>0.76004999999999989</v>
      </c>
      <c r="J24" s="50">
        <v>7878.5</v>
      </c>
      <c r="K24" s="48">
        <v>0.18</v>
      </c>
      <c r="L24" s="48">
        <f t="shared" ref="L24:L25" si="3">J24/1.18</f>
        <v>6676.6949152542375</v>
      </c>
      <c r="M24" s="150">
        <f t="shared" ref="M24:M25" si="4">L24*I24</f>
        <v>5074.6219703389825</v>
      </c>
      <c r="N24" s="150">
        <f t="shared" ref="N24:N25" si="5">IF(ISBLANK(E24),D24*M24,E24*M24)</f>
        <v>913.43195466101679</v>
      </c>
    </row>
    <row r="25" spans="1:17" ht="25.5" x14ac:dyDescent="0.25">
      <c r="A25" s="55" t="s">
        <v>123</v>
      </c>
      <c r="B25" s="56"/>
      <c r="C25" s="56">
        <v>995454</v>
      </c>
      <c r="D25" s="72">
        <v>0.18</v>
      </c>
      <c r="E25" s="74"/>
      <c r="F25" s="181" t="s">
        <v>30</v>
      </c>
      <c r="G25" s="184" t="s">
        <v>154</v>
      </c>
      <c r="H25" s="178" t="s">
        <v>121</v>
      </c>
      <c r="I25" s="55">
        <v>67.848405249999999</v>
      </c>
      <c r="J25" s="55">
        <v>6812</v>
      </c>
      <c r="K25" s="48">
        <v>0.18</v>
      </c>
      <c r="L25" s="48">
        <f t="shared" si="3"/>
        <v>5772.8813559322034</v>
      </c>
      <c r="M25" s="150">
        <f t="shared" si="4"/>
        <v>391680.79369745764</v>
      </c>
      <c r="N25" s="150">
        <f t="shared" si="5"/>
        <v>70502.542865542375</v>
      </c>
    </row>
    <row r="26" spans="1:17" ht="15" customHeight="1" x14ac:dyDescent="0.25">
      <c r="A26" s="265">
        <v>6</v>
      </c>
      <c r="B26" s="56"/>
      <c r="C26" s="56"/>
      <c r="D26" s="72"/>
      <c r="E26" s="85"/>
      <c r="F26" s="181">
        <v>4.3</v>
      </c>
      <c r="G26" s="184" t="s">
        <v>117</v>
      </c>
      <c r="H26" s="187"/>
      <c r="I26" s="55"/>
      <c r="J26" s="55"/>
      <c r="K26" s="48"/>
      <c r="L26" s="48"/>
      <c r="M26" s="150"/>
      <c r="N26" s="150"/>
    </row>
    <row r="27" spans="1:17" x14ac:dyDescent="0.25">
      <c r="A27" s="266"/>
      <c r="B27" s="56"/>
      <c r="C27" s="56">
        <v>995457</v>
      </c>
      <c r="D27" s="72">
        <v>0.18</v>
      </c>
      <c r="E27" s="85"/>
      <c r="F27" s="181" t="s">
        <v>31</v>
      </c>
      <c r="G27" s="184" t="s">
        <v>155</v>
      </c>
      <c r="H27" s="181" t="s">
        <v>156</v>
      </c>
      <c r="I27" s="55">
        <v>61.896499999999996</v>
      </c>
      <c r="J27" s="55">
        <v>392.15</v>
      </c>
      <c r="K27" s="48">
        <v>0.18</v>
      </c>
      <c r="L27" s="48">
        <f t="shared" ref="L27:L29" si="6">J27/1.18</f>
        <v>332.33050847457628</v>
      </c>
      <c r="M27" s="150">
        <f t="shared" ref="M27:M29" si="7">L27*I27</f>
        <v>20570.095317796608</v>
      </c>
      <c r="N27" s="150">
        <f t="shared" ref="N27:N29" si="8">IF(ISBLANK(E27),D27*M27,E27*M27)</f>
        <v>3702.6171572033891</v>
      </c>
    </row>
    <row r="28" spans="1:17" ht="51" x14ac:dyDescent="0.25">
      <c r="A28" s="55">
        <v>7</v>
      </c>
      <c r="B28" s="56"/>
      <c r="C28" s="56">
        <v>995454</v>
      </c>
      <c r="D28" s="72">
        <v>0.18</v>
      </c>
      <c r="E28" s="74"/>
      <c r="F28" s="181">
        <v>4.12</v>
      </c>
      <c r="G28" s="184" t="s">
        <v>157</v>
      </c>
      <c r="H28" s="181" t="s">
        <v>158</v>
      </c>
      <c r="I28" s="55">
        <v>68</v>
      </c>
      <c r="J28" s="55">
        <v>18.149999999999999</v>
      </c>
      <c r="K28" s="48">
        <v>0.18</v>
      </c>
      <c r="L28" s="48">
        <f t="shared" si="6"/>
        <v>15.381355932203389</v>
      </c>
      <c r="M28" s="150">
        <f t="shared" si="7"/>
        <v>1045.9322033898304</v>
      </c>
      <c r="N28" s="150">
        <f t="shared" si="8"/>
        <v>188.26779661016946</v>
      </c>
    </row>
    <row r="29" spans="1:17" ht="63.75" x14ac:dyDescent="0.25">
      <c r="A29" s="55">
        <v>8</v>
      </c>
      <c r="B29" s="56"/>
      <c r="C29" s="56">
        <v>995454</v>
      </c>
      <c r="D29" s="72">
        <v>0.18</v>
      </c>
      <c r="E29" s="74"/>
      <c r="F29" s="181">
        <v>4.17</v>
      </c>
      <c r="G29" s="184" t="s">
        <v>159</v>
      </c>
      <c r="H29" s="181" t="s">
        <v>156</v>
      </c>
      <c r="I29" s="50">
        <v>83.334799999999987</v>
      </c>
      <c r="J29" s="50">
        <v>749.3</v>
      </c>
      <c r="K29" s="48">
        <v>0.18</v>
      </c>
      <c r="L29" s="48">
        <f t="shared" si="6"/>
        <v>635</v>
      </c>
      <c r="M29" s="150">
        <f t="shared" si="7"/>
        <v>52917.597999999991</v>
      </c>
      <c r="N29" s="150">
        <f t="shared" si="8"/>
        <v>9525.1676399999978</v>
      </c>
    </row>
    <row r="30" spans="1:17" ht="38.25" x14ac:dyDescent="0.25">
      <c r="A30" s="265">
        <v>9</v>
      </c>
      <c r="B30" s="56"/>
      <c r="C30" s="56"/>
      <c r="D30" s="56"/>
      <c r="E30" s="56"/>
      <c r="F30" s="181">
        <v>5.0999999999999996</v>
      </c>
      <c r="G30" s="184" t="s">
        <v>160</v>
      </c>
      <c r="H30" s="185"/>
      <c r="I30" s="55"/>
      <c r="J30" s="55"/>
      <c r="K30" s="48"/>
      <c r="L30" s="48"/>
      <c r="M30" s="150"/>
      <c r="N30" s="150"/>
    </row>
    <row r="31" spans="1:17" ht="25.5" x14ac:dyDescent="0.25">
      <c r="A31" s="266"/>
      <c r="B31" s="56"/>
      <c r="C31" s="56">
        <v>995454</v>
      </c>
      <c r="D31" s="72">
        <v>0.18</v>
      </c>
      <c r="E31" s="74"/>
      <c r="F31" s="181" t="s">
        <v>161</v>
      </c>
      <c r="G31" s="184" t="s">
        <v>162</v>
      </c>
      <c r="H31" s="178" t="s">
        <v>121</v>
      </c>
      <c r="I31" s="55">
        <v>57.963059999999999</v>
      </c>
      <c r="J31" s="55">
        <v>9045.75</v>
      </c>
      <c r="K31" s="48">
        <v>0.18</v>
      </c>
      <c r="L31" s="48">
        <f>J31/1.18</f>
        <v>7665.8898305084749</v>
      </c>
      <c r="M31" s="150">
        <f>L31*I31</f>
        <v>444338.43219915254</v>
      </c>
      <c r="N31" s="150">
        <f>IF(ISBLANK(E31),D31*M31,E31*M31)</f>
        <v>79980.917795847447</v>
      </c>
    </row>
    <row r="32" spans="1:17" ht="51" x14ac:dyDescent="0.25">
      <c r="A32" s="265">
        <v>10</v>
      </c>
      <c r="B32" s="56"/>
      <c r="C32" s="56"/>
      <c r="D32" s="72">
        <v>0.18</v>
      </c>
      <c r="E32" s="74"/>
      <c r="F32" s="181">
        <v>5.2</v>
      </c>
      <c r="G32" s="184" t="s">
        <v>163</v>
      </c>
      <c r="H32" s="185"/>
      <c r="I32" s="50"/>
      <c r="J32" s="50"/>
      <c r="K32" s="48"/>
      <c r="L32" s="48"/>
      <c r="M32" s="150"/>
      <c r="N32" s="150"/>
    </row>
    <row r="33" spans="1:14" ht="25.5" x14ac:dyDescent="0.25">
      <c r="A33" s="266"/>
      <c r="B33" s="56"/>
      <c r="C33" s="56">
        <v>995454</v>
      </c>
      <c r="D33" s="72">
        <v>0.18</v>
      </c>
      <c r="E33" s="74"/>
      <c r="F33" s="181" t="s">
        <v>164</v>
      </c>
      <c r="G33" s="184" t="s">
        <v>165</v>
      </c>
      <c r="H33" s="178" t="s">
        <v>121</v>
      </c>
      <c r="I33" s="50">
        <v>39.647190000000002</v>
      </c>
      <c r="J33" s="50">
        <v>10852.95</v>
      </c>
      <c r="K33" s="48">
        <v>0.18</v>
      </c>
      <c r="L33" s="48">
        <f t="shared" ref="L33:L34" si="9">J33/1.18</f>
        <v>9197.4152542372885</v>
      </c>
      <c r="M33" s="150">
        <f t="shared" ref="M33:M34" si="10">L33*I33</f>
        <v>364651.67009364412</v>
      </c>
      <c r="N33" s="150">
        <f t="shared" ref="N33:N34" si="11">IF(ISBLANK(E33),D33*M33,E33*M33)</f>
        <v>65637.300616855937</v>
      </c>
    </row>
    <row r="34" spans="1:14" ht="76.5" x14ac:dyDescent="0.25">
      <c r="A34" s="55">
        <v>11</v>
      </c>
      <c r="B34" s="56"/>
      <c r="C34" s="56">
        <v>995454</v>
      </c>
      <c r="D34" s="72">
        <v>0.18</v>
      </c>
      <c r="E34" s="74"/>
      <c r="F34" s="181">
        <v>5.3</v>
      </c>
      <c r="G34" s="184" t="s">
        <v>166</v>
      </c>
      <c r="H34" s="178" t="s">
        <v>121</v>
      </c>
      <c r="I34" s="47">
        <v>4.8256000000000006</v>
      </c>
      <c r="J34" s="48">
        <v>11505.5</v>
      </c>
      <c r="K34" s="48">
        <v>0.18</v>
      </c>
      <c r="L34" s="48">
        <f t="shared" si="9"/>
        <v>9750.4237288135591</v>
      </c>
      <c r="M34" s="150">
        <f t="shared" si="10"/>
        <v>47051.644745762715</v>
      </c>
      <c r="N34" s="150">
        <f t="shared" si="11"/>
        <v>8469.2960542372875</v>
      </c>
    </row>
    <row r="35" spans="1:14" x14ac:dyDescent="0.25">
      <c r="A35" s="55">
        <v>12</v>
      </c>
      <c r="B35" s="56"/>
      <c r="C35" s="56"/>
      <c r="D35" s="72"/>
      <c r="E35" s="85"/>
      <c r="F35" s="181">
        <v>5.9</v>
      </c>
      <c r="G35" s="184" t="s">
        <v>167</v>
      </c>
      <c r="H35" s="185"/>
      <c r="I35" s="47"/>
      <c r="J35" s="48"/>
      <c r="K35" s="48"/>
      <c r="L35" s="48"/>
      <c r="M35" s="150"/>
      <c r="N35" s="150"/>
    </row>
    <row r="36" spans="1:14" x14ac:dyDescent="0.25">
      <c r="A36" s="55" t="s">
        <v>122</v>
      </c>
      <c r="B36" s="56"/>
      <c r="C36" s="56">
        <v>995457</v>
      </c>
      <c r="D36" s="72">
        <v>0.18</v>
      </c>
      <c r="E36" s="74"/>
      <c r="F36" s="181" t="s">
        <v>33</v>
      </c>
      <c r="G36" s="184" t="s">
        <v>168</v>
      </c>
      <c r="H36" s="181" t="s">
        <v>156</v>
      </c>
      <c r="I36" s="47">
        <v>30.969119999999997</v>
      </c>
      <c r="J36" s="48">
        <v>392.15</v>
      </c>
      <c r="K36" s="48">
        <v>0.18</v>
      </c>
      <c r="L36" s="48">
        <f t="shared" ref="L36:L39" si="12">J36/1.18</f>
        <v>332.33050847457628</v>
      </c>
      <c r="M36" s="150">
        <f t="shared" ref="M36:M39" si="13">L36*I36</f>
        <v>10291.983396610169</v>
      </c>
      <c r="N36" s="150">
        <f t="shared" ref="N36:N39" si="14">IF(ISBLANK(E36),D36*M36,E36*M36)</f>
        <v>1852.5570113898302</v>
      </c>
    </row>
    <row r="37" spans="1:14" x14ac:dyDescent="0.25">
      <c r="A37" s="55" t="s">
        <v>123</v>
      </c>
      <c r="B37" s="56"/>
      <c r="C37" s="56">
        <v>995457</v>
      </c>
      <c r="D37" s="72">
        <v>0.18</v>
      </c>
      <c r="E37" s="74"/>
      <c r="F37" s="181" t="s">
        <v>34</v>
      </c>
      <c r="G37" s="184" t="s">
        <v>169</v>
      </c>
      <c r="H37" s="181" t="s">
        <v>156</v>
      </c>
      <c r="I37" s="47">
        <v>348.98839999999996</v>
      </c>
      <c r="J37" s="48">
        <v>736.4</v>
      </c>
      <c r="K37" s="48">
        <v>0.18</v>
      </c>
      <c r="L37" s="48">
        <f t="shared" si="12"/>
        <v>624.06779661016947</v>
      </c>
      <c r="M37" s="150">
        <f t="shared" si="13"/>
        <v>217792.42183050845</v>
      </c>
      <c r="N37" s="150">
        <f t="shared" si="14"/>
        <v>39202.635929491516</v>
      </c>
    </row>
    <row r="38" spans="1:14" x14ac:dyDescent="0.25">
      <c r="A38" s="55" t="s">
        <v>124</v>
      </c>
      <c r="B38" s="56"/>
      <c r="C38" s="56">
        <v>995457</v>
      </c>
      <c r="D38" s="72">
        <v>0.18</v>
      </c>
      <c r="E38" s="74"/>
      <c r="F38" s="181" t="s">
        <v>35</v>
      </c>
      <c r="G38" s="184" t="s">
        <v>170</v>
      </c>
      <c r="H38" s="181" t="s">
        <v>156</v>
      </c>
      <c r="I38" s="47">
        <v>236.42099999999996</v>
      </c>
      <c r="J38" s="48">
        <v>961.64</v>
      </c>
      <c r="K38" s="48">
        <v>0.18</v>
      </c>
      <c r="L38" s="48">
        <f t="shared" si="12"/>
        <v>814.94915254237287</v>
      </c>
      <c r="M38" s="150">
        <f t="shared" si="13"/>
        <v>192671.09359322031</v>
      </c>
      <c r="N38" s="150">
        <f t="shared" si="14"/>
        <v>34680.796846779653</v>
      </c>
    </row>
    <row r="39" spans="1:14" x14ac:dyDescent="0.25">
      <c r="A39" s="55" t="s">
        <v>125</v>
      </c>
      <c r="B39" s="56"/>
      <c r="C39" s="56">
        <v>995457</v>
      </c>
      <c r="D39" s="72">
        <v>0.18</v>
      </c>
      <c r="E39" s="74"/>
      <c r="F39" s="181" t="s">
        <v>36</v>
      </c>
      <c r="G39" s="184" t="s">
        <v>171</v>
      </c>
      <c r="H39" s="181" t="s">
        <v>156</v>
      </c>
      <c r="I39" s="55">
        <v>69.137999999999991</v>
      </c>
      <c r="J39" s="55">
        <v>951.1</v>
      </c>
      <c r="K39" s="48">
        <v>0.18</v>
      </c>
      <c r="L39" s="48">
        <f t="shared" si="12"/>
        <v>806.01694915254245</v>
      </c>
      <c r="M39" s="150">
        <f t="shared" si="13"/>
        <v>55726.399830508475</v>
      </c>
      <c r="N39" s="150">
        <f t="shared" si="14"/>
        <v>10030.751969491525</v>
      </c>
    </row>
    <row r="40" spans="1:14" ht="25.5" x14ac:dyDescent="0.25">
      <c r="A40" s="265">
        <v>13</v>
      </c>
      <c r="B40" s="56"/>
      <c r="C40" s="56"/>
      <c r="D40" s="72"/>
      <c r="E40" s="85"/>
      <c r="F40" s="181">
        <v>5.22</v>
      </c>
      <c r="G40" s="184" t="s">
        <v>172</v>
      </c>
      <c r="H40" s="185"/>
      <c r="I40" s="50"/>
      <c r="J40" s="48"/>
      <c r="K40" s="48"/>
      <c r="L40" s="48"/>
      <c r="M40" s="150"/>
      <c r="N40" s="150"/>
    </row>
    <row r="41" spans="1:14" x14ac:dyDescent="0.25">
      <c r="A41" s="266"/>
      <c r="B41" s="56"/>
      <c r="C41" s="56">
        <v>995454</v>
      </c>
      <c r="D41" s="72">
        <v>0.18</v>
      </c>
      <c r="E41" s="74"/>
      <c r="F41" s="181" t="s">
        <v>37</v>
      </c>
      <c r="G41" s="184" t="s">
        <v>38</v>
      </c>
      <c r="H41" s="181" t="s">
        <v>45</v>
      </c>
      <c r="I41" s="50">
        <v>5512.1197037037045</v>
      </c>
      <c r="J41" s="48">
        <v>107.85</v>
      </c>
      <c r="K41" s="48">
        <v>0.18</v>
      </c>
      <c r="L41" s="48">
        <f>J41/1.18</f>
        <v>91.398305084745758</v>
      </c>
      <c r="M41" s="150">
        <f>L41*I41</f>
        <v>503798.39834274957</v>
      </c>
      <c r="N41" s="150">
        <f>IF(ISBLANK(E41),D41*M41,E41*M41)</f>
        <v>90683.71170169492</v>
      </c>
    </row>
    <row r="42" spans="1:14" ht="25.5" x14ac:dyDescent="0.25">
      <c r="A42" s="265">
        <v>14</v>
      </c>
      <c r="B42" s="56"/>
      <c r="C42" s="56"/>
      <c r="D42" s="72"/>
      <c r="E42" s="85"/>
      <c r="F42" s="181" t="s">
        <v>39</v>
      </c>
      <c r="G42" s="184" t="s">
        <v>173</v>
      </c>
      <c r="H42" s="185"/>
      <c r="I42" s="50"/>
      <c r="J42" s="48"/>
      <c r="K42" s="48"/>
      <c r="L42" s="48"/>
      <c r="M42" s="150"/>
      <c r="N42" s="150"/>
    </row>
    <row r="43" spans="1:14" x14ac:dyDescent="0.25">
      <c r="A43" s="266"/>
      <c r="B43" s="56"/>
      <c r="C43" s="56">
        <v>995454</v>
      </c>
      <c r="D43" s="72">
        <v>0.18</v>
      </c>
      <c r="E43" s="74"/>
      <c r="F43" s="181" t="s">
        <v>40</v>
      </c>
      <c r="G43" s="184" t="s">
        <v>38</v>
      </c>
      <c r="H43" s="181" t="s">
        <v>45</v>
      </c>
      <c r="I43" s="50">
        <v>6665.069432098765</v>
      </c>
      <c r="J43" s="48">
        <v>107.85</v>
      </c>
      <c r="K43" s="48">
        <v>0.18</v>
      </c>
      <c r="L43" s="48">
        <f t="shared" ref="L43:L44" si="15">J43/1.18</f>
        <v>91.398305084745758</v>
      </c>
      <c r="M43" s="150">
        <f t="shared" ref="M43:M44" si="16">L43*I43</f>
        <v>609176.04936597613</v>
      </c>
      <c r="N43" s="150">
        <f t="shared" ref="N43:N44" si="17">IF(ISBLANK(E43),D43*M43,E43*M43)</f>
        <v>109651.6888858757</v>
      </c>
    </row>
    <row r="44" spans="1:14" ht="25.5" x14ac:dyDescent="0.25">
      <c r="A44" s="55">
        <v>15</v>
      </c>
      <c r="B44" s="56"/>
      <c r="C44" s="56">
        <v>995478</v>
      </c>
      <c r="D44" s="72">
        <v>0.18</v>
      </c>
      <c r="E44" s="74"/>
      <c r="F44" s="186">
        <v>5.3</v>
      </c>
      <c r="G44" s="184" t="s">
        <v>41</v>
      </c>
      <c r="H44" s="181" t="s">
        <v>149</v>
      </c>
      <c r="I44" s="50">
        <v>62.999999999999993</v>
      </c>
      <c r="J44" s="48">
        <v>78.400000000000006</v>
      </c>
      <c r="K44" s="48">
        <v>0.18</v>
      </c>
      <c r="L44" s="48">
        <f t="shared" si="15"/>
        <v>66.440677966101703</v>
      </c>
      <c r="M44" s="150">
        <f t="shared" si="16"/>
        <v>4185.7627118644068</v>
      </c>
      <c r="N44" s="150">
        <f t="shared" si="17"/>
        <v>753.43728813559323</v>
      </c>
    </row>
    <row r="45" spans="1:14" ht="25.5" x14ac:dyDescent="0.25">
      <c r="A45" s="265">
        <v>16</v>
      </c>
      <c r="B45" s="56"/>
      <c r="C45" s="56"/>
      <c r="D45" s="84"/>
      <c r="E45" s="85"/>
      <c r="F45" s="188">
        <v>6.1</v>
      </c>
      <c r="G45" s="184" t="s">
        <v>174</v>
      </c>
      <c r="H45" s="181"/>
      <c r="I45" s="55"/>
      <c r="J45" s="55"/>
      <c r="K45" s="48"/>
      <c r="L45" s="48"/>
      <c r="M45" s="150"/>
      <c r="N45" s="150"/>
    </row>
    <row r="46" spans="1:14" x14ac:dyDescent="0.25">
      <c r="A46" s="266"/>
      <c r="B46" s="56"/>
      <c r="C46" s="56">
        <v>995456</v>
      </c>
      <c r="D46" s="72">
        <v>0.18</v>
      </c>
      <c r="E46" s="74"/>
      <c r="F46" s="186" t="s">
        <v>42</v>
      </c>
      <c r="G46" s="184" t="s">
        <v>43</v>
      </c>
      <c r="H46" s="181" t="s">
        <v>121</v>
      </c>
      <c r="I46" s="50">
        <v>48.115942499999989</v>
      </c>
      <c r="J46" s="48">
        <v>7132.25</v>
      </c>
      <c r="K46" s="48">
        <v>0.18</v>
      </c>
      <c r="L46" s="48">
        <f>J46/1.18</f>
        <v>6044.2796610169498</v>
      </c>
      <c r="M46" s="150">
        <f>L46*I46</f>
        <v>290826.21262341097</v>
      </c>
      <c r="N46" s="150">
        <f>IF(ISBLANK(E46),D46*M46,E46*M46)</f>
        <v>52348.718272213977</v>
      </c>
    </row>
    <row r="47" spans="1:14" ht="25.5" x14ac:dyDescent="0.25">
      <c r="A47" s="265">
        <v>17</v>
      </c>
      <c r="B47" s="56"/>
      <c r="C47" s="56"/>
      <c r="D47" s="84"/>
      <c r="E47" s="85"/>
      <c r="F47" s="188">
        <v>6.4</v>
      </c>
      <c r="G47" s="184" t="s">
        <v>175</v>
      </c>
      <c r="H47" s="181"/>
      <c r="I47" s="55"/>
      <c r="J47" s="55"/>
      <c r="K47" s="48"/>
      <c r="L47" s="48"/>
      <c r="M47" s="150"/>
      <c r="N47" s="150"/>
    </row>
    <row r="48" spans="1:14" x14ac:dyDescent="0.25">
      <c r="A48" s="266"/>
      <c r="B48" s="56"/>
      <c r="C48" s="56">
        <v>995456</v>
      </c>
      <c r="D48" s="72">
        <v>0.18</v>
      </c>
      <c r="E48" s="74"/>
      <c r="F48" s="186" t="s">
        <v>176</v>
      </c>
      <c r="G48" s="184" t="s">
        <v>43</v>
      </c>
      <c r="H48" s="181" t="s">
        <v>121</v>
      </c>
      <c r="I48" s="55">
        <v>104.19551999999999</v>
      </c>
      <c r="J48" s="55">
        <v>9105.9500000000007</v>
      </c>
      <c r="K48" s="48">
        <v>0.18</v>
      </c>
      <c r="L48" s="48">
        <f>J48/1.18</f>
        <v>7716.9067796610179</v>
      </c>
      <c r="M48" s="150">
        <f>L48*I48</f>
        <v>804067.11469830514</v>
      </c>
      <c r="N48" s="150">
        <f>IF(ISBLANK(E48),D48*M48,E48*M48)</f>
        <v>144732.08064569492</v>
      </c>
    </row>
    <row r="49" spans="1:14" ht="38.25" x14ac:dyDescent="0.25">
      <c r="A49" s="265">
        <v>18</v>
      </c>
      <c r="B49" s="56"/>
      <c r="C49" s="56"/>
      <c r="D49" s="84"/>
      <c r="E49" s="85"/>
      <c r="F49" s="181">
        <v>12.41</v>
      </c>
      <c r="G49" s="184" t="s">
        <v>177</v>
      </c>
      <c r="H49" s="185"/>
      <c r="I49" s="47"/>
      <c r="J49" s="48"/>
      <c r="K49" s="48"/>
      <c r="L49" s="48"/>
      <c r="M49" s="150"/>
      <c r="N49" s="150"/>
    </row>
    <row r="50" spans="1:14" x14ac:dyDescent="0.25">
      <c r="A50" s="266"/>
      <c r="B50" s="56"/>
      <c r="C50" s="56">
        <v>995453</v>
      </c>
      <c r="D50" s="72">
        <v>0.18</v>
      </c>
      <c r="E50" s="74"/>
      <c r="F50" s="181" t="s">
        <v>178</v>
      </c>
      <c r="G50" s="184" t="s">
        <v>179</v>
      </c>
      <c r="H50" s="181" t="s">
        <v>149</v>
      </c>
      <c r="I50" s="47">
        <v>56</v>
      </c>
      <c r="J50" s="48">
        <v>377.4</v>
      </c>
      <c r="K50" s="48">
        <v>0.18</v>
      </c>
      <c r="L50" s="48">
        <f>J50/1.18</f>
        <v>319.83050847457628</v>
      </c>
      <c r="M50" s="150">
        <f>L50*I50</f>
        <v>17910.508474576272</v>
      </c>
      <c r="N50" s="150">
        <f>IF(ISBLANK(E50),D50*M50,E50*M50)</f>
        <v>3223.891525423729</v>
      </c>
    </row>
    <row r="51" spans="1:14" ht="38.25" x14ac:dyDescent="0.25">
      <c r="A51" s="55">
        <v>19</v>
      </c>
      <c r="B51" s="56"/>
      <c r="C51" s="56"/>
      <c r="D51" s="84"/>
      <c r="E51" s="85"/>
      <c r="F51" s="181">
        <v>12.42</v>
      </c>
      <c r="G51" s="184" t="s">
        <v>180</v>
      </c>
      <c r="H51" s="185"/>
      <c r="I51" s="55"/>
      <c r="J51" s="55"/>
      <c r="K51" s="48"/>
      <c r="L51" s="48"/>
      <c r="M51" s="150"/>
      <c r="N51" s="150"/>
    </row>
    <row r="52" spans="1:14" ht="15" customHeight="1" x14ac:dyDescent="0.25">
      <c r="A52" s="265" t="s">
        <v>122</v>
      </c>
      <c r="B52" s="56"/>
      <c r="C52" s="56">
        <v>995453</v>
      </c>
      <c r="D52" s="84"/>
      <c r="E52" s="85"/>
      <c r="F52" s="55" t="s">
        <v>181</v>
      </c>
      <c r="G52" s="184" t="s">
        <v>182</v>
      </c>
      <c r="H52" s="185"/>
      <c r="I52" s="47"/>
      <c r="J52" s="48"/>
      <c r="K52" s="48"/>
      <c r="L52" s="48"/>
      <c r="M52" s="150"/>
      <c r="N52" s="150"/>
    </row>
    <row r="53" spans="1:14" x14ac:dyDescent="0.25">
      <c r="A53" s="266"/>
      <c r="B53" s="56"/>
      <c r="C53" s="56">
        <v>995453</v>
      </c>
      <c r="D53" s="72">
        <v>0.18</v>
      </c>
      <c r="E53" s="74"/>
      <c r="F53" s="55" t="s">
        <v>183</v>
      </c>
      <c r="G53" s="184" t="s">
        <v>184</v>
      </c>
      <c r="H53" s="181" t="s">
        <v>44</v>
      </c>
      <c r="I53" s="55">
        <v>8</v>
      </c>
      <c r="J53" s="55">
        <v>136.15</v>
      </c>
      <c r="K53" s="48">
        <v>0.18</v>
      </c>
      <c r="L53" s="48">
        <f>J53/1.18</f>
        <v>115.38135593220341</v>
      </c>
      <c r="M53" s="150">
        <f>L53*I53</f>
        <v>923.05084745762724</v>
      </c>
      <c r="N53" s="150">
        <f>IF(ISBLANK(E53),D53*M53,E53*M53)</f>
        <v>166.14915254237289</v>
      </c>
    </row>
    <row r="54" spans="1:14" ht="15" customHeight="1" x14ac:dyDescent="0.25">
      <c r="A54" s="265" t="s">
        <v>123</v>
      </c>
      <c r="B54" s="56"/>
      <c r="C54" s="56"/>
      <c r="D54" s="84"/>
      <c r="E54" s="85"/>
      <c r="F54" s="55" t="s">
        <v>185</v>
      </c>
      <c r="G54" s="184" t="s">
        <v>186</v>
      </c>
      <c r="H54" s="185"/>
      <c r="I54" s="47"/>
      <c r="J54" s="48"/>
      <c r="K54" s="48"/>
      <c r="L54" s="48"/>
      <c r="M54" s="150"/>
      <c r="N54" s="150"/>
    </row>
    <row r="55" spans="1:14" x14ac:dyDescent="0.25">
      <c r="A55" s="266"/>
      <c r="B55" s="56"/>
      <c r="C55" s="56">
        <v>995453</v>
      </c>
      <c r="D55" s="72">
        <v>0.18</v>
      </c>
      <c r="E55" s="74"/>
      <c r="F55" s="55" t="s">
        <v>187</v>
      </c>
      <c r="G55" s="184" t="s">
        <v>188</v>
      </c>
      <c r="H55" s="181" t="s">
        <v>44</v>
      </c>
      <c r="I55" s="55">
        <v>8</v>
      </c>
      <c r="J55" s="55">
        <v>150.35</v>
      </c>
      <c r="K55" s="48">
        <v>0.18</v>
      </c>
      <c r="L55" s="48">
        <f>J55/1.18</f>
        <v>127.41525423728814</v>
      </c>
      <c r="M55" s="150">
        <f>L55*I55</f>
        <v>1019.3220338983051</v>
      </c>
      <c r="N55" s="150">
        <f>IF(ISBLANK(E55),D55*M55,E55*M55)</f>
        <v>183.4779661016949</v>
      </c>
    </row>
    <row r="56" spans="1:14" ht="15" customHeight="1" x14ac:dyDescent="0.25">
      <c r="A56" s="265" t="s">
        <v>124</v>
      </c>
      <c r="B56" s="56"/>
      <c r="C56" s="56"/>
      <c r="D56" s="84"/>
      <c r="E56" s="85"/>
      <c r="F56" s="181" t="s">
        <v>189</v>
      </c>
      <c r="G56" s="184" t="s">
        <v>190</v>
      </c>
      <c r="H56" s="185"/>
      <c r="I56" s="47"/>
      <c r="J56" s="48"/>
      <c r="K56" s="48"/>
      <c r="L56" s="48"/>
      <c r="M56" s="150"/>
      <c r="N56" s="150"/>
    </row>
    <row r="57" spans="1:14" x14ac:dyDescent="0.25">
      <c r="A57" s="266"/>
      <c r="B57" s="56"/>
      <c r="C57" s="56">
        <v>995453</v>
      </c>
      <c r="D57" s="72">
        <v>0.18</v>
      </c>
      <c r="E57" s="74"/>
      <c r="F57" s="181" t="s">
        <v>191</v>
      </c>
      <c r="G57" s="184" t="s">
        <v>192</v>
      </c>
      <c r="H57" s="181" t="s">
        <v>44</v>
      </c>
      <c r="I57" s="47">
        <v>8</v>
      </c>
      <c r="J57" s="48">
        <v>131.85</v>
      </c>
      <c r="K57" s="48">
        <v>0.18</v>
      </c>
      <c r="L57" s="48">
        <f>J57/1.18</f>
        <v>111.73728813559322</v>
      </c>
      <c r="M57" s="150">
        <f>L57*I57</f>
        <v>893.89830508474574</v>
      </c>
      <c r="N57" s="150">
        <f>IF(ISBLANK(E57),D57*M57,E57*M57)</f>
        <v>160.90169491525424</v>
      </c>
    </row>
    <row r="58" spans="1:14" ht="51" x14ac:dyDescent="0.25">
      <c r="A58" s="265">
        <v>20</v>
      </c>
      <c r="B58" s="56"/>
      <c r="C58" s="56"/>
      <c r="D58" s="84"/>
      <c r="E58" s="85"/>
      <c r="F58" s="181">
        <v>12.43</v>
      </c>
      <c r="G58" s="184" t="s">
        <v>193</v>
      </c>
      <c r="H58" s="185"/>
      <c r="I58" s="55"/>
      <c r="J58" s="55"/>
      <c r="K58" s="48"/>
      <c r="L58" s="48"/>
      <c r="M58" s="150"/>
      <c r="N58" s="150"/>
    </row>
    <row r="59" spans="1:14" x14ac:dyDescent="0.25">
      <c r="A59" s="266"/>
      <c r="B59" s="56"/>
      <c r="C59" s="56">
        <v>995453</v>
      </c>
      <c r="D59" s="72">
        <v>0.18</v>
      </c>
      <c r="E59" s="74"/>
      <c r="F59" s="181" t="s">
        <v>194</v>
      </c>
      <c r="G59" s="184" t="s">
        <v>184</v>
      </c>
      <c r="H59" s="181" t="s">
        <v>44</v>
      </c>
      <c r="I59" s="47">
        <v>24</v>
      </c>
      <c r="J59" s="48">
        <v>371.3</v>
      </c>
      <c r="K59" s="48">
        <v>0.18</v>
      </c>
      <c r="L59" s="48">
        <f>J59/1.18</f>
        <v>314.66101694915255</v>
      </c>
      <c r="M59" s="150">
        <f>L59*I59</f>
        <v>7551.8644067796613</v>
      </c>
      <c r="N59" s="150">
        <f>IF(ISBLANK(E59),D59*M59,E59*M59)</f>
        <v>1359.335593220339</v>
      </c>
    </row>
    <row r="60" spans="1:14" ht="25.5" x14ac:dyDescent="0.25">
      <c r="A60" s="55">
        <v>21</v>
      </c>
      <c r="B60" s="56"/>
      <c r="C60" s="56">
        <v>995453</v>
      </c>
      <c r="D60" s="72">
        <v>0.18</v>
      </c>
      <c r="F60" s="181">
        <v>12.44</v>
      </c>
      <c r="G60" s="184" t="s">
        <v>195</v>
      </c>
      <c r="H60" s="181" t="s">
        <v>44</v>
      </c>
      <c r="I60" s="47">
        <v>8</v>
      </c>
      <c r="J60" s="48">
        <v>54.7</v>
      </c>
      <c r="K60" s="48">
        <v>0.18</v>
      </c>
      <c r="L60" s="48">
        <f>J60/1.18</f>
        <v>46.355932203389834</v>
      </c>
      <c r="M60" s="150">
        <f>L60*I60</f>
        <v>370.84745762711867</v>
      </c>
      <c r="N60" s="150">
        <f>IF(ISBLANK(E61),D60*M60,E61*M60)</f>
        <v>66.752542372881365</v>
      </c>
    </row>
    <row r="61" spans="1:14" x14ac:dyDescent="0.25">
      <c r="A61" s="265">
        <v>22</v>
      </c>
      <c r="B61" s="56"/>
      <c r="C61" s="56"/>
      <c r="D61" s="72"/>
      <c r="E61" s="85"/>
      <c r="F61" s="49">
        <v>13.4</v>
      </c>
      <c r="G61" s="45" t="s">
        <v>196</v>
      </c>
      <c r="H61" s="185"/>
      <c r="I61" s="47"/>
      <c r="J61" s="48"/>
      <c r="K61" s="48"/>
      <c r="L61" s="48"/>
      <c r="M61" s="150"/>
      <c r="N61" s="150"/>
    </row>
    <row r="62" spans="1:14" x14ac:dyDescent="0.25">
      <c r="A62" s="266"/>
      <c r="B62" s="56"/>
      <c r="C62" s="56">
        <v>995472</v>
      </c>
      <c r="D62" s="72">
        <v>0.18</v>
      </c>
      <c r="E62" s="74"/>
      <c r="F62" s="49" t="s">
        <v>46</v>
      </c>
      <c r="G62" s="45" t="s">
        <v>197</v>
      </c>
      <c r="H62" s="181" t="s">
        <v>156</v>
      </c>
      <c r="I62" s="55">
        <v>639.59979999999985</v>
      </c>
      <c r="J62" s="55">
        <v>343.65</v>
      </c>
      <c r="K62" s="48">
        <v>0.18</v>
      </c>
      <c r="L62" s="48">
        <f t="shared" ref="L62:L63" si="18">J62/1.18</f>
        <v>291.22881355932202</v>
      </c>
      <c r="M62" s="150">
        <f t="shared" ref="M62:M63" si="19">L62*I62</f>
        <v>186269.89090677962</v>
      </c>
      <c r="N62" s="150">
        <f t="shared" ref="N62:N63" si="20">IF(ISBLANK(E62),D62*M62,E62*M62)</f>
        <v>33528.580363220331</v>
      </c>
    </row>
    <row r="63" spans="1:14" ht="38.25" x14ac:dyDescent="0.25">
      <c r="A63" s="55">
        <v>23</v>
      </c>
      <c r="B63" s="56"/>
      <c r="C63" s="56">
        <v>995472</v>
      </c>
      <c r="D63" s="72">
        <v>0.18</v>
      </c>
      <c r="E63" s="74"/>
      <c r="F63" s="49">
        <v>13.12</v>
      </c>
      <c r="G63" s="45" t="s">
        <v>198</v>
      </c>
      <c r="H63" s="181" t="s">
        <v>156</v>
      </c>
      <c r="I63" s="47">
        <v>454.62399999999997</v>
      </c>
      <c r="J63" s="44">
        <v>537.44500000000005</v>
      </c>
      <c r="K63" s="48">
        <v>0.18</v>
      </c>
      <c r="L63" s="48">
        <f t="shared" si="18"/>
        <v>455.46186440677974</v>
      </c>
      <c r="M63" s="150">
        <f t="shared" si="19"/>
        <v>207063.89464406783</v>
      </c>
      <c r="N63" s="150">
        <f t="shared" si="20"/>
        <v>37271.501035932204</v>
      </c>
    </row>
    <row r="64" spans="1:14" ht="15" customHeight="1" x14ac:dyDescent="0.25">
      <c r="A64" s="265">
        <v>24</v>
      </c>
      <c r="B64" s="56"/>
      <c r="C64" s="56"/>
      <c r="D64" s="72"/>
      <c r="E64" s="85"/>
      <c r="F64" s="181">
        <v>13.16</v>
      </c>
      <c r="G64" s="184" t="s">
        <v>199</v>
      </c>
      <c r="H64" s="185"/>
      <c r="I64" s="47"/>
      <c r="J64" s="44"/>
      <c r="K64" s="48"/>
      <c r="L64" s="48"/>
      <c r="M64" s="48"/>
      <c r="N64" s="48"/>
    </row>
    <row r="65" spans="1:14" x14ac:dyDescent="0.25">
      <c r="A65" s="266"/>
      <c r="B65" s="56"/>
      <c r="C65" s="56">
        <v>995472</v>
      </c>
      <c r="D65" s="72">
        <v>0.18</v>
      </c>
      <c r="E65" s="74"/>
      <c r="F65" s="181" t="s">
        <v>200</v>
      </c>
      <c r="G65" s="184" t="s">
        <v>201</v>
      </c>
      <c r="H65" s="181" t="s">
        <v>156</v>
      </c>
      <c r="I65" s="55">
        <v>327.59000000000003</v>
      </c>
      <c r="J65" s="55">
        <v>300.45</v>
      </c>
      <c r="K65" s="48">
        <v>0.18</v>
      </c>
      <c r="L65" s="48">
        <f t="shared" ref="L65:L66" si="21">J65/1.18</f>
        <v>254.61864406779662</v>
      </c>
      <c r="M65" s="150">
        <f t="shared" ref="M65:M66" si="22">L65*I65</f>
        <v>83410.521610169497</v>
      </c>
      <c r="N65" s="150">
        <f t="shared" ref="N65:N66" si="23">IF(ISBLANK(E65),D65*M65,E65*M65)</f>
        <v>15013.89388983051</v>
      </c>
    </row>
    <row r="66" spans="1:14" x14ac:dyDescent="0.25">
      <c r="A66" s="55">
        <v>25</v>
      </c>
      <c r="B66" s="56"/>
      <c r="C66" s="56">
        <v>995472</v>
      </c>
      <c r="D66" s="72">
        <v>0.18</v>
      </c>
      <c r="E66" s="74"/>
      <c r="F66" s="181">
        <v>13.18</v>
      </c>
      <c r="G66" s="184" t="s">
        <v>202</v>
      </c>
      <c r="H66" s="181" t="s">
        <v>156</v>
      </c>
      <c r="I66" s="46">
        <v>223.5</v>
      </c>
      <c r="J66" s="46">
        <v>79.95</v>
      </c>
      <c r="K66" s="48">
        <v>0.18</v>
      </c>
      <c r="L66" s="48">
        <f t="shared" si="21"/>
        <v>67.754237288135599</v>
      </c>
      <c r="M66" s="150">
        <f t="shared" si="22"/>
        <v>15143.072033898306</v>
      </c>
      <c r="N66" s="150">
        <f t="shared" si="23"/>
        <v>2725.7529661016952</v>
      </c>
    </row>
    <row r="67" spans="1:14" ht="51" x14ac:dyDescent="0.25">
      <c r="A67" s="265">
        <v>26</v>
      </c>
      <c r="B67" s="56"/>
      <c r="C67" s="56"/>
      <c r="D67" s="84"/>
      <c r="E67" s="85"/>
      <c r="F67" s="49" t="s">
        <v>203</v>
      </c>
      <c r="G67" s="45" t="s">
        <v>204</v>
      </c>
      <c r="H67" s="185"/>
      <c r="I67" s="46"/>
      <c r="J67" s="46"/>
      <c r="K67" s="48"/>
      <c r="L67" s="48"/>
      <c r="M67" s="48"/>
      <c r="N67" s="48"/>
    </row>
    <row r="68" spans="1:14" ht="25.5" x14ac:dyDescent="0.25">
      <c r="A68" s="266"/>
      <c r="B68" s="56"/>
      <c r="C68" s="56">
        <v>995473</v>
      </c>
      <c r="D68" s="72">
        <v>0.18</v>
      </c>
      <c r="E68" s="74"/>
      <c r="F68" s="49" t="s">
        <v>205</v>
      </c>
      <c r="G68" s="45" t="s">
        <v>206</v>
      </c>
      <c r="H68" s="181" t="s">
        <v>156</v>
      </c>
      <c r="I68" s="46">
        <v>604.50000000000011</v>
      </c>
      <c r="J68" s="46">
        <v>181.25</v>
      </c>
      <c r="K68" s="48">
        <v>0.18</v>
      </c>
      <c r="L68" s="48">
        <f t="shared" ref="L68:L69" si="24">J68/1.18</f>
        <v>153.60169491525426</v>
      </c>
      <c r="M68" s="150">
        <f t="shared" ref="M68:M69" si="25">L68*I68</f>
        <v>92852.224576271212</v>
      </c>
      <c r="N68" s="150">
        <f t="shared" ref="N68:N69" si="26">IF(ISBLANK(E68),D68*M68,E68*M68)</f>
        <v>16713.400423728817</v>
      </c>
    </row>
    <row r="69" spans="1:14" ht="38.25" x14ac:dyDescent="0.25">
      <c r="A69" s="55">
        <v>27</v>
      </c>
      <c r="B69" s="56"/>
      <c r="C69" s="56">
        <v>995472</v>
      </c>
      <c r="D69" s="72">
        <v>0.18</v>
      </c>
      <c r="E69" s="74"/>
      <c r="F69" s="46">
        <v>13.8</v>
      </c>
      <c r="G69" s="45" t="s">
        <v>118</v>
      </c>
      <c r="H69" s="181" t="s">
        <v>156</v>
      </c>
      <c r="I69" s="57">
        <v>1160.52</v>
      </c>
      <c r="J69" s="57">
        <v>156.05000000000001</v>
      </c>
      <c r="K69" s="48">
        <v>0.18</v>
      </c>
      <c r="L69" s="48">
        <f t="shared" si="24"/>
        <v>132.24576271186442</v>
      </c>
      <c r="M69" s="150">
        <f t="shared" si="25"/>
        <v>153473.85254237289</v>
      </c>
      <c r="N69" s="150">
        <f t="shared" si="26"/>
        <v>27625.293457627118</v>
      </c>
    </row>
    <row r="70" spans="1:14" ht="51" x14ac:dyDescent="0.25">
      <c r="A70" s="265">
        <v>28</v>
      </c>
      <c r="B70" s="56"/>
      <c r="C70" s="56"/>
      <c r="D70" s="84"/>
      <c r="E70" s="85"/>
      <c r="F70" s="49">
        <v>13.83</v>
      </c>
      <c r="G70" s="45" t="s">
        <v>119</v>
      </c>
      <c r="H70" s="185"/>
      <c r="I70" s="57"/>
      <c r="J70" s="57"/>
      <c r="K70" s="48"/>
      <c r="L70" s="48"/>
      <c r="M70" s="48"/>
      <c r="N70" s="48"/>
    </row>
    <row r="71" spans="1:14" x14ac:dyDescent="0.25">
      <c r="A71" s="266"/>
      <c r="B71" s="56"/>
      <c r="C71" s="56">
        <v>995473</v>
      </c>
      <c r="D71" s="72">
        <v>0.18</v>
      </c>
      <c r="E71" s="74"/>
      <c r="F71" s="49" t="s">
        <v>120</v>
      </c>
      <c r="G71" s="45" t="s">
        <v>207</v>
      </c>
      <c r="H71" s="181" t="s">
        <v>156</v>
      </c>
      <c r="I71" s="57">
        <v>556.02</v>
      </c>
      <c r="J71" s="57">
        <v>142.80000000000001</v>
      </c>
      <c r="K71" s="48">
        <v>0.18</v>
      </c>
      <c r="L71" s="48">
        <f>J71/1.18</f>
        <v>121.0169491525424</v>
      </c>
      <c r="M71" s="150">
        <f>L71*I71</f>
        <v>67287.844067796614</v>
      </c>
      <c r="N71" s="150">
        <f>IF(ISBLANK(E71),D71*M71,E71*M71)</f>
        <v>12111.811932203391</v>
      </c>
    </row>
    <row r="72" spans="1:14" ht="25.5" x14ac:dyDescent="0.25">
      <c r="A72" s="265">
        <v>29</v>
      </c>
      <c r="B72" s="56"/>
      <c r="C72" s="56"/>
      <c r="D72" s="72"/>
      <c r="E72" s="85"/>
      <c r="F72" s="49">
        <v>13.85</v>
      </c>
      <c r="G72" s="45" t="s">
        <v>208</v>
      </c>
      <c r="H72" s="185"/>
      <c r="I72" s="57"/>
      <c r="J72" s="57"/>
      <c r="K72" s="48"/>
      <c r="L72" s="48"/>
      <c r="M72" s="48"/>
      <c r="N72" s="48"/>
    </row>
    <row r="73" spans="1:14" ht="25.5" x14ac:dyDescent="0.25">
      <c r="A73" s="266"/>
      <c r="B73" s="56"/>
      <c r="C73" s="56">
        <v>995473</v>
      </c>
      <c r="D73" s="72">
        <v>0.18</v>
      </c>
      <c r="E73" s="74"/>
      <c r="F73" s="49" t="s">
        <v>209</v>
      </c>
      <c r="G73" s="45" t="s">
        <v>210</v>
      </c>
      <c r="H73" s="181" t="s">
        <v>156</v>
      </c>
      <c r="I73" s="176">
        <v>556.02</v>
      </c>
      <c r="J73" s="176">
        <v>73.95</v>
      </c>
      <c r="K73" s="48">
        <v>0.18</v>
      </c>
      <c r="L73" s="48">
        <f t="shared" ref="L73:L76" si="27">J73/1.18</f>
        <v>62.669491525423737</v>
      </c>
      <c r="M73" s="150">
        <f t="shared" ref="M73:M76" si="28">L73*I73</f>
        <v>34845.490677966103</v>
      </c>
      <c r="N73" s="150">
        <f t="shared" ref="N73:N76" si="29">IF(ISBLANK(E73),D73*M73,E73*M73)</f>
        <v>6272.1883220338987</v>
      </c>
    </row>
    <row r="74" spans="1:14" ht="51" x14ac:dyDescent="0.25">
      <c r="A74" s="55">
        <v>30</v>
      </c>
      <c r="B74" s="56"/>
      <c r="C74" s="56">
        <v>995428</v>
      </c>
      <c r="D74" s="72">
        <v>0.18</v>
      </c>
      <c r="E74" s="74"/>
      <c r="F74" s="49">
        <v>16.100000000000001</v>
      </c>
      <c r="G74" s="45" t="s">
        <v>211</v>
      </c>
      <c r="H74" s="189" t="s">
        <v>156</v>
      </c>
      <c r="I74" s="57">
        <v>1425</v>
      </c>
      <c r="J74" s="57">
        <v>218.9</v>
      </c>
      <c r="K74" s="48">
        <v>0.18</v>
      </c>
      <c r="L74" s="48">
        <f t="shared" si="27"/>
        <v>185.5084745762712</v>
      </c>
      <c r="M74" s="150">
        <f t="shared" si="28"/>
        <v>264349.57627118647</v>
      </c>
      <c r="N74" s="150">
        <f t="shared" si="29"/>
        <v>47582.923728813563</v>
      </c>
    </row>
    <row r="75" spans="1:14" ht="38.25" x14ac:dyDescent="0.25">
      <c r="A75" s="55">
        <v>31</v>
      </c>
      <c r="B75" s="56"/>
      <c r="C75" s="56">
        <v>995421</v>
      </c>
      <c r="D75" s="72">
        <v>0.18</v>
      </c>
      <c r="E75" s="74"/>
      <c r="F75" s="182">
        <v>16.420000000000002</v>
      </c>
      <c r="G75" s="190" t="s">
        <v>212</v>
      </c>
      <c r="H75" s="182" t="s">
        <v>121</v>
      </c>
      <c r="I75" s="176">
        <v>213.8</v>
      </c>
      <c r="J75" s="176">
        <v>7993.8</v>
      </c>
      <c r="K75" s="48">
        <v>0.18</v>
      </c>
      <c r="L75" s="48">
        <f t="shared" si="27"/>
        <v>6774.406779661017</v>
      </c>
      <c r="M75" s="150">
        <f t="shared" si="28"/>
        <v>1448368.1694915255</v>
      </c>
      <c r="N75" s="150">
        <f t="shared" si="29"/>
        <v>260706.27050847458</v>
      </c>
    </row>
    <row r="76" spans="1:14" ht="76.5" x14ac:dyDescent="0.25">
      <c r="A76" s="55">
        <v>32</v>
      </c>
      <c r="B76" s="56"/>
      <c r="C76" s="56">
        <v>995421</v>
      </c>
      <c r="D76" s="72">
        <v>0.18</v>
      </c>
      <c r="E76" s="74"/>
      <c r="F76" s="182">
        <v>16.45</v>
      </c>
      <c r="G76" s="190" t="s">
        <v>213</v>
      </c>
      <c r="H76" s="182" t="s">
        <v>214</v>
      </c>
      <c r="I76" s="57">
        <v>850</v>
      </c>
      <c r="J76" s="57">
        <v>5.3</v>
      </c>
      <c r="K76" s="48">
        <v>0.18</v>
      </c>
      <c r="L76" s="48">
        <f t="shared" si="27"/>
        <v>4.491525423728814</v>
      </c>
      <c r="M76" s="150">
        <f t="shared" si="28"/>
        <v>3817.7966101694919</v>
      </c>
      <c r="N76" s="150">
        <f t="shared" si="29"/>
        <v>687.20338983050851</v>
      </c>
    </row>
    <row r="77" spans="1:14" ht="38.25" x14ac:dyDescent="0.25">
      <c r="A77" s="265">
        <v>33</v>
      </c>
      <c r="B77" s="56"/>
      <c r="C77" s="56"/>
      <c r="D77" s="84"/>
      <c r="E77" s="85"/>
      <c r="F77" s="182">
        <v>16.46</v>
      </c>
      <c r="G77" s="190" t="s">
        <v>215</v>
      </c>
      <c r="H77" s="182"/>
      <c r="I77" s="176"/>
      <c r="J77" s="176"/>
      <c r="K77" s="48"/>
      <c r="L77" s="48"/>
      <c r="M77" s="48"/>
      <c r="N77" s="48"/>
    </row>
    <row r="78" spans="1:14" ht="76.5" x14ac:dyDescent="0.25">
      <c r="A78" s="266"/>
      <c r="B78" s="56"/>
      <c r="C78" s="56">
        <v>995458</v>
      </c>
      <c r="D78" s="72">
        <v>0.18</v>
      </c>
      <c r="E78" s="74"/>
      <c r="F78" s="182" t="s">
        <v>216</v>
      </c>
      <c r="G78" s="191" t="s">
        <v>217</v>
      </c>
      <c r="H78" s="182" t="s">
        <v>214</v>
      </c>
      <c r="I78" s="57">
        <v>425</v>
      </c>
      <c r="J78" s="57">
        <v>8.65</v>
      </c>
      <c r="K78" s="48">
        <v>0.18</v>
      </c>
      <c r="L78" s="48">
        <f t="shared" ref="L78:L79" si="30">J78/1.18</f>
        <v>7.3305084745762716</v>
      </c>
      <c r="M78" s="150">
        <f t="shared" ref="M78:M79" si="31">L78*I78</f>
        <v>3115.4661016949153</v>
      </c>
      <c r="N78" s="150">
        <f t="shared" ref="N78:N79" si="32">IF(ISBLANK(E78),D78*M78,E78*M78)</f>
        <v>560.78389830508479</v>
      </c>
    </row>
    <row r="79" spans="1:14" ht="102" x14ac:dyDescent="0.25">
      <c r="A79" s="55">
        <v>34</v>
      </c>
      <c r="B79" s="56"/>
      <c r="C79" s="56">
        <v>995428</v>
      </c>
      <c r="D79" s="72">
        <v>0.18</v>
      </c>
      <c r="E79" s="74"/>
      <c r="F79" s="49" t="s">
        <v>218</v>
      </c>
      <c r="G79" s="45" t="s">
        <v>219</v>
      </c>
      <c r="H79" s="49" t="s">
        <v>121</v>
      </c>
      <c r="I79" s="57">
        <v>56.641632000000001</v>
      </c>
      <c r="J79" s="177">
        <v>9620</v>
      </c>
      <c r="K79" s="48">
        <v>0.18</v>
      </c>
      <c r="L79" s="48">
        <f t="shared" si="30"/>
        <v>8152.5423728813566</v>
      </c>
      <c r="M79" s="150">
        <f t="shared" si="31"/>
        <v>461773.30494915257</v>
      </c>
      <c r="N79" s="150">
        <f t="shared" si="32"/>
        <v>83119.194890847459</v>
      </c>
    </row>
    <row r="80" spans="1:14" ht="38.25" x14ac:dyDescent="0.25">
      <c r="A80" s="265">
        <v>35</v>
      </c>
      <c r="B80" s="56"/>
      <c r="C80" s="56"/>
      <c r="D80" s="72"/>
      <c r="E80" s="85"/>
      <c r="F80" s="181">
        <v>19.600000000000001</v>
      </c>
      <c r="G80" s="184" t="s">
        <v>220</v>
      </c>
      <c r="H80" s="185"/>
      <c r="I80" s="57"/>
      <c r="J80" s="57"/>
      <c r="K80" s="48"/>
      <c r="L80" s="48"/>
      <c r="M80" s="48"/>
      <c r="N80" s="48"/>
    </row>
    <row r="81" spans="1:19" x14ac:dyDescent="0.25">
      <c r="A81" s="266"/>
      <c r="B81" s="56"/>
      <c r="C81" s="56">
        <v>995424</v>
      </c>
      <c r="D81" s="72">
        <v>0.18</v>
      </c>
      <c r="E81" s="74"/>
      <c r="F81" s="181" t="s">
        <v>221</v>
      </c>
      <c r="G81" s="184" t="s">
        <v>222</v>
      </c>
      <c r="H81" s="49" t="s">
        <v>149</v>
      </c>
      <c r="I81" s="176">
        <v>5</v>
      </c>
      <c r="J81" s="176">
        <v>994.3</v>
      </c>
      <c r="K81" s="48">
        <v>0.18</v>
      </c>
      <c r="L81" s="48">
        <f>J81/1.18</f>
        <v>842.62711864406776</v>
      </c>
      <c r="M81" s="150">
        <f>L81*I81</f>
        <v>4213.1355932203387</v>
      </c>
      <c r="N81" s="150">
        <f>IF(ISBLANK(E81),D81*M81,E81*M81)</f>
        <v>758.36440677966095</v>
      </c>
    </row>
    <row r="82" spans="1:19" x14ac:dyDescent="0.25">
      <c r="A82" s="265">
        <v>36</v>
      </c>
      <c r="B82" s="56"/>
      <c r="C82" s="56"/>
      <c r="D82" s="72"/>
      <c r="E82" s="85"/>
      <c r="F82" s="181">
        <v>22.14</v>
      </c>
      <c r="G82" s="184" t="s">
        <v>223</v>
      </c>
      <c r="H82" s="185"/>
      <c r="I82" s="57"/>
      <c r="J82" s="57"/>
      <c r="K82" s="48"/>
      <c r="L82" s="48"/>
      <c r="M82" s="48"/>
      <c r="N82" s="48"/>
    </row>
    <row r="83" spans="1:19" x14ac:dyDescent="0.25">
      <c r="A83" s="266"/>
      <c r="B83" s="56"/>
      <c r="C83" s="56">
        <v>995453</v>
      </c>
      <c r="D83" s="72">
        <v>0.18</v>
      </c>
      <c r="E83" s="74"/>
      <c r="F83" s="181" t="s">
        <v>224</v>
      </c>
      <c r="G83" s="184" t="s">
        <v>225</v>
      </c>
      <c r="H83" s="178" t="s">
        <v>121</v>
      </c>
      <c r="I83" s="176">
        <v>3.0300000000000002</v>
      </c>
      <c r="J83" s="176">
        <v>16112.1</v>
      </c>
      <c r="K83" s="48">
        <v>0.18</v>
      </c>
      <c r="L83" s="48">
        <f>J83/1.18</f>
        <v>13654.322033898306</v>
      </c>
      <c r="M83" s="150">
        <f>L83*I83</f>
        <v>41372.59576271187</v>
      </c>
      <c r="N83" s="150">
        <f>IF(ISBLANK(E83),D83*M83,E83*M83)</f>
        <v>7447.0672372881363</v>
      </c>
    </row>
    <row r="84" spans="1:19" x14ac:dyDescent="0.25">
      <c r="A84" s="55"/>
      <c r="B84" s="82"/>
      <c r="C84" s="56"/>
      <c r="D84" s="55"/>
      <c r="E84" s="55"/>
      <c r="F84" s="55"/>
      <c r="G84" s="53"/>
      <c r="H84" s="297" t="s">
        <v>47</v>
      </c>
      <c r="I84" s="298"/>
      <c r="J84" s="298"/>
      <c r="K84" s="298"/>
      <c r="L84" s="299"/>
      <c r="M84" s="79">
        <f>SUM(M16:M83)</f>
        <v>7377879.5534774745</v>
      </c>
      <c r="N84" s="79">
        <f>SUM(N16:N83)</f>
        <v>1328018.3196259458</v>
      </c>
      <c r="O84" s="75"/>
      <c r="P84" s="75"/>
      <c r="Q84" s="75"/>
      <c r="R84" s="75"/>
      <c r="S84" s="75"/>
    </row>
    <row r="85" spans="1:19" x14ac:dyDescent="0.25">
      <c r="A85" s="55"/>
      <c r="B85" s="82"/>
      <c r="C85" s="56"/>
      <c r="D85" s="55"/>
      <c r="E85" s="55"/>
      <c r="F85" s="76"/>
      <c r="G85" s="300" t="s">
        <v>48</v>
      </c>
      <c r="H85" s="301"/>
      <c r="I85" s="301"/>
      <c r="J85" s="301"/>
      <c r="K85" s="301"/>
      <c r="L85" s="302"/>
      <c r="M85" s="77"/>
      <c r="N85" s="78">
        <f>M85</f>
        <v>0</v>
      </c>
      <c r="O85" s="75"/>
      <c r="P85" s="75"/>
      <c r="Q85" s="75"/>
      <c r="R85" s="75"/>
      <c r="S85" s="75"/>
    </row>
    <row r="86" spans="1:19" x14ac:dyDescent="0.25">
      <c r="A86" s="55"/>
      <c r="B86" s="82"/>
      <c r="C86" s="56"/>
      <c r="D86" s="55"/>
      <c r="E86" s="55" t="s">
        <v>27</v>
      </c>
      <c r="F86" s="76"/>
      <c r="G86" s="300" t="s">
        <v>49</v>
      </c>
      <c r="H86" s="301"/>
      <c r="I86" s="301"/>
      <c r="J86" s="301"/>
      <c r="K86" s="301"/>
      <c r="L86" s="302"/>
      <c r="M86" s="50">
        <f>M84*M85</f>
        <v>0</v>
      </c>
      <c r="N86" s="50">
        <f>N84*N85</f>
        <v>0</v>
      </c>
      <c r="O86" s="75"/>
      <c r="P86" s="75"/>
      <c r="Q86" s="75"/>
      <c r="R86" s="75"/>
      <c r="S86" s="75"/>
    </row>
    <row r="87" spans="1:19" x14ac:dyDescent="0.25">
      <c r="A87" s="55"/>
      <c r="B87" s="82"/>
      <c r="C87" s="56"/>
      <c r="D87" s="55"/>
      <c r="E87" s="55"/>
      <c r="F87" s="55"/>
      <c r="G87" s="295" t="s">
        <v>50</v>
      </c>
      <c r="H87" s="295"/>
      <c r="I87" s="295"/>
      <c r="J87" s="295"/>
      <c r="K87" s="295"/>
      <c r="L87" s="295"/>
      <c r="M87" s="79">
        <f>M84+M86</f>
        <v>7377879.5534774745</v>
      </c>
      <c r="N87" s="50"/>
      <c r="O87" s="75"/>
      <c r="P87" s="75"/>
      <c r="Q87" s="75"/>
      <c r="R87" s="75"/>
      <c r="S87" s="75"/>
    </row>
    <row r="88" spans="1:19" x14ac:dyDescent="0.25">
      <c r="A88" s="55"/>
      <c r="B88" s="82"/>
      <c r="C88" s="56"/>
      <c r="D88" s="55"/>
      <c r="E88" s="55"/>
      <c r="F88" s="55"/>
      <c r="G88" s="296" t="s">
        <v>51</v>
      </c>
      <c r="H88" s="296"/>
      <c r="I88" s="296"/>
      <c r="J88" s="296"/>
      <c r="K88" s="296"/>
      <c r="L88" s="296"/>
      <c r="M88" s="50"/>
      <c r="N88" s="79">
        <f>N84+N86</f>
        <v>1328018.3196259458</v>
      </c>
      <c r="O88" s="75"/>
      <c r="P88" s="75"/>
      <c r="Q88" s="75"/>
      <c r="R88" s="75"/>
      <c r="S88" s="75"/>
    </row>
    <row r="89" spans="1:19" x14ac:dyDescent="0.25">
      <c r="I89" s="75"/>
      <c r="J89" s="75"/>
      <c r="K89" s="75"/>
      <c r="L89" s="75"/>
      <c r="M89" s="75"/>
      <c r="N89" s="75"/>
      <c r="O89" s="75"/>
      <c r="P89" s="75"/>
      <c r="Q89" s="75"/>
      <c r="R89" s="75"/>
      <c r="S89" s="75"/>
    </row>
    <row r="90" spans="1:19" x14ac:dyDescent="0.25">
      <c r="I90" s="75"/>
      <c r="J90" s="75"/>
      <c r="K90" s="75"/>
      <c r="L90" s="75"/>
      <c r="M90" s="75"/>
      <c r="N90" s="75"/>
      <c r="O90" s="75"/>
      <c r="P90" s="75"/>
      <c r="Q90" s="75"/>
      <c r="R90" s="75"/>
      <c r="S90" s="75"/>
    </row>
    <row r="91" spans="1:19" x14ac:dyDescent="0.25">
      <c r="I91" s="75"/>
      <c r="J91" s="75"/>
      <c r="K91" s="75"/>
      <c r="L91" s="75"/>
      <c r="M91" s="75"/>
      <c r="N91" s="75"/>
      <c r="O91" s="75"/>
      <c r="P91" s="75"/>
      <c r="Q91" s="75"/>
      <c r="R91" s="75"/>
      <c r="S91" s="75"/>
    </row>
    <row r="92" spans="1:19" x14ac:dyDescent="0.25">
      <c r="I92" s="75"/>
      <c r="J92" s="75"/>
      <c r="K92" s="75"/>
      <c r="L92" s="75"/>
      <c r="M92" s="75"/>
      <c r="N92" s="75"/>
      <c r="O92" s="75"/>
      <c r="P92" s="75"/>
      <c r="Q92" s="75"/>
      <c r="R92" s="75"/>
      <c r="S92" s="75"/>
    </row>
    <row r="93" spans="1:19" x14ac:dyDescent="0.25">
      <c r="I93" s="75"/>
      <c r="J93" s="75"/>
      <c r="K93" s="75"/>
      <c r="L93" s="75"/>
      <c r="M93" s="75"/>
      <c r="N93" s="75"/>
      <c r="O93" s="75"/>
      <c r="P93" s="75"/>
      <c r="Q93" s="75"/>
      <c r="R93" s="75"/>
      <c r="S93" s="75"/>
    </row>
    <row r="94" spans="1:19" x14ac:dyDescent="0.25">
      <c r="I94" s="75"/>
      <c r="J94" s="75"/>
      <c r="K94" s="75"/>
      <c r="L94" s="75"/>
      <c r="M94" s="75"/>
      <c r="N94" s="75"/>
      <c r="O94" s="75"/>
      <c r="P94" s="75"/>
      <c r="Q94" s="75"/>
      <c r="R94" s="75"/>
      <c r="S94" s="75"/>
    </row>
    <row r="95" spans="1:19" x14ac:dyDescent="0.25">
      <c r="I95" s="75"/>
      <c r="J95" s="75"/>
      <c r="K95" s="75"/>
      <c r="L95" s="75"/>
      <c r="M95" s="75"/>
      <c r="N95" s="75"/>
      <c r="O95" s="75"/>
      <c r="P95" s="75"/>
      <c r="Q95" s="75"/>
      <c r="R95" s="75"/>
      <c r="S95" s="75"/>
    </row>
    <row r="96" spans="1:19" x14ac:dyDescent="0.25">
      <c r="I96" s="75"/>
      <c r="J96" s="75"/>
      <c r="K96" s="75"/>
      <c r="L96" s="75"/>
      <c r="M96" s="75"/>
      <c r="N96" s="75"/>
      <c r="O96" s="75"/>
      <c r="P96" s="75"/>
      <c r="Q96" s="75"/>
      <c r="R96" s="75"/>
      <c r="S96" s="75"/>
    </row>
    <row r="97" spans="9:19" x14ac:dyDescent="0.25">
      <c r="I97" s="75"/>
      <c r="J97" s="75"/>
      <c r="K97" s="75"/>
      <c r="L97" s="75"/>
      <c r="M97" s="75"/>
      <c r="N97" s="75"/>
      <c r="O97" s="75"/>
      <c r="P97" s="75"/>
      <c r="Q97" s="75"/>
      <c r="R97" s="75"/>
      <c r="S97" s="75"/>
    </row>
    <row r="98" spans="9:19" x14ac:dyDescent="0.25">
      <c r="I98" s="75"/>
      <c r="J98" s="75"/>
      <c r="K98" s="75"/>
      <c r="L98" s="75"/>
      <c r="M98" s="75"/>
      <c r="N98" s="75"/>
      <c r="O98" s="75"/>
      <c r="P98" s="75"/>
      <c r="Q98" s="75"/>
      <c r="R98" s="75"/>
      <c r="S98" s="75"/>
    </row>
    <row r="99" spans="9:19" x14ac:dyDescent="0.25">
      <c r="I99" s="75"/>
      <c r="J99" s="75"/>
      <c r="K99" s="75"/>
      <c r="L99" s="75"/>
      <c r="M99" s="75"/>
      <c r="N99" s="75"/>
      <c r="O99" s="75"/>
      <c r="P99" s="75"/>
      <c r="Q99" s="75"/>
      <c r="R99" s="75"/>
      <c r="S99" s="75"/>
    </row>
    <row r="100" spans="9:19" x14ac:dyDescent="0.25">
      <c r="I100" s="75"/>
      <c r="J100" s="75"/>
      <c r="K100" s="75"/>
      <c r="L100" s="75"/>
      <c r="M100" s="75"/>
      <c r="N100" s="75"/>
      <c r="O100" s="75"/>
      <c r="P100" s="75"/>
      <c r="Q100" s="75"/>
      <c r="R100" s="75"/>
      <c r="S100" s="75"/>
    </row>
    <row r="101" spans="9:19" x14ac:dyDescent="0.25">
      <c r="I101" s="75"/>
      <c r="J101" s="75"/>
      <c r="K101" s="75"/>
      <c r="L101" s="75"/>
      <c r="M101" s="75"/>
      <c r="N101" s="75"/>
      <c r="O101" s="75"/>
      <c r="P101" s="75"/>
      <c r="Q101" s="75"/>
      <c r="R101" s="75"/>
      <c r="S101" s="75"/>
    </row>
    <row r="102" spans="9:19" x14ac:dyDescent="0.25">
      <c r="I102" s="75"/>
      <c r="J102" s="75"/>
      <c r="K102" s="75"/>
      <c r="L102" s="75"/>
      <c r="M102" s="75"/>
      <c r="N102" s="75"/>
      <c r="O102" s="75"/>
      <c r="P102" s="75"/>
      <c r="Q102" s="75"/>
      <c r="R102" s="75"/>
      <c r="S102" s="75"/>
    </row>
    <row r="103" spans="9:19" x14ac:dyDescent="0.25">
      <c r="I103" s="75"/>
      <c r="J103" s="75"/>
      <c r="K103" s="75"/>
      <c r="L103" s="75"/>
      <c r="M103" s="75"/>
      <c r="N103" s="75"/>
      <c r="O103" s="75"/>
      <c r="P103" s="75"/>
      <c r="Q103" s="75"/>
      <c r="R103" s="75"/>
      <c r="S103" s="75"/>
    </row>
    <row r="104" spans="9:19" x14ac:dyDescent="0.25">
      <c r="I104" s="75"/>
      <c r="J104" s="75"/>
      <c r="K104" s="75"/>
      <c r="L104" s="75"/>
      <c r="M104" s="75"/>
      <c r="N104" s="75"/>
      <c r="O104" s="75"/>
      <c r="P104" s="75"/>
      <c r="Q104" s="75"/>
      <c r="R104" s="75"/>
      <c r="S104" s="75"/>
    </row>
    <row r="105" spans="9:19" x14ac:dyDescent="0.25">
      <c r="I105" s="75"/>
      <c r="J105" s="75"/>
      <c r="K105" s="75"/>
      <c r="L105" s="75"/>
      <c r="M105" s="75"/>
      <c r="N105" s="75"/>
      <c r="O105" s="75"/>
      <c r="P105" s="75"/>
      <c r="Q105" s="75"/>
      <c r="R105" s="75"/>
      <c r="S105" s="75"/>
    </row>
    <row r="106" spans="9:19" x14ac:dyDescent="0.25">
      <c r="I106" s="75"/>
      <c r="J106" s="75"/>
      <c r="K106" s="75"/>
      <c r="L106" s="75"/>
      <c r="M106" s="75"/>
      <c r="N106" s="75"/>
      <c r="O106" s="75"/>
      <c r="P106" s="75"/>
      <c r="Q106" s="75"/>
      <c r="R106" s="75"/>
      <c r="S106" s="75"/>
    </row>
    <row r="107" spans="9:19" x14ac:dyDescent="0.25">
      <c r="I107" s="75"/>
      <c r="J107" s="75"/>
      <c r="K107" s="75"/>
      <c r="L107" s="75"/>
      <c r="M107" s="75"/>
      <c r="N107" s="75"/>
      <c r="O107" s="75"/>
      <c r="P107" s="75"/>
      <c r="Q107" s="75"/>
      <c r="R107" s="75"/>
      <c r="S107" s="75"/>
    </row>
    <row r="108" spans="9:19" x14ac:dyDescent="0.25">
      <c r="I108" s="75"/>
      <c r="J108" s="75"/>
      <c r="K108" s="75"/>
      <c r="L108" s="75"/>
      <c r="M108" s="75"/>
      <c r="N108" s="75"/>
      <c r="O108" s="75"/>
      <c r="P108" s="75"/>
      <c r="Q108" s="75"/>
      <c r="R108" s="75"/>
      <c r="S108" s="75"/>
    </row>
    <row r="109" spans="9:19" x14ac:dyDescent="0.25">
      <c r="I109" s="75"/>
      <c r="J109" s="75"/>
      <c r="K109" s="75"/>
      <c r="L109" s="75"/>
      <c r="M109" s="75"/>
      <c r="N109" s="75"/>
      <c r="O109" s="75"/>
      <c r="P109" s="75"/>
      <c r="Q109" s="75"/>
      <c r="R109" s="75"/>
      <c r="S109" s="75"/>
    </row>
    <row r="110" spans="9:19" x14ac:dyDescent="0.25">
      <c r="I110" s="75"/>
      <c r="J110" s="75"/>
      <c r="K110" s="75"/>
      <c r="L110" s="75"/>
      <c r="M110" s="75"/>
      <c r="N110" s="75"/>
      <c r="O110" s="75"/>
      <c r="P110" s="75"/>
      <c r="Q110" s="75"/>
      <c r="R110" s="75"/>
      <c r="S110" s="75"/>
    </row>
    <row r="111" spans="9:19" x14ac:dyDescent="0.25">
      <c r="I111" s="75"/>
      <c r="J111" s="75"/>
      <c r="K111" s="75"/>
      <c r="L111" s="75"/>
      <c r="M111" s="75"/>
      <c r="N111" s="75"/>
      <c r="O111" s="75"/>
      <c r="P111" s="75"/>
      <c r="Q111" s="75"/>
      <c r="R111" s="75"/>
      <c r="S111" s="75"/>
    </row>
    <row r="112" spans="9:19" x14ac:dyDescent="0.25">
      <c r="I112" s="75"/>
      <c r="J112" s="75"/>
      <c r="K112" s="75"/>
      <c r="L112" s="75"/>
      <c r="M112" s="75"/>
      <c r="N112" s="75"/>
      <c r="O112" s="75"/>
      <c r="P112" s="75"/>
      <c r="Q112" s="75"/>
      <c r="R112" s="75"/>
      <c r="S112" s="75"/>
    </row>
    <row r="113" spans="9:19" x14ac:dyDescent="0.25">
      <c r="I113" s="75"/>
      <c r="J113" s="75"/>
      <c r="K113" s="75"/>
      <c r="L113" s="75"/>
      <c r="M113" s="75"/>
      <c r="N113" s="75"/>
      <c r="O113" s="75"/>
      <c r="P113" s="75"/>
      <c r="Q113" s="75"/>
      <c r="R113" s="75"/>
      <c r="S113" s="75"/>
    </row>
    <row r="114" spans="9:19" x14ac:dyDescent="0.25">
      <c r="I114" s="75"/>
      <c r="J114" s="75"/>
      <c r="K114" s="75"/>
      <c r="L114" s="75"/>
      <c r="M114" s="75"/>
      <c r="N114" s="75"/>
      <c r="O114" s="75"/>
      <c r="P114" s="75"/>
      <c r="Q114" s="75"/>
      <c r="R114" s="75"/>
      <c r="S114" s="75"/>
    </row>
    <row r="115" spans="9:19" x14ac:dyDescent="0.25">
      <c r="I115" s="75"/>
      <c r="J115" s="75"/>
      <c r="K115" s="75"/>
      <c r="L115" s="75"/>
      <c r="M115" s="75"/>
      <c r="N115" s="75"/>
      <c r="O115" s="75"/>
      <c r="P115" s="75"/>
      <c r="Q115" s="75"/>
      <c r="R115" s="75"/>
      <c r="S115" s="75"/>
    </row>
    <row r="116" spans="9:19" x14ac:dyDescent="0.25">
      <c r="I116" s="75"/>
      <c r="J116" s="75"/>
      <c r="K116" s="75"/>
      <c r="L116" s="75"/>
      <c r="M116" s="75"/>
      <c r="N116" s="75"/>
      <c r="O116" s="75"/>
      <c r="P116" s="75"/>
      <c r="Q116" s="75"/>
      <c r="R116" s="75"/>
      <c r="S116" s="75"/>
    </row>
    <row r="117" spans="9:19" x14ac:dyDescent="0.25">
      <c r="I117" s="75"/>
      <c r="J117" s="75"/>
      <c r="K117" s="75"/>
      <c r="L117" s="75"/>
      <c r="M117" s="75"/>
      <c r="N117" s="75"/>
      <c r="O117" s="75"/>
      <c r="P117" s="75"/>
      <c r="Q117" s="75"/>
      <c r="R117" s="75"/>
      <c r="S117" s="75"/>
    </row>
    <row r="118" spans="9:19" x14ac:dyDescent="0.25">
      <c r="I118" s="75"/>
      <c r="J118" s="75"/>
      <c r="K118" s="75"/>
      <c r="L118" s="75"/>
      <c r="M118" s="75"/>
      <c r="N118" s="75"/>
      <c r="O118" s="75"/>
      <c r="P118" s="75"/>
      <c r="Q118" s="75"/>
      <c r="R118" s="75"/>
      <c r="S118" s="75"/>
    </row>
    <row r="119" spans="9:19" x14ac:dyDescent="0.25">
      <c r="I119" s="75"/>
      <c r="J119" s="75"/>
      <c r="K119" s="75"/>
      <c r="L119" s="75"/>
      <c r="M119" s="75"/>
      <c r="N119" s="75"/>
      <c r="O119" s="75"/>
      <c r="P119" s="75"/>
      <c r="Q119" s="75"/>
      <c r="R119" s="75"/>
      <c r="S119" s="75"/>
    </row>
    <row r="120" spans="9:19" x14ac:dyDescent="0.25">
      <c r="I120" s="75"/>
      <c r="J120" s="75"/>
      <c r="K120" s="75"/>
      <c r="L120" s="75"/>
      <c r="M120" s="75"/>
      <c r="N120" s="75"/>
      <c r="O120" s="75"/>
      <c r="P120" s="75"/>
      <c r="Q120" s="75"/>
      <c r="R120" s="75"/>
      <c r="S120" s="75"/>
    </row>
    <row r="121" spans="9:19" x14ac:dyDescent="0.25">
      <c r="I121" s="75"/>
      <c r="J121" s="75"/>
      <c r="K121" s="75"/>
      <c r="L121" s="75"/>
      <c r="M121" s="75"/>
      <c r="N121" s="75"/>
      <c r="O121" s="75"/>
      <c r="P121" s="75"/>
      <c r="Q121" s="75"/>
      <c r="R121" s="75"/>
      <c r="S121" s="75"/>
    </row>
    <row r="122" spans="9:19" x14ac:dyDescent="0.25">
      <c r="I122" s="75"/>
      <c r="J122" s="75"/>
      <c r="K122" s="75"/>
      <c r="L122" s="75"/>
      <c r="M122" s="75"/>
      <c r="N122" s="75"/>
      <c r="O122" s="75"/>
      <c r="P122" s="75"/>
      <c r="Q122" s="75"/>
      <c r="R122" s="75"/>
      <c r="S122" s="75"/>
    </row>
    <row r="123" spans="9:19" x14ac:dyDescent="0.25">
      <c r="I123" s="75"/>
      <c r="J123" s="75"/>
      <c r="K123" s="75"/>
      <c r="L123" s="75"/>
      <c r="M123" s="75"/>
      <c r="N123" s="75"/>
      <c r="O123" s="75"/>
      <c r="P123" s="75"/>
      <c r="Q123" s="75"/>
      <c r="R123" s="75"/>
      <c r="S123" s="75"/>
    </row>
    <row r="124" spans="9:19" x14ac:dyDescent="0.25">
      <c r="I124" s="75"/>
      <c r="J124" s="75"/>
      <c r="K124" s="75"/>
      <c r="L124" s="75"/>
      <c r="M124" s="75"/>
      <c r="N124" s="75"/>
      <c r="O124" s="75"/>
      <c r="P124" s="75"/>
      <c r="Q124" s="75"/>
      <c r="R124" s="75"/>
      <c r="S124" s="75"/>
    </row>
    <row r="125" spans="9:19" x14ac:dyDescent="0.25">
      <c r="I125" s="75"/>
      <c r="J125" s="75"/>
      <c r="K125" s="75"/>
      <c r="L125" s="75"/>
      <c r="M125" s="75"/>
      <c r="N125" s="75"/>
      <c r="O125" s="75"/>
      <c r="P125" s="75"/>
      <c r="Q125" s="75"/>
      <c r="R125" s="75"/>
      <c r="S125" s="75"/>
    </row>
    <row r="126" spans="9:19" x14ac:dyDescent="0.25">
      <c r="I126" s="75"/>
      <c r="J126" s="75"/>
      <c r="K126" s="75"/>
      <c r="L126" s="75"/>
      <c r="M126" s="75"/>
      <c r="N126" s="75"/>
      <c r="O126" s="75"/>
      <c r="P126" s="75"/>
      <c r="Q126" s="75"/>
      <c r="R126" s="75"/>
      <c r="S126" s="75"/>
    </row>
    <row r="127" spans="9:19" x14ac:dyDescent="0.25">
      <c r="I127" s="75"/>
      <c r="J127" s="75"/>
      <c r="K127" s="75"/>
      <c r="L127" s="75"/>
      <c r="M127" s="75"/>
      <c r="N127" s="75"/>
      <c r="O127" s="75"/>
      <c r="P127" s="75"/>
      <c r="Q127" s="75"/>
      <c r="R127" s="75"/>
      <c r="S127" s="75"/>
    </row>
    <row r="128" spans="9:19" x14ac:dyDescent="0.25">
      <c r="I128" s="75"/>
      <c r="J128" s="75"/>
      <c r="K128" s="75"/>
      <c r="L128" s="75"/>
      <c r="M128" s="75"/>
      <c r="N128" s="75"/>
      <c r="O128" s="75"/>
      <c r="P128" s="75"/>
      <c r="Q128" s="75"/>
      <c r="R128" s="75"/>
      <c r="S128" s="75"/>
    </row>
    <row r="129" spans="9:19" x14ac:dyDescent="0.25">
      <c r="I129" s="75"/>
      <c r="J129" s="75"/>
      <c r="K129" s="75"/>
      <c r="L129" s="75"/>
      <c r="M129" s="75"/>
      <c r="N129" s="75"/>
      <c r="O129" s="75"/>
      <c r="P129" s="75"/>
      <c r="Q129" s="75"/>
      <c r="R129" s="75"/>
      <c r="S129" s="75"/>
    </row>
    <row r="130" spans="9:19" x14ac:dyDescent="0.25">
      <c r="I130" s="75"/>
      <c r="J130" s="75"/>
      <c r="K130" s="75"/>
      <c r="L130" s="75"/>
      <c r="M130" s="75"/>
      <c r="N130" s="75"/>
      <c r="O130" s="75"/>
      <c r="P130" s="75"/>
      <c r="Q130" s="75"/>
      <c r="R130" s="75"/>
      <c r="S130" s="75"/>
    </row>
    <row r="131" spans="9:19" x14ac:dyDescent="0.25">
      <c r="I131" s="75"/>
      <c r="J131" s="75"/>
      <c r="K131" s="75"/>
      <c r="L131" s="75"/>
      <c r="M131" s="75"/>
      <c r="N131" s="75"/>
      <c r="O131" s="75"/>
      <c r="P131" s="75"/>
      <c r="Q131" s="75"/>
      <c r="R131" s="75"/>
      <c r="S131" s="75"/>
    </row>
    <row r="132" spans="9:19" x14ac:dyDescent="0.25">
      <c r="I132" s="75"/>
      <c r="J132" s="75"/>
      <c r="K132" s="75"/>
      <c r="L132" s="75"/>
      <c r="M132" s="75"/>
      <c r="N132" s="75"/>
      <c r="O132" s="75"/>
      <c r="P132" s="75"/>
      <c r="Q132" s="75"/>
      <c r="R132" s="75"/>
      <c r="S132" s="75"/>
    </row>
    <row r="133" spans="9:19" x14ac:dyDescent="0.25">
      <c r="I133" s="75"/>
      <c r="J133" s="75"/>
      <c r="K133" s="75"/>
      <c r="L133" s="75"/>
      <c r="M133" s="75"/>
      <c r="N133" s="75"/>
      <c r="O133" s="75"/>
      <c r="P133" s="75"/>
      <c r="Q133" s="75"/>
      <c r="R133" s="75"/>
      <c r="S133" s="75"/>
    </row>
    <row r="134" spans="9:19" x14ac:dyDescent="0.25">
      <c r="I134" s="75"/>
      <c r="J134" s="75"/>
      <c r="K134" s="75"/>
      <c r="L134" s="75"/>
      <c r="M134" s="75"/>
      <c r="N134" s="75"/>
      <c r="O134" s="75"/>
      <c r="P134" s="75"/>
      <c r="Q134" s="75"/>
      <c r="R134" s="75"/>
      <c r="S134" s="75"/>
    </row>
    <row r="135" spans="9:19" x14ac:dyDescent="0.25">
      <c r="I135" s="75"/>
      <c r="J135" s="75"/>
      <c r="K135" s="75"/>
      <c r="L135" s="75"/>
      <c r="M135" s="75"/>
      <c r="N135" s="75"/>
      <c r="O135" s="75"/>
      <c r="P135" s="75"/>
      <c r="Q135" s="75"/>
      <c r="R135" s="75"/>
      <c r="S135" s="75"/>
    </row>
    <row r="136" spans="9:19" x14ac:dyDescent="0.25">
      <c r="I136" s="75"/>
      <c r="J136" s="75"/>
      <c r="K136" s="75"/>
      <c r="L136" s="75"/>
      <c r="M136" s="75"/>
      <c r="N136" s="75"/>
      <c r="O136" s="75"/>
      <c r="P136" s="75"/>
      <c r="Q136" s="75"/>
      <c r="R136" s="75"/>
      <c r="S136" s="75"/>
    </row>
    <row r="137" spans="9:19" x14ac:dyDescent="0.25">
      <c r="I137" s="75"/>
      <c r="J137" s="75"/>
      <c r="K137" s="75"/>
      <c r="L137" s="75"/>
      <c r="M137" s="75"/>
      <c r="N137" s="75"/>
      <c r="O137" s="75"/>
      <c r="P137" s="75"/>
      <c r="Q137" s="75"/>
      <c r="R137" s="75"/>
      <c r="S137" s="75"/>
    </row>
    <row r="138" spans="9:19" x14ac:dyDescent="0.25">
      <c r="I138" s="75"/>
      <c r="J138" s="75"/>
      <c r="K138" s="75"/>
      <c r="L138" s="75"/>
      <c r="M138" s="75"/>
      <c r="N138" s="75"/>
      <c r="O138" s="75"/>
      <c r="P138" s="75"/>
      <c r="Q138" s="75"/>
      <c r="R138" s="75"/>
      <c r="S138" s="75"/>
    </row>
    <row r="139" spans="9:19" x14ac:dyDescent="0.25">
      <c r="I139" s="75"/>
      <c r="J139" s="75"/>
      <c r="K139" s="75"/>
      <c r="L139" s="75"/>
      <c r="M139" s="75"/>
      <c r="N139" s="75"/>
      <c r="O139" s="75"/>
      <c r="P139" s="75"/>
      <c r="Q139" s="75"/>
      <c r="R139" s="75"/>
      <c r="S139" s="75"/>
    </row>
    <row r="140" spans="9:19" x14ac:dyDescent="0.25">
      <c r="I140" s="75"/>
      <c r="J140" s="75"/>
      <c r="K140" s="75"/>
      <c r="L140" s="75"/>
      <c r="M140" s="75"/>
      <c r="N140" s="75"/>
      <c r="O140" s="75"/>
      <c r="P140" s="75"/>
      <c r="Q140" s="75"/>
      <c r="R140" s="75"/>
      <c r="S140" s="75"/>
    </row>
    <row r="141" spans="9:19" x14ac:dyDescent="0.25">
      <c r="I141" s="75"/>
      <c r="J141" s="75"/>
      <c r="K141" s="75"/>
      <c r="L141" s="75"/>
      <c r="M141" s="75"/>
      <c r="N141" s="75"/>
      <c r="O141" s="75"/>
      <c r="P141" s="75"/>
      <c r="Q141" s="75"/>
      <c r="R141" s="75"/>
      <c r="S141" s="75"/>
    </row>
    <row r="142" spans="9:19" x14ac:dyDescent="0.25">
      <c r="I142" s="75"/>
      <c r="J142" s="75"/>
      <c r="K142" s="75"/>
      <c r="L142" s="75"/>
      <c r="M142" s="75"/>
      <c r="N142" s="75"/>
      <c r="O142" s="75"/>
      <c r="P142" s="75"/>
      <c r="Q142" s="75"/>
      <c r="R142" s="75"/>
      <c r="S142" s="75"/>
    </row>
    <row r="143" spans="9:19" x14ac:dyDescent="0.25">
      <c r="I143" s="75"/>
      <c r="J143" s="75"/>
      <c r="K143" s="75"/>
      <c r="L143" s="75"/>
      <c r="M143" s="75"/>
      <c r="N143" s="75"/>
      <c r="O143" s="75"/>
      <c r="P143" s="75"/>
      <c r="Q143" s="75"/>
      <c r="R143" s="75"/>
      <c r="S143" s="75"/>
    </row>
    <row r="144" spans="9:19" x14ac:dyDescent="0.25">
      <c r="I144" s="75"/>
      <c r="J144" s="75"/>
      <c r="K144" s="75"/>
      <c r="L144" s="75"/>
      <c r="M144" s="75"/>
      <c r="N144" s="75"/>
      <c r="O144" s="75"/>
      <c r="P144" s="75"/>
      <c r="Q144" s="75"/>
      <c r="R144" s="75"/>
      <c r="S144" s="75"/>
    </row>
    <row r="145" spans="9:19" x14ac:dyDescent="0.25">
      <c r="I145" s="75"/>
      <c r="J145" s="75"/>
      <c r="K145" s="75"/>
      <c r="L145" s="75"/>
      <c r="M145" s="75"/>
      <c r="N145" s="75"/>
      <c r="O145" s="75"/>
      <c r="P145" s="75"/>
      <c r="Q145" s="75"/>
      <c r="R145" s="75"/>
      <c r="S145" s="75"/>
    </row>
    <row r="146" spans="9:19" x14ac:dyDescent="0.25">
      <c r="I146" s="75"/>
      <c r="J146" s="75"/>
      <c r="K146" s="75"/>
      <c r="L146" s="75"/>
      <c r="M146" s="75"/>
      <c r="N146" s="75"/>
      <c r="O146" s="75"/>
      <c r="P146" s="75"/>
      <c r="Q146" s="75"/>
      <c r="R146" s="75"/>
      <c r="S146" s="75"/>
    </row>
    <row r="147" spans="9:19" x14ac:dyDescent="0.25">
      <c r="I147" s="75"/>
      <c r="J147" s="75"/>
      <c r="K147" s="75"/>
      <c r="L147" s="75"/>
      <c r="M147" s="75"/>
      <c r="N147" s="75"/>
      <c r="O147" s="75"/>
      <c r="P147" s="75"/>
      <c r="Q147" s="75"/>
      <c r="R147" s="75"/>
      <c r="S147" s="75"/>
    </row>
    <row r="148" spans="9:19" x14ac:dyDescent="0.25">
      <c r="I148" s="75"/>
      <c r="J148" s="75"/>
      <c r="K148" s="75"/>
      <c r="L148" s="75"/>
      <c r="M148" s="75"/>
      <c r="N148" s="75"/>
      <c r="O148" s="75"/>
      <c r="P148" s="75"/>
      <c r="Q148" s="75"/>
      <c r="R148" s="75"/>
      <c r="S148" s="75"/>
    </row>
    <row r="149" spans="9:19" x14ac:dyDescent="0.25">
      <c r="I149" s="75"/>
      <c r="J149" s="75"/>
      <c r="K149" s="75"/>
      <c r="L149" s="75"/>
      <c r="M149" s="75"/>
      <c r="N149" s="75"/>
      <c r="O149" s="75"/>
      <c r="P149" s="75"/>
      <c r="Q149" s="75"/>
      <c r="R149" s="75"/>
      <c r="S149" s="75"/>
    </row>
    <row r="150" spans="9:19" x14ac:dyDescent="0.25">
      <c r="I150" s="75"/>
      <c r="J150" s="75"/>
      <c r="K150" s="75"/>
      <c r="L150" s="75"/>
      <c r="M150" s="75"/>
      <c r="N150" s="75"/>
      <c r="O150" s="75"/>
      <c r="P150" s="75"/>
      <c r="Q150" s="75"/>
      <c r="R150" s="75"/>
      <c r="S150" s="75"/>
    </row>
    <row r="151" spans="9:19" x14ac:dyDescent="0.25">
      <c r="I151" s="75"/>
      <c r="J151" s="75"/>
      <c r="K151" s="75"/>
      <c r="L151" s="75"/>
      <c r="M151" s="75"/>
      <c r="N151" s="75"/>
      <c r="O151" s="75"/>
      <c r="P151" s="75"/>
      <c r="Q151" s="75"/>
      <c r="R151" s="75"/>
      <c r="S151" s="75"/>
    </row>
    <row r="152" spans="9:19" x14ac:dyDescent="0.25">
      <c r="I152" s="75"/>
      <c r="J152" s="75"/>
      <c r="K152" s="75"/>
      <c r="L152" s="75"/>
      <c r="M152" s="75"/>
      <c r="N152" s="75"/>
      <c r="O152" s="75"/>
      <c r="P152" s="75"/>
      <c r="Q152" s="75"/>
      <c r="R152" s="75"/>
      <c r="S152" s="75"/>
    </row>
    <row r="153" spans="9:19" x14ac:dyDescent="0.25">
      <c r="I153" s="75"/>
      <c r="J153" s="75"/>
      <c r="K153" s="75"/>
      <c r="L153" s="75"/>
      <c r="M153" s="75"/>
      <c r="N153" s="75"/>
      <c r="O153" s="75"/>
      <c r="P153" s="75"/>
      <c r="Q153" s="75"/>
      <c r="R153" s="75"/>
      <c r="S153" s="75"/>
    </row>
    <row r="154" spans="9:19" x14ac:dyDescent="0.25">
      <c r="I154" s="75"/>
      <c r="J154" s="75"/>
      <c r="K154" s="75"/>
      <c r="L154" s="75"/>
      <c r="M154" s="75"/>
      <c r="N154" s="75"/>
      <c r="O154" s="75"/>
      <c r="P154" s="75"/>
      <c r="Q154" s="75"/>
      <c r="R154" s="75"/>
      <c r="S154" s="75"/>
    </row>
    <row r="155" spans="9:19" x14ac:dyDescent="0.25">
      <c r="I155" s="75"/>
      <c r="J155" s="75"/>
      <c r="K155" s="75"/>
      <c r="L155" s="75"/>
      <c r="M155" s="75"/>
      <c r="N155" s="75"/>
      <c r="O155" s="75"/>
      <c r="P155" s="75"/>
      <c r="Q155" s="75"/>
      <c r="R155" s="75"/>
      <c r="S155" s="75"/>
    </row>
    <row r="156" spans="9:19" x14ac:dyDescent="0.25">
      <c r="I156" s="75"/>
      <c r="J156" s="75"/>
      <c r="K156" s="75"/>
      <c r="L156" s="75"/>
      <c r="M156" s="75"/>
      <c r="N156" s="75"/>
      <c r="O156" s="75"/>
      <c r="P156" s="75"/>
      <c r="Q156" s="75"/>
      <c r="R156" s="75"/>
      <c r="S156" s="75"/>
    </row>
    <row r="157" spans="9:19" x14ac:dyDescent="0.25">
      <c r="I157" s="75"/>
      <c r="J157" s="75"/>
      <c r="K157" s="75"/>
      <c r="L157" s="75"/>
      <c r="M157" s="75"/>
      <c r="N157" s="75"/>
      <c r="O157" s="75"/>
      <c r="P157" s="75"/>
      <c r="Q157" s="75"/>
      <c r="R157" s="75"/>
      <c r="S157" s="75"/>
    </row>
    <row r="158" spans="9:19" x14ac:dyDescent="0.25">
      <c r="I158" s="75"/>
      <c r="J158" s="75"/>
      <c r="K158" s="75"/>
      <c r="L158" s="75"/>
      <c r="M158" s="75"/>
      <c r="N158" s="75"/>
      <c r="O158" s="75"/>
      <c r="P158" s="75"/>
      <c r="Q158" s="75"/>
      <c r="R158" s="75"/>
      <c r="S158" s="75"/>
    </row>
    <row r="159" spans="9:19" x14ac:dyDescent="0.25">
      <c r="I159" s="75"/>
      <c r="J159" s="75"/>
      <c r="K159" s="75"/>
      <c r="L159" s="75"/>
      <c r="M159" s="75"/>
      <c r="N159" s="75"/>
      <c r="O159" s="75"/>
      <c r="P159" s="75"/>
      <c r="Q159" s="75"/>
      <c r="R159" s="75"/>
      <c r="S159" s="75"/>
    </row>
    <row r="160" spans="9:19" x14ac:dyDescent="0.25">
      <c r="I160" s="75"/>
      <c r="J160" s="75"/>
      <c r="K160" s="75"/>
      <c r="L160" s="75"/>
      <c r="M160" s="75"/>
      <c r="N160" s="75"/>
      <c r="O160" s="75"/>
      <c r="P160" s="75"/>
      <c r="Q160" s="75"/>
      <c r="R160" s="75"/>
      <c r="S160" s="75"/>
    </row>
    <row r="161" spans="9:19" x14ac:dyDescent="0.25">
      <c r="I161" s="75"/>
      <c r="J161" s="75"/>
      <c r="K161" s="75"/>
      <c r="L161" s="75"/>
      <c r="M161" s="75"/>
      <c r="N161" s="75"/>
      <c r="O161" s="75"/>
      <c r="P161" s="75"/>
      <c r="Q161" s="75"/>
      <c r="R161" s="75"/>
      <c r="S161" s="75"/>
    </row>
    <row r="162" spans="9:19" x14ac:dyDescent="0.25">
      <c r="I162" s="75"/>
      <c r="J162" s="75"/>
      <c r="K162" s="75"/>
      <c r="L162" s="75"/>
      <c r="M162" s="75"/>
      <c r="N162" s="75"/>
      <c r="O162" s="75"/>
      <c r="P162" s="75"/>
      <c r="Q162" s="75"/>
      <c r="R162" s="75"/>
      <c r="S162" s="75"/>
    </row>
    <row r="163" spans="9:19" x14ac:dyDescent="0.25">
      <c r="I163" s="75"/>
      <c r="J163" s="75"/>
      <c r="K163" s="75"/>
      <c r="L163" s="75"/>
      <c r="M163" s="75"/>
      <c r="N163" s="75"/>
      <c r="O163" s="75"/>
      <c r="P163" s="75"/>
      <c r="Q163" s="75"/>
      <c r="R163" s="75"/>
      <c r="S163" s="75"/>
    </row>
    <row r="164" spans="9:19" x14ac:dyDescent="0.25">
      <c r="I164" s="75"/>
      <c r="J164" s="75"/>
      <c r="K164" s="75"/>
      <c r="L164" s="75"/>
      <c r="M164" s="75"/>
      <c r="N164" s="75"/>
      <c r="O164" s="75"/>
      <c r="P164" s="75"/>
      <c r="Q164" s="75"/>
      <c r="R164" s="75"/>
      <c r="S164" s="75"/>
    </row>
    <row r="165" spans="9:19" x14ac:dyDescent="0.25">
      <c r="I165" s="75"/>
      <c r="J165" s="75"/>
      <c r="K165" s="75"/>
      <c r="L165" s="75"/>
      <c r="M165" s="75"/>
      <c r="N165" s="75"/>
      <c r="O165" s="75"/>
      <c r="P165" s="75"/>
      <c r="Q165" s="75"/>
      <c r="R165" s="75"/>
      <c r="S165" s="75"/>
    </row>
    <row r="166" spans="9:19" x14ac:dyDescent="0.25">
      <c r="I166" s="75"/>
      <c r="J166" s="75"/>
      <c r="K166" s="75"/>
      <c r="L166" s="75"/>
      <c r="M166" s="75"/>
      <c r="N166" s="75"/>
      <c r="O166" s="75"/>
      <c r="P166" s="75"/>
      <c r="Q166" s="75"/>
      <c r="R166" s="75"/>
      <c r="S166" s="75"/>
    </row>
    <row r="167" spans="9:19" x14ac:dyDescent="0.25">
      <c r="I167" s="75"/>
      <c r="J167" s="75"/>
      <c r="K167" s="75"/>
      <c r="L167" s="75"/>
      <c r="M167" s="75"/>
      <c r="N167" s="75"/>
      <c r="O167" s="75"/>
      <c r="P167" s="75"/>
      <c r="Q167" s="75"/>
      <c r="R167" s="75"/>
      <c r="S167" s="75"/>
    </row>
    <row r="168" spans="9:19" x14ac:dyDescent="0.25">
      <c r="I168" s="75"/>
      <c r="J168" s="75"/>
      <c r="K168" s="75"/>
      <c r="L168" s="75"/>
      <c r="M168" s="75"/>
      <c r="N168" s="75"/>
      <c r="O168" s="75"/>
      <c r="P168" s="75"/>
      <c r="Q168" s="75"/>
      <c r="R168" s="75"/>
      <c r="S168" s="75"/>
    </row>
    <row r="169" spans="9:19" x14ac:dyDescent="0.25">
      <c r="I169" s="75"/>
      <c r="J169" s="75"/>
      <c r="K169" s="75"/>
      <c r="L169" s="75"/>
      <c r="M169" s="75"/>
      <c r="N169" s="75"/>
      <c r="O169" s="75"/>
      <c r="P169" s="75"/>
      <c r="Q169" s="75"/>
      <c r="R169" s="75"/>
      <c r="S169" s="75"/>
    </row>
    <row r="170" spans="9:19" x14ac:dyDescent="0.25">
      <c r="I170" s="75"/>
      <c r="J170" s="75"/>
      <c r="K170" s="75"/>
      <c r="L170" s="75"/>
      <c r="M170" s="75"/>
      <c r="N170" s="75"/>
      <c r="O170" s="75"/>
      <c r="P170" s="75"/>
      <c r="Q170" s="75"/>
      <c r="R170" s="75"/>
      <c r="S170" s="75"/>
    </row>
    <row r="171" spans="9:19" x14ac:dyDescent="0.25">
      <c r="I171" s="75"/>
      <c r="J171" s="75"/>
      <c r="K171" s="75"/>
      <c r="L171" s="75"/>
      <c r="M171" s="75"/>
      <c r="N171" s="75"/>
      <c r="O171" s="75"/>
      <c r="P171" s="75"/>
      <c r="Q171" s="75"/>
      <c r="R171" s="75"/>
      <c r="S171" s="75"/>
    </row>
    <row r="172" spans="9:19" x14ac:dyDescent="0.25">
      <c r="I172" s="75"/>
      <c r="J172" s="75"/>
      <c r="K172" s="75"/>
      <c r="L172" s="75"/>
      <c r="M172" s="75"/>
      <c r="N172" s="75"/>
      <c r="O172" s="75"/>
      <c r="P172" s="75"/>
      <c r="Q172" s="75"/>
      <c r="R172" s="75"/>
      <c r="S172" s="75"/>
    </row>
    <row r="173" spans="9:19" x14ac:dyDescent="0.25">
      <c r="I173" s="75"/>
      <c r="J173" s="75"/>
      <c r="K173" s="75"/>
      <c r="L173" s="75"/>
      <c r="M173" s="75"/>
      <c r="N173" s="75"/>
      <c r="O173" s="75"/>
      <c r="P173" s="75"/>
      <c r="Q173" s="75"/>
      <c r="R173" s="75"/>
      <c r="S173" s="75"/>
    </row>
    <row r="174" spans="9:19" x14ac:dyDescent="0.25">
      <c r="I174" s="75"/>
      <c r="J174" s="75"/>
      <c r="K174" s="75"/>
      <c r="L174" s="75"/>
      <c r="M174" s="75"/>
      <c r="N174" s="75"/>
      <c r="O174" s="75"/>
      <c r="P174" s="75"/>
      <c r="Q174" s="75"/>
      <c r="R174" s="75"/>
      <c r="S174" s="75"/>
    </row>
    <row r="175" spans="9:19" x14ac:dyDescent="0.25">
      <c r="I175" s="75"/>
      <c r="J175" s="75"/>
      <c r="K175" s="75"/>
      <c r="L175" s="75"/>
      <c r="M175" s="75"/>
      <c r="N175" s="75"/>
      <c r="O175" s="75"/>
      <c r="P175" s="75"/>
      <c r="Q175" s="75"/>
      <c r="R175" s="75"/>
      <c r="S175" s="75"/>
    </row>
    <row r="176" spans="9:19" x14ac:dyDescent="0.25">
      <c r="I176" s="75"/>
      <c r="J176" s="75"/>
      <c r="K176" s="75"/>
      <c r="L176" s="75"/>
      <c r="M176" s="75"/>
      <c r="N176" s="75"/>
      <c r="O176" s="75"/>
      <c r="P176" s="75"/>
      <c r="Q176" s="75"/>
      <c r="R176" s="75"/>
      <c r="S176" s="75"/>
    </row>
    <row r="177" spans="9:19" x14ac:dyDescent="0.25">
      <c r="I177" s="75"/>
      <c r="J177" s="75"/>
      <c r="K177" s="75"/>
      <c r="L177" s="75"/>
      <c r="M177" s="75"/>
      <c r="N177" s="75"/>
      <c r="O177" s="75"/>
      <c r="P177" s="75"/>
      <c r="Q177" s="75"/>
      <c r="R177" s="75"/>
      <c r="S177" s="75"/>
    </row>
    <row r="178" spans="9:19" x14ac:dyDescent="0.25">
      <c r="I178" s="75"/>
      <c r="J178" s="75"/>
      <c r="K178" s="75"/>
      <c r="L178" s="75"/>
      <c r="M178" s="75"/>
      <c r="N178" s="75"/>
      <c r="O178" s="75"/>
      <c r="P178" s="75"/>
      <c r="Q178" s="75"/>
      <c r="R178" s="75"/>
      <c r="S178" s="75"/>
    </row>
    <row r="179" spans="9:19" x14ac:dyDescent="0.25">
      <c r="I179" s="75"/>
      <c r="J179" s="75"/>
      <c r="K179" s="75"/>
      <c r="L179" s="75"/>
      <c r="M179" s="75"/>
      <c r="N179" s="75"/>
      <c r="O179" s="75"/>
      <c r="P179" s="75"/>
      <c r="Q179" s="75"/>
      <c r="R179" s="75"/>
      <c r="S179" s="75"/>
    </row>
    <row r="180" spans="9:19" x14ac:dyDescent="0.25">
      <c r="I180" s="75"/>
      <c r="J180" s="75"/>
      <c r="K180" s="75"/>
      <c r="L180" s="75"/>
      <c r="M180" s="75"/>
      <c r="N180" s="75"/>
      <c r="O180" s="75"/>
      <c r="P180" s="75"/>
      <c r="Q180" s="75"/>
      <c r="R180" s="75"/>
      <c r="S180" s="75"/>
    </row>
    <row r="181" spans="9:19" x14ac:dyDescent="0.25">
      <c r="I181" s="75"/>
      <c r="J181" s="75"/>
      <c r="K181" s="75"/>
      <c r="L181" s="75"/>
      <c r="M181" s="75"/>
      <c r="N181" s="75"/>
      <c r="O181" s="75"/>
      <c r="P181" s="75"/>
      <c r="Q181" s="75"/>
      <c r="R181" s="75"/>
      <c r="S181" s="75"/>
    </row>
    <row r="182" spans="9:19" x14ac:dyDescent="0.25">
      <c r="I182" s="75"/>
      <c r="J182" s="75"/>
      <c r="K182" s="75"/>
      <c r="L182" s="75"/>
      <c r="M182" s="75"/>
      <c r="N182" s="75"/>
      <c r="O182" s="75"/>
      <c r="P182" s="75"/>
      <c r="Q182" s="75"/>
      <c r="R182" s="75"/>
      <c r="S182" s="75"/>
    </row>
    <row r="183" spans="9:19" x14ac:dyDescent="0.25">
      <c r="I183" s="75"/>
      <c r="J183" s="75"/>
      <c r="K183" s="75"/>
      <c r="L183" s="75"/>
      <c r="M183" s="75"/>
      <c r="N183" s="75"/>
      <c r="O183" s="75"/>
      <c r="P183" s="75"/>
      <c r="Q183" s="75"/>
      <c r="R183" s="75"/>
      <c r="S183" s="75"/>
    </row>
    <row r="184" spans="9:19" x14ac:dyDescent="0.25">
      <c r="I184" s="75"/>
      <c r="J184" s="75"/>
      <c r="K184" s="75"/>
      <c r="L184" s="75"/>
      <c r="M184" s="75"/>
      <c r="N184" s="75"/>
      <c r="O184" s="75"/>
      <c r="P184" s="75"/>
      <c r="Q184" s="75"/>
      <c r="R184" s="75"/>
      <c r="S184" s="75"/>
    </row>
    <row r="185" spans="9:19" x14ac:dyDescent="0.25">
      <c r="I185" s="75"/>
      <c r="J185" s="75"/>
      <c r="K185" s="75"/>
      <c r="L185" s="75"/>
      <c r="M185" s="75"/>
      <c r="N185" s="75"/>
      <c r="O185" s="75"/>
      <c r="P185" s="75"/>
      <c r="Q185" s="75"/>
      <c r="R185" s="75"/>
      <c r="S185" s="75"/>
    </row>
    <row r="186" spans="9:19" x14ac:dyDescent="0.25">
      <c r="I186" s="75"/>
      <c r="J186" s="75"/>
      <c r="K186" s="75"/>
      <c r="L186" s="75"/>
      <c r="M186" s="75"/>
      <c r="N186" s="75"/>
      <c r="O186" s="75"/>
      <c r="P186" s="75"/>
      <c r="Q186" s="75"/>
      <c r="R186" s="75"/>
      <c r="S186" s="75"/>
    </row>
    <row r="187" spans="9:19" x14ac:dyDescent="0.25">
      <c r="I187" s="75"/>
      <c r="J187" s="75"/>
      <c r="K187" s="75"/>
      <c r="L187" s="75"/>
      <c r="M187" s="75"/>
      <c r="N187" s="75"/>
      <c r="O187" s="75"/>
      <c r="P187" s="75"/>
      <c r="Q187" s="75"/>
      <c r="R187" s="75"/>
      <c r="S187" s="75"/>
    </row>
    <row r="188" spans="9:19" x14ac:dyDescent="0.25">
      <c r="I188" s="75"/>
      <c r="J188" s="75"/>
      <c r="K188" s="75"/>
      <c r="L188" s="75"/>
      <c r="M188" s="75"/>
      <c r="N188" s="75"/>
      <c r="O188" s="75"/>
      <c r="P188" s="75"/>
      <c r="Q188" s="75"/>
      <c r="R188" s="75"/>
      <c r="S188" s="75"/>
    </row>
    <row r="189" spans="9:19" x14ac:dyDescent="0.25">
      <c r="I189" s="75"/>
      <c r="J189" s="75"/>
      <c r="K189" s="75"/>
      <c r="L189" s="75"/>
      <c r="M189" s="75"/>
      <c r="N189" s="75"/>
      <c r="O189" s="75"/>
      <c r="P189" s="75"/>
      <c r="Q189" s="75"/>
      <c r="R189" s="75"/>
      <c r="S189" s="75"/>
    </row>
    <row r="190" spans="9:19" x14ac:dyDescent="0.25">
      <c r="I190" s="75"/>
      <c r="J190" s="75"/>
      <c r="K190" s="75"/>
      <c r="L190" s="75"/>
      <c r="M190" s="75"/>
      <c r="N190" s="75"/>
      <c r="O190" s="75"/>
      <c r="P190" s="75"/>
      <c r="Q190" s="75"/>
      <c r="R190" s="75"/>
      <c r="S190" s="75"/>
    </row>
    <row r="191" spans="9:19" x14ac:dyDescent="0.25">
      <c r="I191" s="75"/>
      <c r="J191" s="75"/>
      <c r="K191" s="75"/>
      <c r="L191" s="75"/>
      <c r="M191" s="75"/>
      <c r="N191" s="75"/>
      <c r="O191" s="75"/>
      <c r="P191" s="75"/>
      <c r="Q191" s="75"/>
      <c r="R191" s="75"/>
      <c r="S191" s="75"/>
    </row>
    <row r="192" spans="9:19" x14ac:dyDescent="0.25">
      <c r="I192" s="75"/>
      <c r="J192" s="75"/>
      <c r="K192" s="75"/>
      <c r="L192" s="75"/>
      <c r="M192" s="75"/>
      <c r="N192" s="75"/>
      <c r="O192" s="75"/>
      <c r="P192" s="75"/>
      <c r="Q192" s="75"/>
      <c r="R192" s="75"/>
      <c r="S192" s="75"/>
    </row>
    <row r="193" spans="9:19" x14ac:dyDescent="0.25">
      <c r="I193" s="75"/>
      <c r="J193" s="75"/>
      <c r="K193" s="75"/>
      <c r="L193" s="75"/>
      <c r="M193" s="75"/>
      <c r="N193" s="75"/>
      <c r="O193" s="75"/>
      <c r="P193" s="75"/>
      <c r="Q193" s="75"/>
      <c r="R193" s="75"/>
      <c r="S193" s="75"/>
    </row>
    <row r="194" spans="9:19" x14ac:dyDescent="0.25">
      <c r="I194" s="75"/>
      <c r="J194" s="75"/>
      <c r="K194" s="75"/>
      <c r="L194" s="75"/>
      <c r="M194" s="75"/>
      <c r="N194" s="75"/>
      <c r="O194" s="75"/>
      <c r="P194" s="75"/>
      <c r="Q194" s="75"/>
      <c r="R194" s="75"/>
      <c r="S194" s="75"/>
    </row>
    <row r="195" spans="9:19" x14ac:dyDescent="0.25">
      <c r="I195" s="75"/>
      <c r="J195" s="75"/>
      <c r="K195" s="75"/>
      <c r="L195" s="75"/>
      <c r="M195" s="75"/>
      <c r="N195" s="75"/>
      <c r="O195" s="75"/>
      <c r="P195" s="75"/>
      <c r="Q195" s="75"/>
      <c r="R195" s="75"/>
      <c r="S195" s="75"/>
    </row>
    <row r="196" spans="9:19" x14ac:dyDescent="0.25">
      <c r="I196" s="75"/>
      <c r="J196" s="75"/>
      <c r="K196" s="75"/>
      <c r="L196" s="75"/>
      <c r="M196" s="75"/>
      <c r="N196" s="75"/>
      <c r="O196" s="75"/>
      <c r="P196" s="75"/>
      <c r="Q196" s="75"/>
      <c r="R196" s="75"/>
      <c r="S196" s="75"/>
    </row>
    <row r="197" spans="9:19" x14ac:dyDescent="0.25">
      <c r="I197" s="75"/>
      <c r="J197" s="75"/>
      <c r="K197" s="75"/>
      <c r="L197" s="75"/>
      <c r="M197" s="75"/>
      <c r="N197" s="75"/>
      <c r="O197" s="75"/>
      <c r="P197" s="75"/>
      <c r="Q197" s="75"/>
      <c r="R197" s="75"/>
      <c r="S197" s="75"/>
    </row>
    <row r="198" spans="9:19" x14ac:dyDescent="0.25">
      <c r="I198" s="75"/>
      <c r="J198" s="75"/>
      <c r="K198" s="75"/>
      <c r="L198" s="75"/>
      <c r="M198" s="75"/>
      <c r="N198" s="75"/>
      <c r="O198" s="75"/>
      <c r="P198" s="75"/>
      <c r="Q198" s="75"/>
      <c r="R198" s="75"/>
      <c r="S198" s="75"/>
    </row>
    <row r="199" spans="9:19" x14ac:dyDescent="0.25">
      <c r="I199" s="75"/>
      <c r="J199" s="75"/>
      <c r="K199" s="75"/>
      <c r="L199" s="75"/>
      <c r="M199" s="75"/>
      <c r="N199" s="75"/>
      <c r="O199" s="75"/>
      <c r="P199" s="75"/>
      <c r="Q199" s="75"/>
      <c r="R199" s="75"/>
      <c r="S199" s="75"/>
    </row>
    <row r="200" spans="9:19" x14ac:dyDescent="0.25">
      <c r="I200" s="75"/>
      <c r="J200" s="75"/>
      <c r="K200" s="75"/>
      <c r="L200" s="75"/>
      <c r="M200" s="75"/>
      <c r="N200" s="75"/>
      <c r="O200" s="75"/>
      <c r="P200" s="75"/>
      <c r="Q200" s="75"/>
      <c r="R200" s="75"/>
      <c r="S200" s="75"/>
    </row>
    <row r="201" spans="9:19" x14ac:dyDescent="0.25">
      <c r="I201" s="75"/>
      <c r="J201" s="75"/>
      <c r="K201" s="75"/>
      <c r="L201" s="75"/>
      <c r="M201" s="75"/>
      <c r="N201" s="75"/>
      <c r="O201" s="75"/>
      <c r="P201" s="75"/>
      <c r="Q201" s="75"/>
      <c r="R201" s="75"/>
      <c r="S201" s="75"/>
    </row>
    <row r="202" spans="9:19" x14ac:dyDescent="0.25">
      <c r="I202" s="75"/>
      <c r="J202" s="75"/>
      <c r="K202" s="75"/>
      <c r="L202" s="75"/>
      <c r="M202" s="75"/>
      <c r="N202" s="75"/>
      <c r="O202" s="75"/>
      <c r="P202" s="75"/>
      <c r="Q202" s="75"/>
      <c r="R202" s="75"/>
      <c r="S202" s="75"/>
    </row>
    <row r="203" spans="9:19" x14ac:dyDescent="0.25">
      <c r="I203" s="75"/>
      <c r="J203" s="75"/>
      <c r="K203" s="75"/>
      <c r="L203" s="75"/>
      <c r="M203" s="75"/>
      <c r="N203" s="75"/>
      <c r="O203" s="75"/>
      <c r="P203" s="75"/>
      <c r="Q203" s="75"/>
      <c r="R203" s="75"/>
      <c r="S203" s="75"/>
    </row>
    <row r="204" spans="9:19" x14ac:dyDescent="0.25">
      <c r="I204" s="75"/>
      <c r="J204" s="75"/>
      <c r="K204" s="75"/>
      <c r="L204" s="75"/>
      <c r="M204" s="75"/>
      <c r="N204" s="75"/>
      <c r="O204" s="75"/>
      <c r="P204" s="75"/>
      <c r="Q204" s="75"/>
      <c r="R204" s="75"/>
      <c r="S204" s="75"/>
    </row>
    <row r="205" spans="9:19" x14ac:dyDescent="0.25">
      <c r="I205" s="75"/>
      <c r="J205" s="75"/>
      <c r="K205" s="75"/>
      <c r="L205" s="75"/>
      <c r="M205" s="75"/>
      <c r="N205" s="75"/>
      <c r="O205" s="75"/>
      <c r="P205" s="75"/>
      <c r="Q205" s="75"/>
      <c r="R205" s="75"/>
      <c r="S205" s="75"/>
    </row>
    <row r="206" spans="9:19" x14ac:dyDescent="0.25">
      <c r="I206" s="75"/>
      <c r="J206" s="75"/>
      <c r="K206" s="75"/>
      <c r="L206" s="75"/>
      <c r="M206" s="75"/>
      <c r="N206" s="75"/>
      <c r="O206" s="75"/>
      <c r="P206" s="75"/>
      <c r="Q206" s="75"/>
      <c r="R206" s="75"/>
      <c r="S206" s="75"/>
    </row>
    <row r="207" spans="9:19" x14ac:dyDescent="0.25">
      <c r="I207" s="75"/>
      <c r="J207" s="75"/>
      <c r="K207" s="75"/>
      <c r="L207" s="75"/>
      <c r="M207" s="75"/>
      <c r="N207" s="75"/>
      <c r="O207" s="75"/>
      <c r="P207" s="75"/>
      <c r="Q207" s="75"/>
      <c r="R207" s="75"/>
      <c r="S207" s="75"/>
    </row>
    <row r="208" spans="9:19" x14ac:dyDescent="0.25">
      <c r="I208" s="75"/>
      <c r="J208" s="75"/>
      <c r="K208" s="75"/>
      <c r="L208" s="75"/>
      <c r="M208" s="75"/>
      <c r="N208" s="75"/>
      <c r="O208" s="75"/>
      <c r="P208" s="75"/>
      <c r="Q208" s="75"/>
      <c r="R208" s="75"/>
      <c r="S208" s="75"/>
    </row>
    <row r="209" spans="9:19" x14ac:dyDescent="0.25">
      <c r="I209" s="75"/>
      <c r="J209" s="75"/>
      <c r="K209" s="75"/>
      <c r="L209" s="75"/>
      <c r="M209" s="75"/>
      <c r="N209" s="75"/>
      <c r="O209" s="75"/>
      <c r="P209" s="75"/>
      <c r="Q209" s="75"/>
      <c r="R209" s="75"/>
      <c r="S209" s="75"/>
    </row>
    <row r="210" spans="9:19" x14ac:dyDescent="0.25">
      <c r="I210" s="75"/>
      <c r="J210" s="75"/>
      <c r="K210" s="75"/>
      <c r="L210" s="75"/>
      <c r="M210" s="75"/>
      <c r="N210" s="75"/>
      <c r="O210" s="75"/>
      <c r="P210" s="75"/>
      <c r="Q210" s="75"/>
      <c r="R210" s="75"/>
      <c r="S210" s="75"/>
    </row>
    <row r="211" spans="9:19" x14ac:dyDescent="0.25">
      <c r="I211" s="75"/>
      <c r="J211" s="75"/>
      <c r="K211" s="75"/>
      <c r="L211" s="75"/>
      <c r="M211" s="75"/>
      <c r="N211" s="75"/>
      <c r="O211" s="75"/>
      <c r="P211" s="75"/>
      <c r="Q211" s="75"/>
      <c r="R211" s="75"/>
      <c r="S211" s="75"/>
    </row>
    <row r="212" spans="9:19" x14ac:dyDescent="0.25">
      <c r="I212" s="75"/>
      <c r="J212" s="75"/>
      <c r="K212" s="75"/>
      <c r="L212" s="75"/>
      <c r="M212" s="75"/>
      <c r="N212" s="75"/>
      <c r="O212" s="75"/>
      <c r="P212" s="75"/>
      <c r="Q212" s="75"/>
      <c r="R212" s="75"/>
      <c r="S212" s="75"/>
    </row>
    <row r="213" spans="9:19" x14ac:dyDescent="0.25">
      <c r="I213" s="75"/>
      <c r="J213" s="75"/>
      <c r="K213" s="75"/>
      <c r="L213" s="75"/>
      <c r="M213" s="75"/>
      <c r="N213" s="75"/>
      <c r="O213" s="75"/>
      <c r="P213" s="75"/>
      <c r="Q213" s="75"/>
      <c r="R213" s="75"/>
      <c r="S213" s="75"/>
    </row>
    <row r="214" spans="9:19" x14ac:dyDescent="0.25">
      <c r="I214" s="75"/>
      <c r="J214" s="75"/>
      <c r="K214" s="75"/>
      <c r="L214" s="75"/>
      <c r="M214" s="75"/>
      <c r="N214" s="75"/>
      <c r="O214" s="75"/>
      <c r="P214" s="75"/>
      <c r="Q214" s="75"/>
      <c r="R214" s="75"/>
      <c r="S214" s="75"/>
    </row>
    <row r="215" spans="9:19" x14ac:dyDescent="0.25">
      <c r="I215" s="75"/>
      <c r="J215" s="75"/>
      <c r="K215" s="75"/>
      <c r="L215" s="75"/>
      <c r="M215" s="75"/>
      <c r="N215" s="75"/>
      <c r="O215" s="75"/>
      <c r="P215" s="75"/>
      <c r="Q215" s="75"/>
      <c r="R215" s="75"/>
      <c r="S215" s="75"/>
    </row>
    <row r="216" spans="9:19" x14ac:dyDescent="0.25">
      <c r="I216" s="75"/>
      <c r="J216" s="75"/>
      <c r="K216" s="75"/>
      <c r="L216" s="75"/>
      <c r="M216" s="75"/>
      <c r="N216" s="75"/>
      <c r="O216" s="75"/>
      <c r="P216" s="75"/>
      <c r="Q216" s="75"/>
      <c r="R216" s="75"/>
      <c r="S216" s="75"/>
    </row>
    <row r="217" spans="9:19" x14ac:dyDescent="0.25">
      <c r="I217" s="75"/>
      <c r="J217" s="75"/>
      <c r="K217" s="75"/>
      <c r="L217" s="75"/>
      <c r="M217" s="75"/>
      <c r="N217" s="75"/>
      <c r="O217" s="75"/>
      <c r="P217" s="75"/>
      <c r="Q217" s="75"/>
      <c r="R217" s="75"/>
      <c r="S217" s="75"/>
    </row>
    <row r="218" spans="9:19" x14ac:dyDescent="0.25">
      <c r="I218" s="75"/>
      <c r="J218" s="75"/>
      <c r="K218" s="75"/>
      <c r="L218" s="75"/>
      <c r="M218" s="75"/>
      <c r="N218" s="75"/>
      <c r="O218" s="75"/>
      <c r="P218" s="75"/>
      <c r="Q218" s="75"/>
      <c r="R218" s="75"/>
      <c r="S218" s="75"/>
    </row>
    <row r="219" spans="9:19" x14ac:dyDescent="0.25">
      <c r="I219" s="75"/>
      <c r="J219" s="75"/>
      <c r="K219" s="75"/>
      <c r="L219" s="75"/>
      <c r="M219" s="75"/>
      <c r="N219" s="75"/>
      <c r="O219" s="75"/>
      <c r="P219" s="75"/>
      <c r="Q219" s="75"/>
      <c r="R219" s="75"/>
      <c r="S219" s="75"/>
    </row>
    <row r="220" spans="9:19" x14ac:dyDescent="0.25">
      <c r="I220" s="75"/>
      <c r="J220" s="75"/>
      <c r="K220" s="75"/>
      <c r="L220" s="75"/>
      <c r="M220" s="75"/>
      <c r="N220" s="75"/>
      <c r="O220" s="75"/>
      <c r="P220" s="75"/>
      <c r="Q220" s="75"/>
      <c r="R220" s="75"/>
      <c r="S220" s="75"/>
    </row>
    <row r="221" spans="9:19" x14ac:dyDescent="0.25">
      <c r="I221" s="75"/>
      <c r="J221" s="75"/>
      <c r="K221" s="75"/>
      <c r="L221" s="75"/>
      <c r="M221" s="75"/>
      <c r="N221" s="75"/>
      <c r="O221" s="75"/>
      <c r="P221" s="75"/>
      <c r="Q221" s="75"/>
      <c r="R221" s="75"/>
      <c r="S221" s="75"/>
    </row>
    <row r="222" spans="9:19" x14ac:dyDescent="0.25">
      <c r="I222" s="75"/>
      <c r="J222" s="75"/>
      <c r="K222" s="75"/>
      <c r="L222" s="75"/>
      <c r="M222" s="75"/>
      <c r="N222" s="75"/>
      <c r="O222" s="75"/>
      <c r="P222" s="75"/>
      <c r="Q222" s="75"/>
      <c r="R222" s="75"/>
      <c r="S222" s="75"/>
    </row>
    <row r="223" spans="9:19" x14ac:dyDescent="0.25">
      <c r="I223" s="75"/>
      <c r="J223" s="75"/>
      <c r="K223" s="75"/>
      <c r="L223" s="75"/>
      <c r="M223" s="75"/>
      <c r="N223" s="75"/>
      <c r="O223" s="75"/>
      <c r="P223" s="75"/>
      <c r="Q223" s="75"/>
      <c r="R223" s="75"/>
      <c r="S223" s="75"/>
    </row>
    <row r="224" spans="9:19" x14ac:dyDescent="0.25">
      <c r="I224" s="75"/>
      <c r="J224" s="75"/>
      <c r="K224" s="75"/>
      <c r="L224" s="75"/>
      <c r="M224" s="75"/>
      <c r="N224" s="75"/>
      <c r="O224" s="75"/>
      <c r="P224" s="75"/>
      <c r="Q224" s="75"/>
      <c r="R224" s="75"/>
      <c r="S224" s="75"/>
    </row>
    <row r="225" spans="9:19" x14ac:dyDescent="0.25">
      <c r="I225" s="75"/>
      <c r="J225" s="75"/>
      <c r="K225" s="75"/>
      <c r="L225" s="75"/>
      <c r="M225" s="75"/>
      <c r="N225" s="75"/>
      <c r="O225" s="75"/>
      <c r="P225" s="75"/>
      <c r="Q225" s="75"/>
      <c r="R225" s="75"/>
      <c r="S225" s="75"/>
    </row>
    <row r="226" spans="9:19" x14ac:dyDescent="0.25">
      <c r="I226" s="75"/>
      <c r="J226" s="75"/>
      <c r="K226" s="75"/>
      <c r="L226" s="75"/>
      <c r="M226" s="75"/>
      <c r="N226" s="75"/>
      <c r="O226" s="75"/>
      <c r="P226" s="75"/>
      <c r="Q226" s="75"/>
      <c r="R226" s="75"/>
      <c r="S226" s="75"/>
    </row>
    <row r="227" spans="9:19" x14ac:dyDescent="0.25">
      <c r="I227" s="75"/>
      <c r="J227" s="75"/>
      <c r="K227" s="75"/>
      <c r="L227" s="75"/>
      <c r="M227" s="75"/>
      <c r="N227" s="75"/>
      <c r="O227" s="75"/>
      <c r="P227" s="75"/>
      <c r="Q227" s="75"/>
      <c r="R227" s="75"/>
      <c r="S227" s="75"/>
    </row>
    <row r="228" spans="9:19" x14ac:dyDescent="0.25">
      <c r="I228" s="75"/>
      <c r="J228" s="75"/>
      <c r="K228" s="75"/>
      <c r="L228" s="75"/>
      <c r="M228" s="75"/>
      <c r="N228" s="75"/>
      <c r="O228" s="75"/>
      <c r="P228" s="75"/>
      <c r="Q228" s="75"/>
      <c r="R228" s="75"/>
      <c r="S228" s="75"/>
    </row>
    <row r="229" spans="9:19" x14ac:dyDescent="0.25">
      <c r="I229" s="75"/>
      <c r="J229" s="75"/>
      <c r="K229" s="75"/>
      <c r="L229" s="75"/>
      <c r="M229" s="75"/>
      <c r="N229" s="75"/>
      <c r="O229" s="75"/>
      <c r="P229" s="75"/>
      <c r="Q229" s="75"/>
      <c r="R229" s="75"/>
      <c r="S229" s="75"/>
    </row>
    <row r="230" spans="9:19" x14ac:dyDescent="0.25">
      <c r="I230" s="75"/>
      <c r="J230" s="75"/>
      <c r="K230" s="75"/>
      <c r="L230" s="75"/>
      <c r="M230" s="75"/>
      <c r="N230" s="75"/>
      <c r="O230" s="75"/>
      <c r="P230" s="75"/>
      <c r="Q230" s="75"/>
      <c r="R230" s="75"/>
      <c r="S230" s="75"/>
    </row>
    <row r="231" spans="9:19" x14ac:dyDescent="0.25">
      <c r="I231" s="75"/>
      <c r="J231" s="75"/>
      <c r="K231" s="75"/>
      <c r="L231" s="75"/>
      <c r="M231" s="75"/>
      <c r="N231" s="75"/>
      <c r="O231" s="75"/>
      <c r="P231" s="75"/>
      <c r="Q231" s="75"/>
      <c r="R231" s="75"/>
      <c r="S231" s="75"/>
    </row>
    <row r="232" spans="9:19" x14ac:dyDescent="0.25">
      <c r="I232" s="75"/>
      <c r="J232" s="75"/>
      <c r="K232" s="75"/>
      <c r="L232" s="75"/>
      <c r="M232" s="75"/>
      <c r="N232" s="75"/>
      <c r="O232" s="75"/>
      <c r="P232" s="75"/>
      <c r="Q232" s="75"/>
      <c r="R232" s="75"/>
      <c r="S232" s="75"/>
    </row>
    <row r="233" spans="9:19" x14ac:dyDescent="0.25">
      <c r="I233" s="75"/>
      <c r="J233" s="75"/>
      <c r="K233" s="75"/>
      <c r="L233" s="75"/>
      <c r="M233" s="75"/>
      <c r="N233" s="75"/>
      <c r="O233" s="75"/>
      <c r="P233" s="75"/>
      <c r="Q233" s="75"/>
      <c r="R233" s="75"/>
      <c r="S233" s="75"/>
    </row>
    <row r="234" spans="9:19" x14ac:dyDescent="0.25">
      <c r="I234" s="75"/>
      <c r="J234" s="75"/>
      <c r="K234" s="75"/>
      <c r="L234" s="75"/>
      <c r="M234" s="75"/>
      <c r="N234" s="75"/>
      <c r="O234" s="75"/>
      <c r="P234" s="75"/>
      <c r="Q234" s="75"/>
      <c r="R234" s="75"/>
      <c r="S234" s="75"/>
    </row>
    <row r="235" spans="9:19" x14ac:dyDescent="0.25">
      <c r="I235" s="75"/>
      <c r="J235" s="75"/>
      <c r="K235" s="75"/>
      <c r="L235" s="75"/>
      <c r="M235" s="75"/>
      <c r="N235" s="75"/>
      <c r="O235" s="75"/>
      <c r="P235" s="75"/>
      <c r="Q235" s="75"/>
      <c r="R235" s="75"/>
      <c r="S235" s="75"/>
    </row>
    <row r="236" spans="9:19" x14ac:dyDescent="0.25">
      <c r="I236" s="75"/>
      <c r="J236" s="75"/>
      <c r="K236" s="75"/>
      <c r="L236" s="75"/>
      <c r="M236" s="75"/>
      <c r="N236" s="75"/>
      <c r="O236" s="75"/>
      <c r="P236" s="75"/>
      <c r="Q236" s="75"/>
      <c r="R236" s="75"/>
      <c r="S236" s="75"/>
    </row>
    <row r="237" spans="9:19" x14ac:dyDescent="0.25">
      <c r="I237" s="75"/>
      <c r="J237" s="75"/>
      <c r="K237" s="75"/>
      <c r="L237" s="75"/>
      <c r="M237" s="75"/>
      <c r="N237" s="75"/>
      <c r="O237" s="75"/>
      <c r="P237" s="75"/>
      <c r="Q237" s="75"/>
      <c r="R237" s="75"/>
      <c r="S237" s="75"/>
    </row>
    <row r="238" spans="9:19" x14ac:dyDescent="0.25">
      <c r="I238" s="75"/>
      <c r="J238" s="75"/>
      <c r="K238" s="75"/>
      <c r="L238" s="75"/>
      <c r="M238" s="75"/>
      <c r="N238" s="75"/>
      <c r="O238" s="75"/>
      <c r="P238" s="75"/>
      <c r="Q238" s="75"/>
      <c r="R238" s="75"/>
      <c r="S238" s="75"/>
    </row>
    <row r="239" spans="9:19" x14ac:dyDescent="0.25">
      <c r="I239" s="75"/>
      <c r="J239" s="75"/>
      <c r="K239" s="75"/>
      <c r="L239" s="75"/>
      <c r="M239" s="75"/>
      <c r="N239" s="75"/>
      <c r="O239" s="75"/>
      <c r="P239" s="75"/>
      <c r="Q239" s="75"/>
      <c r="R239" s="75"/>
      <c r="S239" s="75"/>
    </row>
    <row r="240" spans="9:19" x14ac:dyDescent="0.25">
      <c r="I240" s="75"/>
      <c r="J240" s="75"/>
      <c r="K240" s="75"/>
      <c r="L240" s="75"/>
      <c r="M240" s="75"/>
      <c r="N240" s="75"/>
      <c r="O240" s="75"/>
      <c r="P240" s="75"/>
      <c r="Q240" s="75"/>
      <c r="R240" s="75"/>
      <c r="S240" s="75"/>
    </row>
    <row r="241" spans="9:19" x14ac:dyDescent="0.25">
      <c r="I241" s="75"/>
      <c r="J241" s="75"/>
      <c r="K241" s="75"/>
      <c r="L241" s="75"/>
      <c r="M241" s="75"/>
      <c r="N241" s="75"/>
      <c r="O241" s="75"/>
      <c r="P241" s="75"/>
      <c r="Q241" s="75"/>
      <c r="R241" s="75"/>
      <c r="S241" s="75"/>
    </row>
    <row r="242" spans="9:19" x14ac:dyDescent="0.25">
      <c r="I242" s="75"/>
      <c r="J242" s="75"/>
      <c r="K242" s="75"/>
      <c r="L242" s="75"/>
      <c r="M242" s="75"/>
      <c r="N242" s="75"/>
      <c r="O242" s="75"/>
      <c r="P242" s="75"/>
      <c r="Q242" s="75"/>
      <c r="R242" s="75"/>
      <c r="S242" s="75"/>
    </row>
    <row r="243" spans="9:19" x14ac:dyDescent="0.25">
      <c r="I243" s="75"/>
      <c r="J243" s="75"/>
      <c r="K243" s="75"/>
      <c r="L243" s="75"/>
      <c r="M243" s="75"/>
      <c r="N243" s="75"/>
      <c r="O243" s="75"/>
      <c r="P243" s="75"/>
      <c r="Q243" s="75"/>
      <c r="R243" s="75"/>
      <c r="S243" s="75"/>
    </row>
    <row r="244" spans="9:19" x14ac:dyDescent="0.25">
      <c r="I244" s="75"/>
      <c r="J244" s="75"/>
      <c r="K244" s="75"/>
      <c r="L244" s="75"/>
      <c r="M244" s="75"/>
      <c r="N244" s="75"/>
      <c r="O244" s="75"/>
      <c r="P244" s="75"/>
      <c r="Q244" s="75"/>
      <c r="R244" s="75"/>
      <c r="S244" s="75"/>
    </row>
    <row r="245" spans="9:19" x14ac:dyDescent="0.25">
      <c r="I245" s="75"/>
      <c r="J245" s="75"/>
      <c r="K245" s="75"/>
      <c r="L245" s="75"/>
      <c r="M245" s="75"/>
      <c r="N245" s="75"/>
      <c r="O245" s="75"/>
      <c r="P245" s="75"/>
      <c r="Q245" s="75"/>
      <c r="R245" s="75"/>
      <c r="S245" s="75"/>
    </row>
    <row r="246" spans="9:19" x14ac:dyDescent="0.25">
      <c r="I246" s="75"/>
      <c r="J246" s="75"/>
      <c r="K246" s="75"/>
      <c r="L246" s="75"/>
      <c r="M246" s="75"/>
      <c r="N246" s="75"/>
      <c r="O246" s="75"/>
      <c r="P246" s="75"/>
      <c r="Q246" s="75"/>
      <c r="R246" s="75"/>
      <c r="S246" s="75"/>
    </row>
    <row r="247" spans="9:19" x14ac:dyDescent="0.25">
      <c r="I247" s="75"/>
      <c r="J247" s="75"/>
      <c r="K247" s="75"/>
      <c r="L247" s="75"/>
      <c r="M247" s="75"/>
      <c r="N247" s="75"/>
      <c r="O247" s="75"/>
      <c r="P247" s="75"/>
      <c r="Q247" s="75"/>
      <c r="R247" s="75"/>
      <c r="S247" s="75"/>
    </row>
    <row r="248" spans="9:19" x14ac:dyDescent="0.25">
      <c r="I248" s="75"/>
      <c r="J248" s="75"/>
      <c r="K248" s="75"/>
      <c r="L248" s="75"/>
      <c r="M248" s="75"/>
      <c r="N248" s="75"/>
      <c r="O248" s="75"/>
      <c r="P248" s="75"/>
      <c r="Q248" s="75"/>
      <c r="R248" s="75"/>
      <c r="S248" s="75"/>
    </row>
    <row r="249" spans="9:19" x14ac:dyDescent="0.25">
      <c r="I249" s="75"/>
      <c r="J249" s="75"/>
      <c r="K249" s="75"/>
      <c r="L249" s="75"/>
      <c r="M249" s="75"/>
      <c r="N249" s="75"/>
      <c r="O249" s="75"/>
      <c r="P249" s="75"/>
      <c r="Q249" s="75"/>
      <c r="R249" s="75"/>
      <c r="S249" s="75"/>
    </row>
    <row r="250" spans="9:19" x14ac:dyDescent="0.25">
      <c r="I250" s="75"/>
      <c r="J250" s="75"/>
      <c r="K250" s="75"/>
      <c r="L250" s="75"/>
      <c r="M250" s="75"/>
      <c r="N250" s="75"/>
      <c r="O250" s="75"/>
      <c r="P250" s="75"/>
      <c r="Q250" s="75"/>
      <c r="R250" s="75"/>
      <c r="S250" s="75"/>
    </row>
    <row r="251" spans="9:19" x14ac:dyDescent="0.25">
      <c r="I251" s="75"/>
      <c r="J251" s="75"/>
      <c r="K251" s="75"/>
      <c r="L251" s="75"/>
      <c r="M251" s="75"/>
      <c r="N251" s="75"/>
      <c r="O251" s="75"/>
      <c r="P251" s="75"/>
      <c r="Q251" s="75"/>
      <c r="R251" s="75"/>
      <c r="S251" s="75"/>
    </row>
    <row r="252" spans="9:19" x14ac:dyDescent="0.25">
      <c r="I252" s="75"/>
      <c r="J252" s="75"/>
      <c r="K252" s="75"/>
      <c r="L252" s="75"/>
      <c r="M252" s="75"/>
      <c r="N252" s="75"/>
      <c r="O252" s="75"/>
      <c r="P252" s="75"/>
      <c r="Q252" s="75"/>
      <c r="R252" s="75"/>
      <c r="S252" s="75"/>
    </row>
    <row r="253" spans="9:19" x14ac:dyDescent="0.25">
      <c r="I253" s="75"/>
      <c r="J253" s="75"/>
      <c r="K253" s="75"/>
      <c r="L253" s="75"/>
      <c r="M253" s="75"/>
      <c r="N253" s="75"/>
      <c r="O253" s="75"/>
      <c r="P253" s="75"/>
      <c r="Q253" s="75"/>
      <c r="R253" s="75"/>
      <c r="S253" s="75"/>
    </row>
    <row r="254" spans="9:19" x14ac:dyDescent="0.25">
      <c r="I254" s="75"/>
      <c r="J254" s="75"/>
      <c r="K254" s="75"/>
      <c r="L254" s="75"/>
      <c r="M254" s="75"/>
      <c r="N254" s="75"/>
      <c r="O254" s="75"/>
      <c r="P254" s="75"/>
      <c r="Q254" s="75"/>
      <c r="R254" s="75"/>
      <c r="S254" s="75"/>
    </row>
    <row r="255" spans="9:19" x14ac:dyDescent="0.25">
      <c r="I255" s="75"/>
      <c r="J255" s="75"/>
      <c r="K255" s="75"/>
      <c r="L255" s="75"/>
      <c r="M255" s="75"/>
      <c r="N255" s="75"/>
      <c r="O255" s="75"/>
      <c r="P255" s="75"/>
      <c r="Q255" s="75"/>
      <c r="R255" s="75"/>
      <c r="S255" s="75"/>
    </row>
    <row r="256" spans="9:19" x14ac:dyDescent="0.25">
      <c r="I256" s="75"/>
      <c r="J256" s="75"/>
      <c r="K256" s="75"/>
      <c r="L256" s="75"/>
      <c r="M256" s="75"/>
      <c r="N256" s="75"/>
      <c r="O256" s="75"/>
      <c r="P256" s="75"/>
      <c r="Q256" s="75"/>
      <c r="R256" s="75"/>
      <c r="S256" s="75"/>
    </row>
    <row r="257" spans="9:19" x14ac:dyDescent="0.25">
      <c r="I257" s="75"/>
      <c r="J257" s="75"/>
      <c r="K257" s="75"/>
      <c r="L257" s="75"/>
      <c r="M257" s="75"/>
      <c r="N257" s="75"/>
      <c r="O257" s="75"/>
      <c r="P257" s="75"/>
      <c r="Q257" s="75"/>
      <c r="R257" s="75"/>
      <c r="S257" s="75"/>
    </row>
    <row r="258" spans="9:19" x14ac:dyDescent="0.25">
      <c r="I258" s="75"/>
      <c r="J258" s="75"/>
      <c r="K258" s="75"/>
      <c r="L258" s="75"/>
      <c r="M258" s="75"/>
      <c r="N258" s="75"/>
      <c r="O258" s="75"/>
      <c r="P258" s="75"/>
      <c r="Q258" s="75"/>
      <c r="R258" s="75"/>
      <c r="S258" s="75"/>
    </row>
    <row r="259" spans="9:19" x14ac:dyDescent="0.25">
      <c r="I259" s="75"/>
      <c r="J259" s="75"/>
      <c r="K259" s="75"/>
      <c r="L259" s="75"/>
      <c r="M259" s="75"/>
      <c r="N259" s="75"/>
      <c r="O259" s="75"/>
      <c r="P259" s="75"/>
      <c r="Q259" s="75"/>
      <c r="R259" s="75"/>
      <c r="S259" s="75"/>
    </row>
    <row r="260" spans="9:19" x14ac:dyDescent="0.25">
      <c r="I260" s="75"/>
      <c r="J260" s="75"/>
      <c r="K260" s="75"/>
      <c r="L260" s="75"/>
      <c r="M260" s="75"/>
      <c r="N260" s="75"/>
      <c r="O260" s="75"/>
      <c r="P260" s="75"/>
      <c r="Q260" s="75"/>
      <c r="R260" s="75"/>
      <c r="S260" s="75"/>
    </row>
    <row r="261" spans="9:19" x14ac:dyDescent="0.25">
      <c r="I261" s="75"/>
      <c r="J261" s="75"/>
      <c r="K261" s="75"/>
      <c r="L261" s="75"/>
      <c r="M261" s="75"/>
      <c r="N261" s="75"/>
      <c r="O261" s="75"/>
      <c r="P261" s="75"/>
      <c r="Q261" s="75"/>
      <c r="R261" s="75"/>
      <c r="S261" s="75"/>
    </row>
    <row r="262" spans="9:19" x14ac:dyDescent="0.25">
      <c r="I262" s="75"/>
      <c r="J262" s="75"/>
      <c r="K262" s="75"/>
      <c r="L262" s="75"/>
      <c r="M262" s="75"/>
      <c r="N262" s="75"/>
      <c r="O262" s="75"/>
      <c r="P262" s="75"/>
      <c r="Q262" s="75"/>
      <c r="R262" s="75"/>
      <c r="S262" s="75"/>
    </row>
    <row r="263" spans="9:19" x14ac:dyDescent="0.25">
      <c r="I263" s="75"/>
      <c r="J263" s="75"/>
      <c r="K263" s="75"/>
      <c r="L263" s="75"/>
      <c r="M263" s="75"/>
      <c r="N263" s="75"/>
      <c r="O263" s="75"/>
      <c r="P263" s="75"/>
      <c r="Q263" s="75"/>
      <c r="R263" s="75"/>
      <c r="S263" s="75"/>
    </row>
    <row r="264" spans="9:19" x14ac:dyDescent="0.25">
      <c r="I264" s="75"/>
      <c r="J264" s="75"/>
      <c r="K264" s="75"/>
      <c r="L264" s="75"/>
      <c r="M264" s="75"/>
      <c r="N264" s="75"/>
      <c r="O264" s="75"/>
      <c r="P264" s="75"/>
      <c r="Q264" s="75"/>
      <c r="R264" s="75"/>
      <c r="S264" s="75"/>
    </row>
    <row r="265" spans="9:19" x14ac:dyDescent="0.25">
      <c r="I265" s="75"/>
      <c r="J265" s="75"/>
      <c r="K265" s="75"/>
      <c r="L265" s="75"/>
      <c r="M265" s="75"/>
      <c r="N265" s="75"/>
      <c r="O265" s="75"/>
      <c r="P265" s="75"/>
      <c r="Q265" s="75"/>
      <c r="R265" s="75"/>
      <c r="S265" s="75"/>
    </row>
    <row r="266" spans="9:19" x14ac:dyDescent="0.25">
      <c r="I266" s="75"/>
      <c r="J266" s="75"/>
      <c r="K266" s="75"/>
      <c r="L266" s="75"/>
      <c r="M266" s="75"/>
      <c r="N266" s="75"/>
      <c r="O266" s="75"/>
      <c r="P266" s="75"/>
      <c r="Q266" s="75"/>
      <c r="R266" s="75"/>
      <c r="S266" s="75"/>
    </row>
    <row r="267" spans="9:19" x14ac:dyDescent="0.25">
      <c r="I267" s="75"/>
      <c r="J267" s="75"/>
      <c r="K267" s="75"/>
      <c r="L267" s="75"/>
      <c r="M267" s="75"/>
      <c r="N267" s="75"/>
      <c r="O267" s="75"/>
      <c r="P267" s="75"/>
      <c r="Q267" s="75"/>
      <c r="R267" s="75"/>
      <c r="S267" s="75"/>
    </row>
    <row r="268" spans="9:19" x14ac:dyDescent="0.25">
      <c r="I268" s="75"/>
      <c r="J268" s="75"/>
      <c r="K268" s="75"/>
      <c r="L268" s="75"/>
      <c r="M268" s="75"/>
      <c r="N268" s="75"/>
      <c r="O268" s="75"/>
      <c r="P268" s="75"/>
      <c r="Q268" s="75"/>
      <c r="R268" s="75"/>
      <c r="S268" s="75"/>
    </row>
    <row r="269" spans="9:19" x14ac:dyDescent="0.25">
      <c r="I269" s="75"/>
      <c r="J269" s="75"/>
      <c r="K269" s="75"/>
      <c r="L269" s="75"/>
      <c r="M269" s="75"/>
      <c r="N269" s="75"/>
      <c r="O269" s="75"/>
      <c r="P269" s="75"/>
      <c r="Q269" s="75"/>
      <c r="R269" s="75"/>
      <c r="S269" s="75"/>
    </row>
    <row r="270" spans="9:19" x14ac:dyDescent="0.25">
      <c r="I270" s="75"/>
      <c r="J270" s="75"/>
      <c r="K270" s="75"/>
      <c r="L270" s="75"/>
      <c r="M270" s="75"/>
      <c r="N270" s="75"/>
      <c r="O270" s="75"/>
      <c r="P270" s="75"/>
      <c r="Q270" s="75"/>
      <c r="R270" s="75"/>
      <c r="S270" s="75"/>
    </row>
    <row r="271" spans="9:19" x14ac:dyDescent="0.25">
      <c r="I271" s="75"/>
      <c r="J271" s="75"/>
      <c r="K271" s="75"/>
      <c r="L271" s="75"/>
      <c r="M271" s="75"/>
      <c r="N271" s="75"/>
      <c r="O271" s="75"/>
      <c r="P271" s="75"/>
      <c r="Q271" s="75"/>
      <c r="R271" s="75"/>
      <c r="S271" s="75"/>
    </row>
    <row r="272" spans="9:19" x14ac:dyDescent="0.25">
      <c r="I272" s="75"/>
      <c r="J272" s="75"/>
      <c r="K272" s="75"/>
      <c r="L272" s="75"/>
      <c r="M272" s="75"/>
      <c r="N272" s="75"/>
      <c r="O272" s="75"/>
      <c r="P272" s="75"/>
      <c r="Q272" s="75"/>
      <c r="R272" s="75"/>
      <c r="S272" s="75"/>
    </row>
    <row r="273" spans="9:19" x14ac:dyDescent="0.25">
      <c r="I273" s="75"/>
      <c r="J273" s="75"/>
      <c r="K273" s="75"/>
      <c r="L273" s="75"/>
      <c r="M273" s="75"/>
      <c r="N273" s="75"/>
      <c r="O273" s="75"/>
      <c r="P273" s="75"/>
      <c r="Q273" s="75"/>
      <c r="R273" s="75"/>
      <c r="S273" s="75"/>
    </row>
    <row r="274" spans="9:19" x14ac:dyDescent="0.25">
      <c r="I274" s="75"/>
      <c r="J274" s="75"/>
      <c r="K274" s="75"/>
      <c r="L274" s="75"/>
      <c r="M274" s="75"/>
      <c r="N274" s="75"/>
      <c r="O274" s="75"/>
      <c r="P274" s="75"/>
      <c r="Q274" s="75"/>
      <c r="R274" s="75"/>
      <c r="S274" s="75"/>
    </row>
    <row r="275" spans="9:19" x14ac:dyDescent="0.25">
      <c r="I275" s="75"/>
      <c r="J275" s="75"/>
      <c r="K275" s="75"/>
      <c r="L275" s="75"/>
      <c r="M275" s="75"/>
      <c r="N275" s="75"/>
      <c r="O275" s="75"/>
      <c r="P275" s="75"/>
      <c r="Q275" s="75"/>
      <c r="R275" s="75"/>
      <c r="S275" s="75"/>
    </row>
    <row r="276" spans="9:19" x14ac:dyDescent="0.25">
      <c r="I276" s="75"/>
      <c r="J276" s="75"/>
      <c r="K276" s="75"/>
      <c r="L276" s="75"/>
      <c r="M276" s="75"/>
      <c r="N276" s="75"/>
      <c r="O276" s="75"/>
      <c r="P276" s="75"/>
      <c r="Q276" s="75"/>
      <c r="R276" s="75"/>
      <c r="S276" s="75"/>
    </row>
    <row r="277" spans="9:19" x14ac:dyDescent="0.25">
      <c r="I277" s="75"/>
      <c r="J277" s="75"/>
      <c r="K277" s="75"/>
      <c r="L277" s="75"/>
      <c r="M277" s="75"/>
      <c r="N277" s="75"/>
      <c r="O277" s="75"/>
      <c r="P277" s="75"/>
      <c r="Q277" s="75"/>
      <c r="R277" s="75"/>
      <c r="S277" s="75"/>
    </row>
    <row r="278" spans="9:19" x14ac:dyDescent="0.25">
      <c r="I278" s="75"/>
      <c r="J278" s="75"/>
      <c r="K278" s="75"/>
      <c r="L278" s="75"/>
      <c r="M278" s="75"/>
      <c r="N278" s="75"/>
      <c r="O278" s="75"/>
      <c r="P278" s="75"/>
      <c r="Q278" s="75"/>
      <c r="R278" s="75"/>
      <c r="S278" s="75"/>
    </row>
    <row r="279" spans="9:19" x14ac:dyDescent="0.25">
      <c r="I279" s="75"/>
      <c r="J279" s="75"/>
      <c r="K279" s="75"/>
      <c r="L279" s="75"/>
      <c r="M279" s="75"/>
      <c r="N279" s="75"/>
      <c r="O279" s="75"/>
      <c r="P279" s="75"/>
      <c r="Q279" s="75"/>
      <c r="R279" s="75"/>
      <c r="S279" s="75"/>
    </row>
    <row r="280" spans="9:19" x14ac:dyDescent="0.25">
      <c r="I280" s="75"/>
      <c r="J280" s="75"/>
      <c r="K280" s="75"/>
      <c r="L280" s="75"/>
      <c r="M280" s="75"/>
      <c r="N280" s="75"/>
      <c r="O280" s="75"/>
      <c r="P280" s="75"/>
      <c r="Q280" s="75"/>
      <c r="R280" s="75"/>
      <c r="S280" s="75"/>
    </row>
    <row r="281" spans="9:19" x14ac:dyDescent="0.25">
      <c r="I281" s="75"/>
      <c r="J281" s="75"/>
      <c r="K281" s="75"/>
      <c r="L281" s="75"/>
      <c r="M281" s="75"/>
      <c r="N281" s="75"/>
      <c r="O281" s="75"/>
      <c r="P281" s="75"/>
      <c r="Q281" s="75"/>
      <c r="R281" s="75"/>
      <c r="S281" s="75"/>
    </row>
    <row r="282" spans="9:19" x14ac:dyDescent="0.25">
      <c r="I282" s="75"/>
      <c r="J282" s="75"/>
      <c r="K282" s="75"/>
      <c r="L282" s="75"/>
      <c r="M282" s="75"/>
      <c r="N282" s="75"/>
      <c r="O282" s="75"/>
      <c r="P282" s="75"/>
      <c r="Q282" s="75"/>
      <c r="R282" s="75"/>
      <c r="S282" s="75"/>
    </row>
    <row r="283" spans="9:19" x14ac:dyDescent="0.25">
      <c r="I283" s="75"/>
      <c r="J283" s="75"/>
      <c r="K283" s="75"/>
      <c r="L283" s="75"/>
      <c r="M283" s="75"/>
      <c r="N283" s="75"/>
      <c r="O283" s="75"/>
      <c r="P283" s="75"/>
      <c r="Q283" s="75"/>
      <c r="R283" s="75"/>
      <c r="S283" s="75"/>
    </row>
    <row r="284" spans="9:19" x14ac:dyDescent="0.25">
      <c r="I284" s="75"/>
      <c r="J284" s="75"/>
      <c r="K284" s="75"/>
      <c r="L284" s="75"/>
      <c r="M284" s="75"/>
      <c r="N284" s="75"/>
      <c r="O284" s="75"/>
      <c r="P284" s="75"/>
      <c r="Q284" s="75"/>
      <c r="R284" s="75"/>
      <c r="S284" s="75"/>
    </row>
    <row r="285" spans="9:19" x14ac:dyDescent="0.25">
      <c r="I285" s="75"/>
      <c r="J285" s="75"/>
      <c r="K285" s="75"/>
      <c r="L285" s="75"/>
      <c r="M285" s="75"/>
      <c r="N285" s="75"/>
      <c r="O285" s="75"/>
      <c r="P285" s="75"/>
      <c r="Q285" s="75"/>
      <c r="R285" s="75"/>
      <c r="S285" s="75"/>
    </row>
    <row r="286" spans="9:19" x14ac:dyDescent="0.25">
      <c r="I286" s="75"/>
      <c r="J286" s="75"/>
      <c r="K286" s="75"/>
      <c r="L286" s="75"/>
      <c r="M286" s="75"/>
      <c r="N286" s="75"/>
      <c r="O286" s="75"/>
      <c r="P286" s="75"/>
      <c r="Q286" s="75"/>
      <c r="R286" s="75"/>
      <c r="S286" s="75"/>
    </row>
    <row r="287" spans="9:19" x14ac:dyDescent="0.25">
      <c r="I287" s="75"/>
      <c r="J287" s="75"/>
      <c r="K287" s="75"/>
      <c r="L287" s="75"/>
      <c r="M287" s="75"/>
      <c r="N287" s="75"/>
      <c r="O287" s="75"/>
      <c r="P287" s="75"/>
      <c r="Q287" s="75"/>
      <c r="R287" s="75"/>
      <c r="S287" s="75"/>
    </row>
    <row r="288" spans="9:19" x14ac:dyDescent="0.25">
      <c r="I288" s="75"/>
      <c r="J288" s="75"/>
      <c r="K288" s="75"/>
      <c r="L288" s="75"/>
      <c r="M288" s="75"/>
      <c r="N288" s="75"/>
      <c r="O288" s="75"/>
      <c r="P288" s="75"/>
      <c r="Q288" s="75"/>
      <c r="R288" s="75"/>
      <c r="S288" s="75"/>
    </row>
    <row r="289" spans="9:19" x14ac:dyDescent="0.25">
      <c r="I289" s="75"/>
      <c r="J289" s="75"/>
      <c r="K289" s="75"/>
      <c r="L289" s="75"/>
      <c r="M289" s="75"/>
      <c r="N289" s="75"/>
      <c r="O289" s="75"/>
      <c r="P289" s="75"/>
      <c r="Q289" s="75"/>
      <c r="R289" s="75"/>
      <c r="S289" s="75"/>
    </row>
    <row r="290" spans="9:19" x14ac:dyDescent="0.25">
      <c r="I290" s="75"/>
      <c r="J290" s="75"/>
      <c r="K290" s="75"/>
      <c r="L290" s="75"/>
      <c r="M290" s="75"/>
      <c r="N290" s="75"/>
      <c r="O290" s="75"/>
      <c r="P290" s="75"/>
      <c r="Q290" s="75"/>
      <c r="R290" s="75"/>
      <c r="S290" s="75"/>
    </row>
    <row r="291" spans="9:19" x14ac:dyDescent="0.25">
      <c r="I291" s="75"/>
      <c r="J291" s="75"/>
      <c r="K291" s="75"/>
      <c r="L291" s="75"/>
      <c r="M291" s="75"/>
      <c r="N291" s="75"/>
      <c r="O291" s="75"/>
      <c r="P291" s="75"/>
      <c r="Q291" s="75"/>
      <c r="R291" s="75"/>
      <c r="S291" s="75"/>
    </row>
    <row r="292" spans="9:19" x14ac:dyDescent="0.25">
      <c r="I292" s="75"/>
      <c r="J292" s="75"/>
      <c r="K292" s="75"/>
      <c r="L292" s="75"/>
      <c r="M292" s="75"/>
      <c r="N292" s="75"/>
      <c r="O292" s="75"/>
      <c r="P292" s="75"/>
      <c r="Q292" s="75"/>
      <c r="R292" s="75"/>
      <c r="S292" s="75"/>
    </row>
    <row r="293" spans="9:19" x14ac:dyDescent="0.25">
      <c r="I293" s="75"/>
      <c r="J293" s="75"/>
      <c r="K293" s="75"/>
      <c r="L293" s="75"/>
      <c r="M293" s="75"/>
      <c r="N293" s="75"/>
      <c r="O293" s="75"/>
      <c r="P293" s="75"/>
      <c r="Q293" s="75"/>
      <c r="R293" s="75"/>
      <c r="S293" s="75"/>
    </row>
    <row r="294" spans="9:19" x14ac:dyDescent="0.25">
      <c r="I294" s="75"/>
      <c r="J294" s="75"/>
      <c r="K294" s="75"/>
      <c r="L294" s="75"/>
      <c r="M294" s="75"/>
      <c r="N294" s="75"/>
      <c r="O294" s="75"/>
      <c r="P294" s="75"/>
      <c r="Q294" s="75"/>
      <c r="R294" s="75"/>
      <c r="S294" s="75"/>
    </row>
    <row r="295" spans="9:19" x14ac:dyDescent="0.25">
      <c r="I295" s="75"/>
      <c r="J295" s="75"/>
      <c r="K295" s="75"/>
      <c r="L295" s="75"/>
      <c r="M295" s="75"/>
      <c r="N295" s="75"/>
      <c r="O295" s="75"/>
      <c r="P295" s="75"/>
      <c r="Q295" s="75"/>
      <c r="R295" s="75"/>
      <c r="S295" s="75"/>
    </row>
    <row r="296" spans="9:19" x14ac:dyDescent="0.25">
      <c r="I296" s="75"/>
      <c r="J296" s="75"/>
      <c r="K296" s="75"/>
      <c r="L296" s="75"/>
      <c r="M296" s="75"/>
      <c r="N296" s="75"/>
      <c r="O296" s="75"/>
      <c r="P296" s="75"/>
      <c r="Q296" s="75"/>
      <c r="R296" s="75"/>
      <c r="S296" s="75"/>
    </row>
    <row r="297" spans="9:19" x14ac:dyDescent="0.25">
      <c r="I297" s="75"/>
      <c r="J297" s="75"/>
      <c r="K297" s="75"/>
      <c r="L297" s="75"/>
      <c r="M297" s="75"/>
      <c r="N297" s="75"/>
      <c r="O297" s="75"/>
      <c r="P297" s="75"/>
      <c r="Q297" s="75"/>
      <c r="R297" s="75"/>
      <c r="S297" s="75"/>
    </row>
    <row r="298" spans="9:19" x14ac:dyDescent="0.25">
      <c r="I298" s="75"/>
      <c r="J298" s="75"/>
      <c r="K298" s="75"/>
      <c r="L298" s="75"/>
      <c r="M298" s="75"/>
      <c r="N298" s="75"/>
      <c r="O298" s="75"/>
      <c r="P298" s="75"/>
      <c r="Q298" s="75"/>
      <c r="R298" s="75"/>
      <c r="S298" s="75"/>
    </row>
    <row r="299" spans="9:19" x14ac:dyDescent="0.25">
      <c r="I299" s="75"/>
      <c r="J299" s="75"/>
      <c r="K299" s="75"/>
      <c r="L299" s="75"/>
      <c r="M299" s="75"/>
      <c r="N299" s="75"/>
      <c r="O299" s="75"/>
      <c r="P299" s="75"/>
      <c r="Q299" s="75"/>
      <c r="R299" s="75"/>
      <c r="S299" s="75"/>
    </row>
    <row r="300" spans="9:19" x14ac:dyDescent="0.25">
      <c r="I300" s="75"/>
      <c r="J300" s="75"/>
      <c r="K300" s="75"/>
      <c r="L300" s="75"/>
      <c r="M300" s="75"/>
      <c r="N300" s="75"/>
      <c r="O300" s="75"/>
      <c r="P300" s="75"/>
      <c r="Q300" s="75"/>
      <c r="R300" s="75"/>
      <c r="S300" s="75"/>
    </row>
    <row r="301" spans="9:19" x14ac:dyDescent="0.25">
      <c r="I301" s="75"/>
      <c r="J301" s="75"/>
      <c r="K301" s="75"/>
      <c r="L301" s="75"/>
      <c r="M301" s="75"/>
      <c r="N301" s="75"/>
      <c r="O301" s="75"/>
      <c r="P301" s="75"/>
      <c r="Q301" s="75"/>
      <c r="R301" s="75"/>
      <c r="S301" s="75"/>
    </row>
    <row r="302" spans="9:19" x14ac:dyDescent="0.25">
      <c r="I302" s="75"/>
      <c r="J302" s="75"/>
      <c r="K302" s="75"/>
      <c r="L302" s="75"/>
      <c r="M302" s="75"/>
      <c r="N302" s="75"/>
      <c r="O302" s="75"/>
      <c r="P302" s="75"/>
      <c r="Q302" s="75"/>
      <c r="R302" s="75"/>
      <c r="S302" s="75"/>
    </row>
    <row r="303" spans="9:19" x14ac:dyDescent="0.25">
      <c r="I303" s="75"/>
      <c r="J303" s="75"/>
      <c r="K303" s="75"/>
      <c r="L303" s="75"/>
      <c r="M303" s="75"/>
      <c r="N303" s="75"/>
      <c r="O303" s="75"/>
      <c r="P303" s="75"/>
      <c r="Q303" s="75"/>
      <c r="R303" s="75"/>
      <c r="S303" s="75"/>
    </row>
    <row r="304" spans="9:19" x14ac:dyDescent="0.25">
      <c r="I304" s="75"/>
      <c r="J304" s="75"/>
      <c r="K304" s="75"/>
      <c r="L304" s="75"/>
      <c r="M304" s="75"/>
      <c r="N304" s="75"/>
      <c r="O304" s="75"/>
      <c r="P304" s="75"/>
      <c r="Q304" s="75"/>
      <c r="R304" s="75"/>
      <c r="S304" s="75"/>
    </row>
    <row r="305" spans="9:19" x14ac:dyDescent="0.25">
      <c r="I305" s="75"/>
      <c r="J305" s="75"/>
      <c r="K305" s="75"/>
      <c r="L305" s="75"/>
      <c r="M305" s="75"/>
      <c r="N305" s="75"/>
      <c r="O305" s="75"/>
      <c r="P305" s="75"/>
      <c r="Q305" s="75"/>
      <c r="R305" s="75"/>
      <c r="S305" s="75"/>
    </row>
    <row r="306" spans="9:19" x14ac:dyDescent="0.25">
      <c r="I306" s="75"/>
      <c r="J306" s="75"/>
      <c r="K306" s="75"/>
      <c r="L306" s="75"/>
      <c r="M306" s="75"/>
      <c r="N306" s="75"/>
      <c r="O306" s="75"/>
      <c r="P306" s="75"/>
      <c r="Q306" s="75"/>
      <c r="R306" s="75"/>
      <c r="S306" s="75"/>
    </row>
    <row r="307" spans="9:19" x14ac:dyDescent="0.25">
      <c r="I307" s="75"/>
      <c r="J307" s="75"/>
      <c r="K307" s="75"/>
      <c r="L307" s="75"/>
      <c r="M307" s="75"/>
      <c r="N307" s="75"/>
      <c r="O307" s="75"/>
      <c r="P307" s="75"/>
      <c r="Q307" s="75"/>
      <c r="R307" s="75"/>
      <c r="S307" s="75"/>
    </row>
    <row r="308" spans="9:19" x14ac:dyDescent="0.25">
      <c r="I308" s="75"/>
      <c r="J308" s="75"/>
      <c r="K308" s="75"/>
      <c r="L308" s="75"/>
      <c r="M308" s="75"/>
      <c r="N308" s="75"/>
      <c r="O308" s="75"/>
      <c r="P308" s="75"/>
      <c r="Q308" s="75"/>
      <c r="R308" s="75"/>
      <c r="S308" s="75"/>
    </row>
    <row r="309" spans="9:19" x14ac:dyDescent="0.25">
      <c r="I309" s="75"/>
      <c r="J309" s="75"/>
      <c r="K309" s="75"/>
      <c r="L309" s="75"/>
      <c r="M309" s="75"/>
      <c r="N309" s="75"/>
      <c r="O309" s="75"/>
      <c r="P309" s="75"/>
      <c r="Q309" s="75"/>
      <c r="R309" s="75"/>
      <c r="S309" s="75"/>
    </row>
    <row r="310" spans="9:19" x14ac:dyDescent="0.25">
      <c r="I310" s="75"/>
      <c r="J310" s="75"/>
      <c r="K310" s="75"/>
      <c r="L310" s="75"/>
      <c r="M310" s="75"/>
      <c r="N310" s="75"/>
      <c r="O310" s="75"/>
      <c r="P310" s="75"/>
      <c r="Q310" s="75"/>
      <c r="R310" s="75"/>
      <c r="S310" s="75"/>
    </row>
    <row r="311" spans="9:19" x14ac:dyDescent="0.25">
      <c r="I311" s="75"/>
      <c r="J311" s="75"/>
      <c r="K311" s="75"/>
      <c r="L311" s="75"/>
      <c r="M311" s="75"/>
      <c r="N311" s="75"/>
      <c r="O311" s="75"/>
      <c r="P311" s="75"/>
      <c r="Q311" s="75"/>
      <c r="R311" s="75"/>
      <c r="S311" s="75"/>
    </row>
    <row r="312" spans="9:19" x14ac:dyDescent="0.25">
      <c r="I312" s="75"/>
      <c r="J312" s="75"/>
      <c r="K312" s="75"/>
      <c r="L312" s="75"/>
      <c r="M312" s="75"/>
      <c r="N312" s="75"/>
      <c r="O312" s="75"/>
      <c r="P312" s="75"/>
      <c r="Q312" s="75"/>
      <c r="R312" s="75"/>
      <c r="S312" s="75"/>
    </row>
    <row r="313" spans="9:19" x14ac:dyDescent="0.25">
      <c r="I313" s="75"/>
      <c r="J313" s="75"/>
      <c r="K313" s="75"/>
      <c r="L313" s="75"/>
      <c r="M313" s="75"/>
      <c r="N313" s="75"/>
      <c r="O313" s="75"/>
      <c r="P313" s="75"/>
      <c r="Q313" s="75"/>
      <c r="R313" s="75"/>
      <c r="S313" s="75"/>
    </row>
    <row r="314" spans="9:19" x14ac:dyDescent="0.25">
      <c r="I314" s="75"/>
      <c r="J314" s="75"/>
      <c r="K314" s="75"/>
      <c r="L314" s="75"/>
      <c r="M314" s="75"/>
      <c r="N314" s="75"/>
      <c r="O314" s="75"/>
      <c r="P314" s="75"/>
      <c r="Q314" s="75"/>
      <c r="R314" s="75"/>
      <c r="S314" s="75"/>
    </row>
    <row r="315" spans="9:19" x14ac:dyDescent="0.25">
      <c r="I315" s="75"/>
      <c r="J315" s="75"/>
      <c r="K315" s="75"/>
      <c r="L315" s="75"/>
      <c r="M315" s="75"/>
      <c r="N315" s="75"/>
      <c r="O315" s="75"/>
      <c r="P315" s="75"/>
      <c r="Q315" s="75"/>
      <c r="R315" s="75"/>
      <c r="S315" s="75"/>
    </row>
    <row r="316" spans="9:19" x14ac:dyDescent="0.25">
      <c r="I316" s="75"/>
      <c r="J316" s="75"/>
      <c r="K316" s="75"/>
      <c r="L316" s="75"/>
      <c r="M316" s="75"/>
      <c r="N316" s="75"/>
      <c r="O316" s="75"/>
      <c r="P316" s="75"/>
      <c r="Q316" s="75"/>
      <c r="R316" s="75"/>
      <c r="S316" s="75"/>
    </row>
    <row r="317" spans="9:19" x14ac:dyDescent="0.25">
      <c r="I317" s="75"/>
      <c r="J317" s="75"/>
      <c r="K317" s="75"/>
      <c r="L317" s="75"/>
      <c r="M317" s="75"/>
      <c r="N317" s="75"/>
      <c r="O317" s="75"/>
      <c r="P317" s="75"/>
      <c r="Q317" s="75"/>
      <c r="R317" s="75"/>
      <c r="S317" s="75"/>
    </row>
    <row r="318" spans="9:19" x14ac:dyDescent="0.25">
      <c r="I318" s="75"/>
      <c r="J318" s="75"/>
      <c r="K318" s="75"/>
      <c r="L318" s="75"/>
      <c r="M318" s="75"/>
      <c r="N318" s="75"/>
      <c r="O318" s="75"/>
      <c r="P318" s="75"/>
      <c r="Q318" s="75"/>
      <c r="R318" s="75"/>
      <c r="S318" s="75"/>
    </row>
    <row r="319" spans="9:19" x14ac:dyDescent="0.25">
      <c r="I319" s="75"/>
      <c r="J319" s="75"/>
      <c r="K319" s="75"/>
      <c r="L319" s="75"/>
      <c r="M319" s="75"/>
      <c r="N319" s="75"/>
      <c r="O319" s="75"/>
      <c r="P319" s="75"/>
      <c r="Q319" s="75"/>
      <c r="R319" s="75"/>
      <c r="S319" s="75"/>
    </row>
    <row r="320" spans="9:19" x14ac:dyDescent="0.25">
      <c r="I320" s="75"/>
      <c r="J320" s="75"/>
      <c r="K320" s="75"/>
      <c r="L320" s="75"/>
      <c r="M320" s="75"/>
      <c r="N320" s="75"/>
      <c r="O320" s="75"/>
      <c r="P320" s="75"/>
      <c r="Q320" s="75"/>
      <c r="R320" s="75"/>
      <c r="S320" s="75"/>
    </row>
    <row r="321" spans="9:19" x14ac:dyDescent="0.25">
      <c r="I321" s="75"/>
      <c r="J321" s="75"/>
      <c r="K321" s="75"/>
      <c r="L321" s="75"/>
      <c r="M321" s="75"/>
      <c r="N321" s="75"/>
      <c r="O321" s="75"/>
      <c r="P321" s="75"/>
      <c r="Q321" s="75"/>
      <c r="R321" s="75"/>
      <c r="S321" s="75"/>
    </row>
    <row r="322" spans="9:19" x14ac:dyDescent="0.25">
      <c r="I322" s="75"/>
      <c r="J322" s="75"/>
      <c r="K322" s="75"/>
      <c r="L322" s="75"/>
      <c r="M322" s="75"/>
      <c r="N322" s="75"/>
      <c r="O322" s="75"/>
      <c r="P322" s="75"/>
      <c r="Q322" s="75"/>
      <c r="R322" s="75"/>
      <c r="S322" s="75"/>
    </row>
    <row r="323" spans="9:19" x14ac:dyDescent="0.25">
      <c r="I323" s="75"/>
      <c r="J323" s="75"/>
      <c r="K323" s="75"/>
      <c r="L323" s="75"/>
      <c r="M323" s="75"/>
      <c r="N323" s="75"/>
      <c r="O323" s="75"/>
      <c r="P323" s="75"/>
      <c r="Q323" s="75"/>
      <c r="R323" s="75"/>
      <c r="S323" s="75"/>
    </row>
    <row r="324" spans="9:19" x14ac:dyDescent="0.25">
      <c r="I324" s="75"/>
      <c r="J324" s="75"/>
      <c r="K324" s="75"/>
      <c r="L324" s="75"/>
      <c r="M324" s="75"/>
      <c r="N324" s="75"/>
      <c r="O324" s="75"/>
      <c r="P324" s="75"/>
      <c r="Q324" s="75"/>
      <c r="R324" s="75"/>
      <c r="S324" s="75"/>
    </row>
    <row r="325" spans="9:19" x14ac:dyDescent="0.25">
      <c r="I325" s="75"/>
      <c r="J325" s="75"/>
      <c r="K325" s="75"/>
      <c r="L325" s="75"/>
      <c r="M325" s="75"/>
      <c r="N325" s="75"/>
      <c r="O325" s="75"/>
      <c r="P325" s="75"/>
      <c r="Q325" s="75"/>
      <c r="R325" s="75"/>
      <c r="S325" s="75"/>
    </row>
    <row r="326" spans="9:19" x14ac:dyDescent="0.25">
      <c r="I326" s="75"/>
      <c r="J326" s="75"/>
      <c r="K326" s="75"/>
      <c r="L326" s="75"/>
      <c r="M326" s="75"/>
      <c r="N326" s="75"/>
      <c r="O326" s="75"/>
      <c r="P326" s="75"/>
      <c r="Q326" s="75"/>
      <c r="R326" s="75"/>
      <c r="S326" s="75"/>
    </row>
    <row r="327" spans="9:19" x14ac:dyDescent="0.25">
      <c r="I327" s="75"/>
      <c r="J327" s="75"/>
      <c r="K327" s="75"/>
      <c r="L327" s="75"/>
      <c r="M327" s="75"/>
      <c r="N327" s="75"/>
      <c r="O327" s="75"/>
      <c r="P327" s="75"/>
      <c r="Q327" s="75"/>
      <c r="R327" s="75"/>
      <c r="S327" s="75"/>
    </row>
    <row r="328" spans="9:19" x14ac:dyDescent="0.25">
      <c r="I328" s="75"/>
      <c r="J328" s="75"/>
      <c r="K328" s="75"/>
      <c r="L328" s="75"/>
      <c r="M328" s="75"/>
      <c r="N328" s="75"/>
      <c r="O328" s="75"/>
      <c r="P328" s="75"/>
      <c r="Q328" s="75"/>
      <c r="R328" s="75"/>
      <c r="S328" s="75"/>
    </row>
    <row r="329" spans="9:19" x14ac:dyDescent="0.25">
      <c r="I329" s="75"/>
      <c r="J329" s="75"/>
      <c r="K329" s="75"/>
      <c r="L329" s="75"/>
      <c r="M329" s="75"/>
      <c r="N329" s="75"/>
      <c r="O329" s="75"/>
      <c r="P329" s="75"/>
      <c r="Q329" s="75"/>
      <c r="R329" s="75"/>
      <c r="S329" s="75"/>
    </row>
    <row r="330" spans="9:19" x14ac:dyDescent="0.25">
      <c r="I330" s="75"/>
      <c r="J330" s="75"/>
      <c r="K330" s="75"/>
      <c r="L330" s="75"/>
      <c r="M330" s="75"/>
      <c r="N330" s="75"/>
      <c r="O330" s="75"/>
      <c r="P330" s="75"/>
      <c r="Q330" s="75"/>
      <c r="R330" s="75"/>
      <c r="S330" s="75"/>
    </row>
    <row r="331" spans="9:19" x14ac:dyDescent="0.25">
      <c r="I331" s="75"/>
      <c r="J331" s="75"/>
      <c r="K331" s="75"/>
      <c r="L331" s="75"/>
      <c r="M331" s="75"/>
      <c r="N331" s="75"/>
      <c r="O331" s="75"/>
      <c r="P331" s="75"/>
      <c r="Q331" s="75"/>
      <c r="R331" s="75"/>
      <c r="S331" s="75"/>
    </row>
    <row r="332" spans="9:19" x14ac:dyDescent="0.25">
      <c r="I332" s="75"/>
      <c r="J332" s="75"/>
      <c r="K332" s="75"/>
      <c r="L332" s="75"/>
      <c r="M332" s="75"/>
      <c r="N332" s="75"/>
      <c r="O332" s="75"/>
      <c r="P332" s="75"/>
      <c r="Q332" s="75"/>
      <c r="R332" s="75"/>
      <c r="S332" s="75"/>
    </row>
    <row r="333" spans="9:19" x14ac:dyDescent="0.25">
      <c r="I333" s="75"/>
      <c r="J333" s="75"/>
      <c r="K333" s="75"/>
      <c r="L333" s="75"/>
      <c r="M333" s="75"/>
      <c r="N333" s="75"/>
      <c r="O333" s="75"/>
      <c r="P333" s="75"/>
      <c r="Q333" s="75"/>
      <c r="R333" s="75"/>
      <c r="S333" s="75"/>
    </row>
    <row r="334" spans="9:19" x14ac:dyDescent="0.25">
      <c r="I334" s="75"/>
      <c r="J334" s="75"/>
      <c r="K334" s="75"/>
      <c r="L334" s="75"/>
      <c r="M334" s="75"/>
      <c r="N334" s="75"/>
      <c r="O334" s="75"/>
      <c r="P334" s="75"/>
      <c r="Q334" s="75"/>
      <c r="R334" s="75"/>
      <c r="S334" s="75"/>
    </row>
    <row r="335" spans="9:19" x14ac:dyDescent="0.25">
      <c r="I335" s="75"/>
      <c r="J335" s="75"/>
      <c r="K335" s="75"/>
      <c r="L335" s="75"/>
      <c r="M335" s="75"/>
      <c r="N335" s="75"/>
      <c r="O335" s="75"/>
      <c r="P335" s="75"/>
      <c r="Q335" s="75"/>
      <c r="R335" s="75"/>
      <c r="S335" s="75"/>
    </row>
    <row r="336" spans="9:19" x14ac:dyDescent="0.25">
      <c r="I336" s="75"/>
      <c r="J336" s="75"/>
      <c r="K336" s="75"/>
      <c r="L336" s="75"/>
      <c r="M336" s="75"/>
      <c r="N336" s="75"/>
      <c r="O336" s="75"/>
      <c r="P336" s="75"/>
      <c r="Q336" s="75"/>
      <c r="R336" s="75"/>
      <c r="S336" s="75"/>
    </row>
    <row r="337" spans="9:19" x14ac:dyDescent="0.25">
      <c r="I337" s="75"/>
      <c r="J337" s="75"/>
      <c r="K337" s="75"/>
      <c r="L337" s="75"/>
      <c r="M337" s="75"/>
      <c r="N337" s="75"/>
      <c r="O337" s="75"/>
      <c r="P337" s="75"/>
      <c r="Q337" s="75"/>
      <c r="R337" s="75"/>
      <c r="S337" s="75"/>
    </row>
    <row r="338" spans="9:19" x14ac:dyDescent="0.25">
      <c r="I338" s="75"/>
      <c r="J338" s="75"/>
      <c r="K338" s="75"/>
      <c r="L338" s="75"/>
      <c r="M338" s="75"/>
      <c r="N338" s="75"/>
      <c r="O338" s="75"/>
      <c r="P338" s="75"/>
      <c r="Q338" s="75"/>
      <c r="R338" s="75"/>
      <c r="S338" s="75"/>
    </row>
    <row r="339" spans="9:19" x14ac:dyDescent="0.25">
      <c r="I339" s="75"/>
      <c r="J339" s="75"/>
      <c r="K339" s="75"/>
      <c r="L339" s="75"/>
      <c r="M339" s="75"/>
      <c r="N339" s="75"/>
      <c r="O339" s="75"/>
      <c r="P339" s="75"/>
      <c r="Q339" s="75"/>
      <c r="R339" s="75"/>
      <c r="S339" s="75"/>
    </row>
    <row r="340" spans="9:19" x14ac:dyDescent="0.25">
      <c r="I340" s="75"/>
      <c r="J340" s="75"/>
      <c r="K340" s="75"/>
      <c r="L340" s="75"/>
      <c r="M340" s="75"/>
      <c r="N340" s="75"/>
      <c r="O340" s="75"/>
      <c r="P340" s="75"/>
      <c r="Q340" s="75"/>
      <c r="R340" s="75"/>
      <c r="S340" s="75"/>
    </row>
    <row r="341" spans="9:19" x14ac:dyDescent="0.25">
      <c r="I341" s="75"/>
      <c r="J341" s="75"/>
      <c r="K341" s="75"/>
      <c r="L341" s="75"/>
      <c r="M341" s="75"/>
      <c r="N341" s="75"/>
      <c r="O341" s="75"/>
      <c r="P341" s="75"/>
      <c r="Q341" s="75"/>
      <c r="R341" s="75"/>
      <c r="S341" s="75"/>
    </row>
    <row r="342" spans="9:19" x14ac:dyDescent="0.25">
      <c r="I342" s="75"/>
      <c r="J342" s="75"/>
      <c r="K342" s="75"/>
      <c r="L342" s="75"/>
      <c r="M342" s="75"/>
      <c r="N342" s="75"/>
      <c r="O342" s="75"/>
      <c r="P342" s="75"/>
      <c r="Q342" s="75"/>
      <c r="R342" s="75"/>
      <c r="S342" s="75"/>
    </row>
    <row r="343" spans="9:19" x14ac:dyDescent="0.25">
      <c r="I343" s="75"/>
      <c r="J343" s="75"/>
      <c r="K343" s="75"/>
      <c r="L343" s="75"/>
      <c r="M343" s="75"/>
      <c r="N343" s="75"/>
      <c r="O343" s="75"/>
      <c r="P343" s="75"/>
      <c r="Q343" s="75"/>
      <c r="R343" s="75"/>
      <c r="S343" s="75"/>
    </row>
    <row r="344" spans="9:19" x14ac:dyDescent="0.25">
      <c r="I344" s="75"/>
      <c r="J344" s="75"/>
      <c r="K344" s="75"/>
      <c r="L344" s="75"/>
      <c r="M344" s="75"/>
      <c r="N344" s="75"/>
      <c r="O344" s="75"/>
      <c r="P344" s="75"/>
      <c r="Q344" s="75"/>
      <c r="R344" s="75"/>
      <c r="S344" s="75"/>
    </row>
    <row r="345" spans="9:19" x14ac:dyDescent="0.25">
      <c r="I345" s="75"/>
      <c r="J345" s="75"/>
      <c r="K345" s="75"/>
      <c r="L345" s="75"/>
      <c r="M345" s="75"/>
      <c r="N345" s="75"/>
      <c r="O345" s="75"/>
      <c r="P345" s="75"/>
      <c r="Q345" s="75"/>
      <c r="R345" s="75"/>
      <c r="S345" s="75"/>
    </row>
    <row r="346" spans="9:19" x14ac:dyDescent="0.25">
      <c r="I346" s="75"/>
      <c r="J346" s="75"/>
      <c r="K346" s="75"/>
      <c r="L346" s="75"/>
      <c r="M346" s="75"/>
      <c r="N346" s="75"/>
      <c r="O346" s="75"/>
      <c r="P346" s="75"/>
      <c r="Q346" s="75"/>
      <c r="R346" s="75"/>
      <c r="S346" s="75"/>
    </row>
    <row r="347" spans="9:19" x14ac:dyDescent="0.25">
      <c r="I347" s="75"/>
      <c r="J347" s="75"/>
      <c r="K347" s="75"/>
      <c r="L347" s="75"/>
      <c r="M347" s="75"/>
      <c r="N347" s="75"/>
      <c r="O347" s="75"/>
      <c r="P347" s="75"/>
      <c r="Q347" s="75"/>
      <c r="R347" s="75"/>
      <c r="S347" s="75"/>
    </row>
    <row r="348" spans="9:19" x14ac:dyDescent="0.25">
      <c r="I348" s="75"/>
      <c r="J348" s="75"/>
      <c r="K348" s="75"/>
      <c r="L348" s="75"/>
      <c r="M348" s="75"/>
      <c r="N348" s="75"/>
      <c r="O348" s="75"/>
      <c r="P348" s="75"/>
      <c r="Q348" s="75"/>
      <c r="R348" s="75"/>
      <c r="S348" s="75"/>
    </row>
    <row r="349" spans="9:19" x14ac:dyDescent="0.25">
      <c r="I349" s="75"/>
      <c r="J349" s="75"/>
      <c r="K349" s="75"/>
      <c r="L349" s="75"/>
      <c r="M349" s="75"/>
      <c r="N349" s="75"/>
      <c r="O349" s="75"/>
      <c r="P349" s="75"/>
      <c r="Q349" s="75"/>
      <c r="R349" s="75"/>
      <c r="S349" s="75"/>
    </row>
    <row r="350" spans="9:19" x14ac:dyDescent="0.25">
      <c r="I350" s="75"/>
      <c r="J350" s="75"/>
      <c r="K350" s="75"/>
      <c r="L350" s="75"/>
      <c r="M350" s="75"/>
      <c r="N350" s="75"/>
      <c r="O350" s="75"/>
      <c r="P350" s="75"/>
      <c r="Q350" s="75"/>
      <c r="R350" s="75"/>
      <c r="S350" s="75"/>
    </row>
    <row r="351" spans="9:19" x14ac:dyDescent="0.25">
      <c r="I351" s="75"/>
      <c r="J351" s="75"/>
      <c r="K351" s="75"/>
      <c r="L351" s="75"/>
      <c r="M351" s="75"/>
      <c r="N351" s="75"/>
      <c r="O351" s="75"/>
      <c r="P351" s="75"/>
      <c r="Q351" s="75"/>
      <c r="R351" s="75"/>
      <c r="S351" s="75"/>
    </row>
    <row r="352" spans="9:19" x14ac:dyDescent="0.25">
      <c r="I352" s="75"/>
      <c r="J352" s="75"/>
      <c r="K352" s="75"/>
      <c r="L352" s="75"/>
      <c r="M352" s="75"/>
      <c r="N352" s="75"/>
      <c r="O352" s="75"/>
      <c r="P352" s="75"/>
      <c r="Q352" s="75"/>
      <c r="R352" s="75"/>
      <c r="S352" s="75"/>
    </row>
    <row r="353" spans="9:19" x14ac:dyDescent="0.25">
      <c r="I353" s="75"/>
      <c r="J353" s="75"/>
      <c r="K353" s="75"/>
      <c r="L353" s="75"/>
      <c r="M353" s="75"/>
      <c r="N353" s="75"/>
      <c r="O353" s="75"/>
      <c r="P353" s="75"/>
      <c r="Q353" s="75"/>
      <c r="R353" s="75"/>
      <c r="S353" s="75"/>
    </row>
    <row r="354" spans="9:19" x14ac:dyDescent="0.25">
      <c r="I354" s="75"/>
      <c r="J354" s="75"/>
      <c r="K354" s="75"/>
      <c r="L354" s="75"/>
      <c r="M354" s="75"/>
      <c r="N354" s="75"/>
      <c r="O354" s="75"/>
      <c r="P354" s="75"/>
      <c r="Q354" s="75"/>
      <c r="R354" s="75"/>
      <c r="S354" s="75"/>
    </row>
    <row r="355" spans="9:19" x14ac:dyDescent="0.25">
      <c r="I355" s="75"/>
      <c r="J355" s="75"/>
      <c r="K355" s="75"/>
      <c r="L355" s="75"/>
      <c r="M355" s="75"/>
      <c r="N355" s="75"/>
      <c r="O355" s="75"/>
      <c r="P355" s="75"/>
      <c r="Q355" s="75"/>
      <c r="R355" s="75"/>
      <c r="S355" s="75"/>
    </row>
    <row r="356" spans="9:19" x14ac:dyDescent="0.25">
      <c r="I356" s="75"/>
      <c r="J356" s="75"/>
      <c r="K356" s="75"/>
      <c r="L356" s="75"/>
      <c r="M356" s="75"/>
      <c r="N356" s="75"/>
      <c r="O356" s="75"/>
      <c r="P356" s="75"/>
      <c r="Q356" s="75"/>
      <c r="R356" s="75"/>
      <c r="S356" s="75"/>
    </row>
    <row r="357" spans="9:19" x14ac:dyDescent="0.25">
      <c r="I357" s="75"/>
      <c r="J357" s="75"/>
      <c r="K357" s="75"/>
      <c r="L357" s="75"/>
      <c r="M357" s="75"/>
      <c r="N357" s="75"/>
      <c r="O357" s="75"/>
      <c r="P357" s="75"/>
      <c r="Q357" s="75"/>
      <c r="R357" s="75"/>
      <c r="S357" s="75"/>
    </row>
    <row r="358" spans="9:19" x14ac:dyDescent="0.25">
      <c r="I358" s="75"/>
      <c r="J358" s="75"/>
      <c r="K358" s="75"/>
      <c r="L358" s="75"/>
      <c r="M358" s="75"/>
      <c r="N358" s="75"/>
      <c r="O358" s="75"/>
      <c r="P358" s="75"/>
      <c r="Q358" s="75"/>
      <c r="R358" s="75"/>
      <c r="S358" s="75"/>
    </row>
    <row r="359" spans="9:19" x14ac:dyDescent="0.25">
      <c r="I359" s="75"/>
      <c r="J359" s="75"/>
      <c r="K359" s="75"/>
      <c r="L359" s="75"/>
      <c r="M359" s="75"/>
      <c r="N359" s="75"/>
      <c r="O359" s="75"/>
      <c r="P359" s="75"/>
      <c r="Q359" s="75"/>
      <c r="R359" s="75"/>
      <c r="S359" s="75"/>
    </row>
    <row r="360" spans="9:19" x14ac:dyDescent="0.25">
      <c r="I360" s="75"/>
      <c r="J360" s="75"/>
      <c r="K360" s="75"/>
      <c r="L360" s="75"/>
      <c r="M360" s="75"/>
      <c r="N360" s="75"/>
      <c r="O360" s="75"/>
      <c r="P360" s="75"/>
      <c r="Q360" s="75"/>
      <c r="R360" s="75"/>
      <c r="S360" s="75"/>
    </row>
    <row r="361" spans="9:19" x14ac:dyDescent="0.25">
      <c r="I361" s="75"/>
      <c r="J361" s="75"/>
      <c r="K361" s="75"/>
      <c r="L361" s="75"/>
      <c r="M361" s="75"/>
      <c r="N361" s="75"/>
      <c r="O361" s="75"/>
      <c r="P361" s="75"/>
      <c r="Q361" s="75"/>
      <c r="R361" s="75"/>
      <c r="S361" s="75"/>
    </row>
    <row r="362" spans="9:19" x14ac:dyDescent="0.25">
      <c r="I362" s="75"/>
      <c r="J362" s="75"/>
      <c r="K362" s="75"/>
      <c r="L362" s="75"/>
      <c r="M362" s="75"/>
      <c r="N362" s="75"/>
      <c r="O362" s="75"/>
      <c r="P362" s="75"/>
      <c r="Q362" s="75"/>
      <c r="R362" s="75"/>
      <c r="S362" s="75"/>
    </row>
    <row r="363" spans="9:19" x14ac:dyDescent="0.25">
      <c r="I363" s="75"/>
      <c r="J363" s="75"/>
      <c r="K363" s="75"/>
      <c r="L363" s="75"/>
      <c r="M363" s="75"/>
      <c r="N363" s="75"/>
      <c r="O363" s="75"/>
      <c r="P363" s="75"/>
      <c r="Q363" s="75"/>
      <c r="R363" s="75"/>
      <c r="S363" s="75"/>
    </row>
    <row r="364" spans="9:19" x14ac:dyDescent="0.25">
      <c r="I364" s="75"/>
      <c r="J364" s="75"/>
      <c r="K364" s="75"/>
      <c r="L364" s="75"/>
      <c r="M364" s="75"/>
      <c r="N364" s="75"/>
      <c r="O364" s="75"/>
      <c r="P364" s="75"/>
      <c r="Q364" s="75"/>
      <c r="R364" s="75"/>
      <c r="S364" s="75"/>
    </row>
    <row r="365" spans="9:19" x14ac:dyDescent="0.25">
      <c r="I365" s="75"/>
      <c r="J365" s="75"/>
      <c r="K365" s="75"/>
      <c r="L365" s="75"/>
      <c r="M365" s="75"/>
      <c r="N365" s="75"/>
      <c r="O365" s="75"/>
      <c r="P365" s="75"/>
      <c r="Q365" s="75"/>
      <c r="R365" s="75"/>
      <c r="S365" s="75"/>
    </row>
    <row r="366" spans="9:19" x14ac:dyDescent="0.25">
      <c r="I366" s="75"/>
      <c r="J366" s="75"/>
      <c r="K366" s="75"/>
      <c r="L366" s="75"/>
      <c r="M366" s="75"/>
      <c r="N366" s="75"/>
      <c r="O366" s="75"/>
      <c r="P366" s="75"/>
      <c r="Q366" s="75"/>
      <c r="R366" s="75"/>
      <c r="S366" s="75"/>
    </row>
    <row r="367" spans="9:19" x14ac:dyDescent="0.25">
      <c r="I367" s="75"/>
      <c r="J367" s="75"/>
      <c r="K367" s="75"/>
      <c r="L367" s="75"/>
      <c r="M367" s="75"/>
      <c r="N367" s="75"/>
      <c r="O367" s="75"/>
      <c r="P367" s="75"/>
      <c r="Q367" s="75"/>
      <c r="R367" s="75"/>
      <c r="S367" s="75"/>
    </row>
    <row r="368" spans="9:19" x14ac:dyDescent="0.25">
      <c r="I368" s="75"/>
      <c r="J368" s="75"/>
      <c r="K368" s="75"/>
      <c r="L368" s="75"/>
      <c r="M368" s="75"/>
      <c r="N368" s="75"/>
      <c r="O368" s="75"/>
      <c r="P368" s="75"/>
      <c r="Q368" s="75"/>
      <c r="R368" s="75"/>
      <c r="S368" s="75"/>
    </row>
    <row r="369" spans="9:19" x14ac:dyDescent="0.25">
      <c r="I369" s="75"/>
      <c r="J369" s="75"/>
      <c r="K369" s="75"/>
      <c r="L369" s="75"/>
      <c r="M369" s="75"/>
      <c r="N369" s="75"/>
      <c r="O369" s="75"/>
      <c r="P369" s="75"/>
      <c r="Q369" s="75"/>
      <c r="R369" s="75"/>
      <c r="S369" s="75"/>
    </row>
    <row r="370" spans="9:19" x14ac:dyDescent="0.25">
      <c r="I370" s="75"/>
      <c r="J370" s="75"/>
      <c r="K370" s="75"/>
      <c r="L370" s="75"/>
      <c r="M370" s="75"/>
      <c r="N370" s="75"/>
      <c r="O370" s="75"/>
      <c r="P370" s="75"/>
      <c r="Q370" s="75"/>
      <c r="R370" s="75"/>
      <c r="S370" s="75"/>
    </row>
    <row r="371" spans="9:19" x14ac:dyDescent="0.25">
      <c r="I371" s="75"/>
      <c r="J371" s="75"/>
      <c r="K371" s="75"/>
      <c r="L371" s="75"/>
      <c r="M371" s="75"/>
      <c r="N371" s="75"/>
      <c r="O371" s="75"/>
      <c r="P371" s="75"/>
      <c r="Q371" s="75"/>
      <c r="R371" s="75"/>
      <c r="S371" s="75"/>
    </row>
    <row r="372" spans="9:19" x14ac:dyDescent="0.25">
      <c r="I372" s="75"/>
      <c r="J372" s="75"/>
      <c r="K372" s="75"/>
      <c r="L372" s="75"/>
      <c r="M372" s="75"/>
      <c r="N372" s="75"/>
      <c r="O372" s="75"/>
      <c r="P372" s="75"/>
      <c r="Q372" s="75"/>
      <c r="R372" s="75"/>
      <c r="S372" s="75"/>
    </row>
    <row r="373" spans="9:19" x14ac:dyDescent="0.25">
      <c r="I373" s="75"/>
      <c r="J373" s="75"/>
      <c r="K373" s="75"/>
      <c r="L373" s="75"/>
      <c r="M373" s="75"/>
      <c r="N373" s="75"/>
      <c r="O373" s="75"/>
      <c r="P373" s="75"/>
      <c r="Q373" s="75"/>
      <c r="R373" s="75"/>
      <c r="S373" s="75"/>
    </row>
    <row r="374" spans="9:19" x14ac:dyDescent="0.25">
      <c r="I374" s="75"/>
      <c r="J374" s="75"/>
      <c r="K374" s="75"/>
      <c r="L374" s="75"/>
      <c r="M374" s="75"/>
      <c r="N374" s="75"/>
      <c r="O374" s="75"/>
      <c r="P374" s="75"/>
      <c r="Q374" s="75"/>
      <c r="R374" s="75"/>
      <c r="S374" s="75"/>
    </row>
    <row r="375" spans="9:19" x14ac:dyDescent="0.25">
      <c r="I375" s="75"/>
      <c r="J375" s="75"/>
      <c r="K375" s="75"/>
      <c r="L375" s="75"/>
      <c r="M375" s="75"/>
      <c r="N375" s="75"/>
      <c r="O375" s="75"/>
      <c r="P375" s="75"/>
      <c r="Q375" s="75"/>
      <c r="R375" s="75"/>
      <c r="S375" s="75"/>
    </row>
    <row r="376" spans="9:19" x14ac:dyDescent="0.25">
      <c r="I376" s="75"/>
      <c r="J376" s="75"/>
      <c r="K376" s="75"/>
      <c r="L376" s="75"/>
      <c r="M376" s="75"/>
      <c r="N376" s="75"/>
      <c r="O376" s="75"/>
      <c r="P376" s="75"/>
      <c r="Q376" s="75"/>
      <c r="R376" s="75"/>
      <c r="S376" s="75"/>
    </row>
    <row r="377" spans="9:19" x14ac:dyDescent="0.25">
      <c r="I377" s="75"/>
      <c r="J377" s="75"/>
      <c r="K377" s="75"/>
      <c r="L377" s="75"/>
      <c r="M377" s="75"/>
      <c r="N377" s="75"/>
      <c r="O377" s="75"/>
      <c r="P377" s="75"/>
      <c r="Q377" s="75"/>
      <c r="R377" s="75"/>
      <c r="S377" s="75"/>
    </row>
    <row r="378" spans="9:19" x14ac:dyDescent="0.25">
      <c r="I378" s="75"/>
      <c r="J378" s="75"/>
      <c r="K378" s="75"/>
      <c r="L378" s="75"/>
      <c r="M378" s="75"/>
      <c r="N378" s="75"/>
      <c r="O378" s="75"/>
      <c r="P378" s="75"/>
      <c r="Q378" s="75"/>
      <c r="R378" s="75"/>
      <c r="S378" s="75"/>
    </row>
    <row r="379" spans="9:19" x14ac:dyDescent="0.25">
      <c r="I379" s="75"/>
      <c r="J379" s="75"/>
      <c r="K379" s="75"/>
      <c r="L379" s="75"/>
      <c r="M379" s="75"/>
      <c r="N379" s="75"/>
      <c r="O379" s="75"/>
      <c r="P379" s="75"/>
      <c r="Q379" s="75"/>
      <c r="R379" s="75"/>
      <c r="S379" s="75"/>
    </row>
    <row r="380" spans="9:19" x14ac:dyDescent="0.25">
      <c r="I380" s="75"/>
      <c r="J380" s="75"/>
      <c r="K380" s="75"/>
      <c r="L380" s="75"/>
      <c r="M380" s="75"/>
      <c r="N380" s="75"/>
      <c r="O380" s="75"/>
      <c r="P380" s="75"/>
      <c r="Q380" s="75"/>
      <c r="R380" s="75"/>
      <c r="S380" s="75"/>
    </row>
    <row r="381" spans="9:19" x14ac:dyDescent="0.25">
      <c r="I381" s="75"/>
      <c r="J381" s="75"/>
      <c r="K381" s="75"/>
      <c r="L381" s="75"/>
      <c r="M381" s="75"/>
      <c r="N381" s="75"/>
      <c r="O381" s="75"/>
      <c r="P381" s="75"/>
      <c r="Q381" s="75"/>
      <c r="R381" s="75"/>
      <c r="S381" s="75"/>
    </row>
    <row r="382" spans="9:19" x14ac:dyDescent="0.25">
      <c r="I382" s="75"/>
      <c r="J382" s="75"/>
      <c r="K382" s="75"/>
      <c r="L382" s="75"/>
      <c r="M382" s="75"/>
      <c r="N382" s="75"/>
      <c r="O382" s="75"/>
      <c r="P382" s="75"/>
      <c r="Q382" s="75"/>
      <c r="R382" s="75"/>
      <c r="S382" s="75"/>
    </row>
    <row r="383" spans="9:19" x14ac:dyDescent="0.25">
      <c r="I383" s="75"/>
      <c r="J383" s="75"/>
      <c r="K383" s="75"/>
      <c r="L383" s="75"/>
      <c r="M383" s="75"/>
      <c r="N383" s="75"/>
      <c r="O383" s="75"/>
      <c r="P383" s="75"/>
      <c r="Q383" s="75"/>
      <c r="R383" s="75"/>
      <c r="S383" s="75"/>
    </row>
    <row r="384" spans="9:19" x14ac:dyDescent="0.25">
      <c r="I384" s="75"/>
      <c r="J384" s="75"/>
      <c r="K384" s="75"/>
      <c r="L384" s="75"/>
      <c r="M384" s="75"/>
      <c r="N384" s="75"/>
      <c r="O384" s="75"/>
      <c r="P384" s="75"/>
      <c r="Q384" s="75"/>
      <c r="R384" s="75"/>
      <c r="S384" s="75"/>
    </row>
    <row r="385" spans="9:19" x14ac:dyDescent="0.25">
      <c r="I385" s="75"/>
      <c r="J385" s="75"/>
      <c r="K385" s="75"/>
      <c r="L385" s="75"/>
      <c r="M385" s="75"/>
      <c r="N385" s="75"/>
      <c r="O385" s="75"/>
      <c r="P385" s="75"/>
      <c r="Q385" s="75"/>
      <c r="R385" s="75"/>
      <c r="S385" s="75"/>
    </row>
    <row r="386" spans="9:19" x14ac:dyDescent="0.25">
      <c r="I386" s="75"/>
      <c r="J386" s="75"/>
      <c r="K386" s="75"/>
      <c r="L386" s="75"/>
      <c r="M386" s="75"/>
      <c r="N386" s="75"/>
      <c r="O386" s="75"/>
      <c r="P386" s="75"/>
      <c r="Q386" s="75"/>
      <c r="R386" s="75"/>
      <c r="S386" s="75"/>
    </row>
    <row r="387" spans="9:19" x14ac:dyDescent="0.25">
      <c r="I387" s="75"/>
      <c r="J387" s="75"/>
      <c r="K387" s="75"/>
      <c r="L387" s="75"/>
      <c r="M387" s="75"/>
      <c r="N387" s="75"/>
      <c r="O387" s="75"/>
      <c r="P387" s="75"/>
      <c r="Q387" s="75"/>
      <c r="R387" s="75"/>
      <c r="S387" s="75"/>
    </row>
    <row r="388" spans="9:19" x14ac:dyDescent="0.25">
      <c r="I388" s="75"/>
      <c r="J388" s="75"/>
      <c r="K388" s="75"/>
      <c r="L388" s="75"/>
      <c r="M388" s="75"/>
      <c r="N388" s="75"/>
      <c r="O388" s="75"/>
      <c r="P388" s="75"/>
      <c r="Q388" s="75"/>
      <c r="R388" s="75"/>
      <c r="S388" s="75"/>
    </row>
    <row r="389" spans="9:19" x14ac:dyDescent="0.25">
      <c r="I389" s="75"/>
      <c r="J389" s="75"/>
      <c r="K389" s="75"/>
      <c r="L389" s="75"/>
      <c r="M389" s="75"/>
      <c r="N389" s="75"/>
      <c r="O389" s="75"/>
      <c r="P389" s="75"/>
      <c r="Q389" s="75"/>
      <c r="R389" s="75"/>
      <c r="S389" s="75"/>
    </row>
    <row r="390" spans="9:19" x14ac:dyDescent="0.25">
      <c r="I390" s="75"/>
      <c r="J390" s="75"/>
      <c r="K390" s="75"/>
      <c r="L390" s="75"/>
      <c r="M390" s="75"/>
      <c r="N390" s="75"/>
      <c r="O390" s="75"/>
      <c r="P390" s="75"/>
      <c r="Q390" s="75"/>
      <c r="R390" s="75"/>
      <c r="S390" s="75"/>
    </row>
    <row r="391" spans="9:19" x14ac:dyDescent="0.25">
      <c r="I391" s="75"/>
      <c r="J391" s="75"/>
      <c r="K391" s="75"/>
      <c r="L391" s="75"/>
      <c r="M391" s="75"/>
      <c r="N391" s="75"/>
      <c r="O391" s="75"/>
      <c r="P391" s="75"/>
      <c r="Q391" s="75"/>
      <c r="R391" s="75"/>
      <c r="S391" s="75"/>
    </row>
    <row r="392" spans="9:19" x14ac:dyDescent="0.25">
      <c r="I392" s="75"/>
      <c r="J392" s="75"/>
      <c r="K392" s="75"/>
      <c r="L392" s="75"/>
      <c r="M392" s="75"/>
      <c r="N392" s="75"/>
      <c r="O392" s="75"/>
      <c r="P392" s="75"/>
      <c r="Q392" s="75"/>
      <c r="R392" s="75"/>
      <c r="S392" s="75"/>
    </row>
    <row r="393" spans="9:19" x14ac:dyDescent="0.25">
      <c r="I393" s="75"/>
      <c r="J393" s="75"/>
      <c r="K393" s="75"/>
      <c r="L393" s="75"/>
      <c r="M393" s="75"/>
      <c r="N393" s="75"/>
      <c r="O393" s="75"/>
      <c r="P393" s="75"/>
      <c r="Q393" s="75"/>
      <c r="R393" s="75"/>
      <c r="S393" s="75"/>
    </row>
    <row r="394" spans="9:19" x14ac:dyDescent="0.25">
      <c r="I394" s="75"/>
      <c r="J394" s="75"/>
      <c r="K394" s="75"/>
      <c r="L394" s="75"/>
      <c r="M394" s="75"/>
      <c r="N394" s="75"/>
      <c r="O394" s="75"/>
      <c r="P394" s="75"/>
      <c r="Q394" s="75"/>
      <c r="R394" s="75"/>
      <c r="S394" s="75"/>
    </row>
    <row r="395" spans="9:19" x14ac:dyDescent="0.25">
      <c r="I395" s="75"/>
      <c r="J395" s="75"/>
      <c r="K395" s="75"/>
      <c r="L395" s="75"/>
      <c r="M395" s="75"/>
      <c r="N395" s="75"/>
      <c r="O395" s="75"/>
      <c r="P395" s="75"/>
      <c r="Q395" s="75"/>
      <c r="R395" s="75"/>
      <c r="S395" s="75"/>
    </row>
    <row r="396" spans="9:19" x14ac:dyDescent="0.25">
      <c r="I396" s="75"/>
      <c r="J396" s="75"/>
      <c r="K396" s="75"/>
      <c r="L396" s="75"/>
      <c r="M396" s="75"/>
      <c r="N396" s="75"/>
      <c r="O396" s="75"/>
      <c r="P396" s="75"/>
      <c r="Q396" s="75"/>
      <c r="R396" s="75"/>
      <c r="S396" s="75"/>
    </row>
    <row r="397" spans="9:19" x14ac:dyDescent="0.25">
      <c r="I397" s="75"/>
      <c r="J397" s="75"/>
      <c r="K397" s="75"/>
      <c r="L397" s="75"/>
      <c r="M397" s="75"/>
      <c r="N397" s="75"/>
      <c r="O397" s="75"/>
      <c r="P397" s="75"/>
      <c r="Q397" s="75"/>
      <c r="R397" s="75"/>
      <c r="S397" s="75"/>
    </row>
    <row r="398" spans="9:19" x14ac:dyDescent="0.25">
      <c r="I398" s="75"/>
      <c r="J398" s="75"/>
      <c r="K398" s="75"/>
      <c r="L398" s="75"/>
      <c r="M398" s="75"/>
      <c r="N398" s="75"/>
      <c r="O398" s="75"/>
      <c r="P398" s="75"/>
      <c r="Q398" s="75"/>
      <c r="R398" s="75"/>
      <c r="S398" s="75"/>
    </row>
    <row r="399" spans="9:19" x14ac:dyDescent="0.25">
      <c r="I399" s="75"/>
      <c r="J399" s="75"/>
      <c r="K399" s="75"/>
      <c r="L399" s="75"/>
      <c r="M399" s="75"/>
      <c r="N399" s="75"/>
      <c r="O399" s="75"/>
      <c r="P399" s="75"/>
      <c r="Q399" s="75"/>
      <c r="R399" s="75"/>
      <c r="S399" s="75"/>
    </row>
    <row r="400" spans="9:19" x14ac:dyDescent="0.25">
      <c r="I400" s="75"/>
      <c r="J400" s="75"/>
      <c r="K400" s="75"/>
      <c r="L400" s="75"/>
      <c r="M400" s="75"/>
      <c r="N400" s="75"/>
      <c r="O400" s="75"/>
      <c r="P400" s="75"/>
      <c r="Q400" s="75"/>
      <c r="R400" s="75"/>
      <c r="S400" s="75"/>
    </row>
    <row r="401" spans="9:19" x14ac:dyDescent="0.25">
      <c r="I401" s="75"/>
      <c r="J401" s="75"/>
      <c r="K401" s="75"/>
      <c r="L401" s="75"/>
      <c r="M401" s="75"/>
      <c r="N401" s="75"/>
      <c r="O401" s="75"/>
      <c r="P401" s="75"/>
      <c r="Q401" s="75"/>
      <c r="R401" s="75"/>
      <c r="S401" s="75"/>
    </row>
    <row r="402" spans="9:19" x14ac:dyDescent="0.25">
      <c r="I402" s="75"/>
      <c r="J402" s="75"/>
      <c r="K402" s="75"/>
      <c r="L402" s="75"/>
      <c r="M402" s="75"/>
      <c r="N402" s="75"/>
      <c r="O402" s="75"/>
      <c r="P402" s="75"/>
      <c r="Q402" s="75"/>
      <c r="R402" s="75"/>
      <c r="S402" s="75"/>
    </row>
    <row r="403" spans="9:19" x14ac:dyDescent="0.25">
      <c r="I403" s="75"/>
      <c r="J403" s="75"/>
      <c r="K403" s="75"/>
      <c r="L403" s="75"/>
      <c r="M403" s="75"/>
      <c r="N403" s="75"/>
      <c r="O403" s="75"/>
      <c r="P403" s="75"/>
      <c r="Q403" s="75"/>
      <c r="R403" s="75"/>
      <c r="S403" s="75"/>
    </row>
    <row r="404" spans="9:19" x14ac:dyDescent="0.25">
      <c r="I404" s="75"/>
      <c r="J404" s="75"/>
      <c r="K404" s="75"/>
      <c r="L404" s="75"/>
      <c r="M404" s="75"/>
      <c r="N404" s="75"/>
      <c r="O404" s="75"/>
      <c r="P404" s="75"/>
      <c r="Q404" s="75"/>
      <c r="R404" s="75"/>
      <c r="S404" s="75"/>
    </row>
    <row r="405" spans="9:19" x14ac:dyDescent="0.25">
      <c r="I405" s="75"/>
      <c r="J405" s="75"/>
      <c r="K405" s="75"/>
      <c r="L405" s="75"/>
      <c r="M405" s="75"/>
      <c r="N405" s="75"/>
      <c r="O405" s="75"/>
      <c r="P405" s="75"/>
      <c r="Q405" s="75"/>
      <c r="R405" s="75"/>
      <c r="S405" s="75"/>
    </row>
    <row r="406" spans="9:19" x14ac:dyDescent="0.25">
      <c r="I406" s="75"/>
      <c r="J406" s="75"/>
      <c r="K406" s="75"/>
      <c r="L406" s="75"/>
      <c r="M406" s="75"/>
      <c r="N406" s="75"/>
      <c r="O406" s="75"/>
      <c r="P406" s="75"/>
      <c r="Q406" s="75"/>
      <c r="R406" s="75"/>
      <c r="S406" s="75"/>
    </row>
    <row r="407" spans="9:19" x14ac:dyDescent="0.25">
      <c r="I407" s="75"/>
      <c r="J407" s="75"/>
      <c r="K407" s="75"/>
      <c r="L407" s="75"/>
      <c r="M407" s="75"/>
      <c r="N407" s="75"/>
      <c r="O407" s="75"/>
      <c r="P407" s="75"/>
      <c r="Q407" s="75"/>
      <c r="R407" s="75"/>
      <c r="S407" s="75"/>
    </row>
    <row r="408" spans="9:19" x14ac:dyDescent="0.25">
      <c r="I408" s="75"/>
      <c r="J408" s="75"/>
      <c r="K408" s="75"/>
      <c r="L408" s="75"/>
      <c r="M408" s="75"/>
      <c r="N408" s="75"/>
      <c r="O408" s="75"/>
      <c r="P408" s="75"/>
      <c r="Q408" s="75"/>
      <c r="R408" s="75"/>
      <c r="S408" s="75"/>
    </row>
    <row r="409" spans="9:19" x14ac:dyDescent="0.25">
      <c r="I409" s="75"/>
      <c r="J409" s="75"/>
      <c r="K409" s="75"/>
      <c r="L409" s="75"/>
      <c r="M409" s="75"/>
      <c r="N409" s="75"/>
      <c r="O409" s="75"/>
      <c r="P409" s="75"/>
      <c r="Q409" s="75"/>
      <c r="R409" s="75"/>
      <c r="S409" s="75"/>
    </row>
    <row r="410" spans="9:19" x14ac:dyDescent="0.25">
      <c r="I410" s="75"/>
      <c r="J410" s="75"/>
      <c r="K410" s="75"/>
      <c r="L410" s="75"/>
      <c r="M410" s="75"/>
      <c r="N410" s="75"/>
      <c r="O410" s="75"/>
      <c r="P410" s="75"/>
      <c r="Q410" s="75"/>
      <c r="R410" s="75"/>
      <c r="S410" s="75"/>
    </row>
    <row r="411" spans="9:19" x14ac:dyDescent="0.25">
      <c r="I411" s="75"/>
      <c r="J411" s="75"/>
      <c r="K411" s="75"/>
      <c r="L411" s="75"/>
      <c r="M411" s="75"/>
      <c r="N411" s="75"/>
      <c r="O411" s="75"/>
      <c r="P411" s="75"/>
      <c r="Q411" s="75"/>
      <c r="R411" s="75"/>
      <c r="S411" s="75"/>
    </row>
    <row r="412" spans="9:19" x14ac:dyDescent="0.25">
      <c r="I412" s="75"/>
      <c r="J412" s="75"/>
      <c r="K412" s="75"/>
      <c r="L412" s="75"/>
      <c r="M412" s="75"/>
      <c r="N412" s="75"/>
      <c r="O412" s="75"/>
      <c r="P412" s="75"/>
      <c r="Q412" s="75"/>
      <c r="R412" s="75"/>
      <c r="S412" s="75"/>
    </row>
    <row r="413" spans="9:19" x14ac:dyDescent="0.25">
      <c r="I413" s="75"/>
      <c r="J413" s="75"/>
      <c r="K413" s="75"/>
      <c r="L413" s="75"/>
      <c r="M413" s="75"/>
      <c r="N413" s="75"/>
      <c r="O413" s="75"/>
      <c r="P413" s="75"/>
      <c r="Q413" s="75"/>
      <c r="R413" s="75"/>
      <c r="S413" s="75"/>
    </row>
    <row r="414" spans="9:19" x14ac:dyDescent="0.25">
      <c r="I414" s="75"/>
      <c r="J414" s="75"/>
      <c r="K414" s="75"/>
      <c r="L414" s="75"/>
      <c r="M414" s="75"/>
      <c r="N414" s="75"/>
      <c r="O414" s="75"/>
      <c r="P414" s="75"/>
      <c r="Q414" s="75"/>
      <c r="R414" s="75"/>
      <c r="S414" s="75"/>
    </row>
    <row r="415" spans="9:19" x14ac:dyDescent="0.25">
      <c r="I415" s="75"/>
      <c r="J415" s="75"/>
      <c r="K415" s="75"/>
      <c r="L415" s="75"/>
      <c r="M415" s="75"/>
      <c r="N415" s="75"/>
      <c r="O415" s="75"/>
      <c r="P415" s="75"/>
      <c r="Q415" s="75"/>
      <c r="R415" s="75"/>
      <c r="S415" s="75"/>
    </row>
    <row r="416" spans="9:19" x14ac:dyDescent="0.25">
      <c r="I416" s="75"/>
      <c r="J416" s="75"/>
      <c r="K416" s="75"/>
      <c r="L416" s="75"/>
      <c r="M416" s="75"/>
      <c r="N416" s="75"/>
      <c r="O416" s="75"/>
      <c r="P416" s="75"/>
      <c r="Q416" s="75"/>
      <c r="R416" s="75"/>
      <c r="S416" s="75"/>
    </row>
    <row r="417" spans="9:19" x14ac:dyDescent="0.25">
      <c r="I417" s="75"/>
      <c r="J417" s="75"/>
      <c r="K417" s="75"/>
      <c r="L417" s="75"/>
      <c r="M417" s="75"/>
      <c r="N417" s="75"/>
      <c r="O417" s="75"/>
      <c r="P417" s="75"/>
      <c r="Q417" s="75"/>
      <c r="R417" s="75"/>
      <c r="S417" s="75"/>
    </row>
    <row r="418" spans="9:19" x14ac:dyDescent="0.25">
      <c r="I418" s="75"/>
      <c r="J418" s="75"/>
      <c r="K418" s="75"/>
      <c r="L418" s="75"/>
      <c r="M418" s="75"/>
      <c r="N418" s="75"/>
      <c r="O418" s="75"/>
      <c r="P418" s="75"/>
      <c r="Q418" s="75"/>
      <c r="R418" s="75"/>
      <c r="S418" s="75"/>
    </row>
    <row r="419" spans="9:19" x14ac:dyDescent="0.25">
      <c r="I419" s="75"/>
      <c r="J419" s="75"/>
      <c r="K419" s="75"/>
      <c r="L419" s="75"/>
      <c r="M419" s="75"/>
      <c r="N419" s="75"/>
      <c r="O419" s="75"/>
      <c r="P419" s="75"/>
      <c r="Q419" s="75"/>
      <c r="R419" s="75"/>
      <c r="S419" s="75"/>
    </row>
    <row r="420" spans="9:19" x14ac:dyDescent="0.25">
      <c r="I420" s="75"/>
      <c r="J420" s="75"/>
      <c r="K420" s="75"/>
      <c r="L420" s="75"/>
      <c r="M420" s="75"/>
      <c r="N420" s="75"/>
      <c r="O420" s="75"/>
      <c r="P420" s="75"/>
      <c r="Q420" s="75"/>
      <c r="R420" s="75"/>
      <c r="S420" s="75"/>
    </row>
    <row r="421" spans="9:19" x14ac:dyDescent="0.25">
      <c r="I421" s="75"/>
      <c r="J421" s="75"/>
      <c r="K421" s="75"/>
      <c r="L421" s="75"/>
      <c r="M421" s="75"/>
      <c r="N421" s="75"/>
      <c r="O421" s="75"/>
      <c r="P421" s="75"/>
      <c r="Q421" s="75"/>
      <c r="R421" s="75"/>
      <c r="S421" s="75"/>
    </row>
    <row r="422" spans="9:19" x14ac:dyDescent="0.25">
      <c r="I422" s="75"/>
      <c r="J422" s="75"/>
      <c r="K422" s="75"/>
      <c r="L422" s="75"/>
      <c r="M422" s="75"/>
      <c r="N422" s="75"/>
      <c r="O422" s="75"/>
      <c r="P422" s="75"/>
      <c r="Q422" s="75"/>
      <c r="R422" s="75"/>
      <c r="S422" s="75"/>
    </row>
    <row r="423" spans="9:19" x14ac:dyDescent="0.25">
      <c r="I423" s="75"/>
      <c r="J423" s="75"/>
      <c r="K423" s="75"/>
      <c r="L423" s="75"/>
      <c r="M423" s="75"/>
      <c r="N423" s="75"/>
      <c r="O423" s="75"/>
      <c r="P423" s="75"/>
      <c r="Q423" s="75"/>
      <c r="R423" s="75"/>
      <c r="S423" s="75"/>
    </row>
    <row r="424" spans="9:19" x14ac:dyDescent="0.25">
      <c r="I424" s="75"/>
      <c r="J424" s="75"/>
      <c r="K424" s="75"/>
      <c r="L424" s="75"/>
      <c r="M424" s="75"/>
      <c r="N424" s="75"/>
      <c r="O424" s="75"/>
      <c r="P424" s="75"/>
      <c r="Q424" s="75"/>
      <c r="R424" s="75"/>
      <c r="S424" s="75"/>
    </row>
    <row r="425" spans="9:19" x14ac:dyDescent="0.25">
      <c r="I425" s="75"/>
      <c r="J425" s="75"/>
      <c r="K425" s="75"/>
      <c r="L425" s="75"/>
      <c r="M425" s="75"/>
      <c r="N425" s="75"/>
      <c r="O425" s="75"/>
      <c r="P425" s="75"/>
      <c r="Q425" s="75"/>
      <c r="R425" s="75"/>
      <c r="S425" s="75"/>
    </row>
    <row r="426" spans="9:19" x14ac:dyDescent="0.25">
      <c r="I426" s="75"/>
      <c r="J426" s="75"/>
      <c r="K426" s="75"/>
      <c r="L426" s="75"/>
      <c r="M426" s="75"/>
      <c r="N426" s="75"/>
      <c r="O426" s="75"/>
      <c r="P426" s="75"/>
      <c r="Q426" s="75"/>
      <c r="R426" s="75"/>
      <c r="S426" s="75"/>
    </row>
    <row r="427" spans="9:19" x14ac:dyDescent="0.25">
      <c r="I427" s="75"/>
      <c r="J427" s="75"/>
      <c r="K427" s="75"/>
      <c r="L427" s="75"/>
      <c r="M427" s="75"/>
      <c r="N427" s="75"/>
      <c r="O427" s="75"/>
      <c r="P427" s="75"/>
      <c r="Q427" s="75"/>
      <c r="R427" s="75"/>
      <c r="S427" s="75"/>
    </row>
    <row r="428" spans="9:19" x14ac:dyDescent="0.25">
      <c r="I428" s="75"/>
      <c r="J428" s="75"/>
      <c r="K428" s="75"/>
      <c r="L428" s="75"/>
      <c r="M428" s="75"/>
      <c r="N428" s="75"/>
      <c r="O428" s="75"/>
      <c r="P428" s="75"/>
      <c r="Q428" s="75"/>
      <c r="R428" s="75"/>
      <c r="S428" s="75"/>
    </row>
    <row r="429" spans="9:19" x14ac:dyDescent="0.25">
      <c r="I429" s="75"/>
      <c r="J429" s="75"/>
      <c r="K429" s="75"/>
      <c r="L429" s="75"/>
      <c r="M429" s="75"/>
      <c r="N429" s="75"/>
      <c r="O429" s="75"/>
      <c r="P429" s="75"/>
      <c r="Q429" s="75"/>
      <c r="R429" s="75"/>
      <c r="S429" s="75"/>
    </row>
    <row r="430" spans="9:19" x14ac:dyDescent="0.25">
      <c r="I430" s="75"/>
      <c r="J430" s="75"/>
      <c r="K430" s="75"/>
      <c r="L430" s="75"/>
      <c r="M430" s="75"/>
      <c r="N430" s="75"/>
      <c r="O430" s="75"/>
      <c r="P430" s="75"/>
      <c r="Q430" s="75"/>
      <c r="R430" s="75"/>
      <c r="S430" s="75"/>
    </row>
    <row r="431" spans="9:19" x14ac:dyDescent="0.25">
      <c r="I431" s="75"/>
      <c r="J431" s="75"/>
      <c r="K431" s="75"/>
      <c r="L431" s="75"/>
      <c r="M431" s="75"/>
      <c r="N431" s="75"/>
      <c r="O431" s="75"/>
      <c r="P431" s="75"/>
      <c r="Q431" s="75"/>
      <c r="R431" s="75"/>
      <c r="S431" s="75"/>
    </row>
    <row r="432" spans="9:19" x14ac:dyDescent="0.25">
      <c r="I432" s="75"/>
      <c r="J432" s="75"/>
      <c r="K432" s="75"/>
      <c r="L432" s="75"/>
      <c r="M432" s="75"/>
      <c r="N432" s="75"/>
      <c r="O432" s="75"/>
      <c r="P432" s="75"/>
      <c r="Q432" s="75"/>
      <c r="R432" s="75"/>
      <c r="S432" s="75"/>
    </row>
    <row r="433" spans="9:19" x14ac:dyDescent="0.25">
      <c r="I433" s="75"/>
      <c r="J433" s="75"/>
      <c r="K433" s="75"/>
      <c r="L433" s="75"/>
      <c r="M433" s="75"/>
      <c r="N433" s="75"/>
      <c r="O433" s="75"/>
      <c r="P433" s="75"/>
      <c r="Q433" s="75"/>
      <c r="R433" s="75"/>
      <c r="S433" s="75"/>
    </row>
    <row r="434" spans="9:19" x14ac:dyDescent="0.25">
      <c r="I434" s="75"/>
      <c r="J434" s="75"/>
      <c r="K434" s="75"/>
      <c r="L434" s="75"/>
      <c r="M434" s="75"/>
      <c r="N434" s="75"/>
      <c r="O434" s="75"/>
      <c r="P434" s="75"/>
      <c r="Q434" s="75"/>
      <c r="R434" s="75"/>
      <c r="S434" s="75"/>
    </row>
    <row r="435" spans="9:19" x14ac:dyDescent="0.25">
      <c r="I435" s="75"/>
      <c r="J435" s="75"/>
      <c r="K435" s="75"/>
      <c r="L435" s="75"/>
      <c r="M435" s="75"/>
      <c r="N435" s="75"/>
      <c r="O435" s="75"/>
      <c r="P435" s="75"/>
      <c r="Q435" s="75"/>
      <c r="R435" s="75"/>
      <c r="S435" s="75"/>
    </row>
    <row r="436" spans="9:19" x14ac:dyDescent="0.25">
      <c r="I436" s="75"/>
      <c r="J436" s="75"/>
      <c r="K436" s="75"/>
      <c r="L436" s="75"/>
      <c r="M436" s="75"/>
      <c r="N436" s="75"/>
      <c r="O436" s="75"/>
      <c r="P436" s="75"/>
      <c r="Q436" s="75"/>
      <c r="R436" s="75"/>
      <c r="S436" s="75"/>
    </row>
    <row r="437" spans="9:19" x14ac:dyDescent="0.25">
      <c r="I437" s="75"/>
      <c r="J437" s="75"/>
      <c r="K437" s="75"/>
      <c r="L437" s="75"/>
      <c r="M437" s="75"/>
      <c r="N437" s="75"/>
      <c r="O437" s="75"/>
      <c r="P437" s="75"/>
      <c r="Q437" s="75"/>
      <c r="R437" s="75"/>
      <c r="S437" s="75"/>
    </row>
    <row r="438" spans="9:19" x14ac:dyDescent="0.25">
      <c r="I438" s="75"/>
      <c r="J438" s="75"/>
      <c r="K438" s="75"/>
      <c r="L438" s="75"/>
      <c r="M438" s="75"/>
      <c r="N438" s="75"/>
      <c r="O438" s="75"/>
      <c r="P438" s="75"/>
      <c r="Q438" s="75"/>
      <c r="R438" s="75"/>
      <c r="S438" s="75"/>
    </row>
    <row r="439" spans="9:19" x14ac:dyDescent="0.25">
      <c r="I439" s="75"/>
      <c r="J439" s="75"/>
      <c r="K439" s="75"/>
      <c r="L439" s="75"/>
      <c r="M439" s="75"/>
      <c r="N439" s="75"/>
      <c r="O439" s="75"/>
      <c r="P439" s="75"/>
      <c r="Q439" s="75"/>
      <c r="R439" s="75"/>
      <c r="S439" s="75"/>
    </row>
    <row r="440" spans="9:19" x14ac:dyDescent="0.25">
      <c r="I440" s="75"/>
      <c r="J440" s="75"/>
      <c r="K440" s="75"/>
      <c r="L440" s="75"/>
      <c r="M440" s="75"/>
      <c r="N440" s="75"/>
      <c r="O440" s="75"/>
      <c r="P440" s="75"/>
      <c r="Q440" s="75"/>
      <c r="R440" s="75"/>
      <c r="S440" s="75"/>
    </row>
    <row r="441" spans="9:19" x14ac:dyDescent="0.25">
      <c r="I441" s="75"/>
      <c r="J441" s="75"/>
      <c r="K441" s="75"/>
      <c r="L441" s="75"/>
      <c r="M441" s="75"/>
      <c r="N441" s="75"/>
      <c r="O441" s="75"/>
      <c r="P441" s="75"/>
      <c r="Q441" s="75"/>
      <c r="R441" s="75"/>
      <c r="S441" s="75"/>
    </row>
    <row r="442" spans="9:19" x14ac:dyDescent="0.25">
      <c r="I442" s="75"/>
      <c r="J442" s="75"/>
      <c r="K442" s="75"/>
      <c r="L442" s="75"/>
      <c r="M442" s="75"/>
      <c r="N442" s="75"/>
      <c r="O442" s="75"/>
      <c r="P442" s="75"/>
      <c r="Q442" s="75"/>
      <c r="R442" s="75"/>
      <c r="S442" s="75"/>
    </row>
    <row r="443" spans="9:19" x14ac:dyDescent="0.25">
      <c r="I443" s="75"/>
      <c r="J443" s="75"/>
      <c r="K443" s="75"/>
      <c r="L443" s="75"/>
      <c r="M443" s="75"/>
      <c r="N443" s="75"/>
      <c r="O443" s="75"/>
      <c r="P443" s="75"/>
      <c r="Q443" s="75"/>
      <c r="R443" s="75"/>
      <c r="S443" s="75"/>
    </row>
    <row r="444" spans="9:19" x14ac:dyDescent="0.25">
      <c r="I444" s="75"/>
      <c r="J444" s="75"/>
      <c r="K444" s="75"/>
      <c r="L444" s="75"/>
      <c r="M444" s="75"/>
      <c r="N444" s="75"/>
      <c r="O444" s="75"/>
      <c r="P444" s="75"/>
      <c r="Q444" s="75"/>
      <c r="R444" s="75"/>
      <c r="S444" s="75"/>
    </row>
    <row r="445" spans="9:19" x14ac:dyDescent="0.25">
      <c r="I445" s="75"/>
      <c r="J445" s="75"/>
      <c r="K445" s="75"/>
      <c r="L445" s="75"/>
      <c r="M445" s="75"/>
      <c r="N445" s="75"/>
      <c r="O445" s="75"/>
      <c r="P445" s="75"/>
      <c r="Q445" s="75"/>
      <c r="R445" s="75"/>
      <c r="S445" s="75"/>
    </row>
    <row r="446" spans="9:19" x14ac:dyDescent="0.25">
      <c r="I446" s="75"/>
      <c r="J446" s="75"/>
      <c r="K446" s="75"/>
      <c r="L446" s="75"/>
      <c r="M446" s="75"/>
      <c r="N446" s="75"/>
      <c r="O446" s="75"/>
      <c r="P446" s="75"/>
      <c r="Q446" s="75"/>
      <c r="R446" s="75"/>
      <c r="S446" s="75"/>
    </row>
    <row r="447" spans="9:19" x14ac:dyDescent="0.25">
      <c r="I447" s="75"/>
      <c r="J447" s="75"/>
      <c r="K447" s="75"/>
      <c r="L447" s="75"/>
      <c r="M447" s="75"/>
      <c r="N447" s="75"/>
      <c r="O447" s="75"/>
      <c r="P447" s="75"/>
      <c r="Q447" s="75"/>
      <c r="R447" s="75"/>
      <c r="S447" s="75"/>
    </row>
    <row r="448" spans="9:19" x14ac:dyDescent="0.25">
      <c r="I448" s="75"/>
      <c r="J448" s="75"/>
      <c r="K448" s="75"/>
      <c r="L448" s="75"/>
      <c r="M448" s="75"/>
      <c r="N448" s="75"/>
      <c r="O448" s="75"/>
      <c r="P448" s="75"/>
      <c r="Q448" s="75"/>
      <c r="R448" s="75"/>
      <c r="S448" s="75"/>
    </row>
    <row r="449" spans="9:19" x14ac:dyDescent="0.25">
      <c r="I449" s="75"/>
      <c r="J449" s="75"/>
      <c r="K449" s="75"/>
      <c r="L449" s="75"/>
      <c r="M449" s="75"/>
      <c r="N449" s="75"/>
      <c r="O449" s="75"/>
      <c r="P449" s="75"/>
      <c r="Q449" s="75"/>
      <c r="R449" s="75"/>
      <c r="S449" s="75"/>
    </row>
    <row r="450" spans="9:19" x14ac:dyDescent="0.25">
      <c r="I450" s="75"/>
      <c r="J450" s="75"/>
      <c r="K450" s="75"/>
      <c r="L450" s="75"/>
      <c r="M450" s="75"/>
      <c r="N450" s="75"/>
      <c r="O450" s="75"/>
      <c r="P450" s="75"/>
      <c r="Q450" s="75"/>
      <c r="R450" s="75"/>
      <c r="S450" s="75"/>
    </row>
    <row r="451" spans="9:19" x14ac:dyDescent="0.25">
      <c r="I451" s="75"/>
      <c r="J451" s="75"/>
      <c r="K451" s="75"/>
      <c r="L451" s="75"/>
      <c r="M451" s="75"/>
      <c r="N451" s="75"/>
      <c r="O451" s="75"/>
      <c r="P451" s="75"/>
      <c r="Q451" s="75"/>
      <c r="R451" s="75"/>
      <c r="S451" s="75"/>
    </row>
    <row r="452" spans="9:19" x14ac:dyDescent="0.25">
      <c r="I452" s="75"/>
      <c r="J452" s="75"/>
      <c r="K452" s="75"/>
      <c r="L452" s="75"/>
      <c r="M452" s="75"/>
      <c r="N452" s="75"/>
      <c r="O452" s="75"/>
      <c r="P452" s="75"/>
      <c r="Q452" s="75"/>
      <c r="R452" s="75"/>
      <c r="S452" s="75"/>
    </row>
    <row r="453" spans="9:19" x14ac:dyDescent="0.25">
      <c r="I453" s="75"/>
      <c r="J453" s="75"/>
      <c r="K453" s="75"/>
      <c r="L453" s="75"/>
      <c r="M453" s="75"/>
      <c r="N453" s="75"/>
      <c r="O453" s="75"/>
      <c r="P453" s="75"/>
      <c r="Q453" s="75"/>
      <c r="R453" s="75"/>
      <c r="S453" s="75"/>
    </row>
    <row r="454" spans="9:19" x14ac:dyDescent="0.25">
      <c r="I454" s="75"/>
      <c r="J454" s="75"/>
      <c r="K454" s="75"/>
      <c r="L454" s="75"/>
      <c r="M454" s="75"/>
      <c r="N454" s="75"/>
      <c r="O454" s="75"/>
      <c r="P454" s="75"/>
      <c r="Q454" s="75"/>
      <c r="R454" s="75"/>
      <c r="S454" s="75"/>
    </row>
    <row r="455" spans="9:19" x14ac:dyDescent="0.25">
      <c r="I455" s="75"/>
      <c r="J455" s="75"/>
      <c r="K455" s="75"/>
      <c r="L455" s="75"/>
      <c r="M455" s="75"/>
      <c r="N455" s="75"/>
      <c r="O455" s="75"/>
      <c r="P455" s="75"/>
      <c r="Q455" s="75"/>
      <c r="R455" s="75"/>
      <c r="S455" s="75"/>
    </row>
    <row r="456" spans="9:19" x14ac:dyDescent="0.25">
      <c r="I456" s="75"/>
      <c r="J456" s="75"/>
      <c r="K456" s="75"/>
      <c r="L456" s="75"/>
      <c r="M456" s="75"/>
      <c r="N456" s="75"/>
      <c r="O456" s="75"/>
      <c r="P456" s="75"/>
      <c r="Q456" s="75"/>
      <c r="R456" s="75"/>
      <c r="S456" s="75"/>
    </row>
    <row r="457" spans="9:19" x14ac:dyDescent="0.25">
      <c r="I457" s="75"/>
      <c r="J457" s="75"/>
      <c r="K457" s="75"/>
      <c r="L457" s="75"/>
      <c r="M457" s="75"/>
      <c r="N457" s="75"/>
      <c r="O457" s="75"/>
      <c r="P457" s="75"/>
      <c r="Q457" s="75"/>
      <c r="R457" s="75"/>
      <c r="S457" s="75"/>
    </row>
    <row r="458" spans="9:19" x14ac:dyDescent="0.25">
      <c r="I458" s="75"/>
      <c r="J458" s="75"/>
      <c r="K458" s="75"/>
      <c r="L458" s="75"/>
      <c r="M458" s="75"/>
      <c r="N458" s="75"/>
      <c r="O458" s="75"/>
      <c r="P458" s="75"/>
      <c r="Q458" s="75"/>
      <c r="R458" s="75"/>
      <c r="S458" s="75"/>
    </row>
    <row r="459" spans="9:19" x14ac:dyDescent="0.25">
      <c r="I459" s="75"/>
      <c r="J459" s="75"/>
      <c r="K459" s="75"/>
      <c r="L459" s="75"/>
      <c r="M459" s="75"/>
      <c r="N459" s="75"/>
      <c r="O459" s="75"/>
      <c r="P459" s="75"/>
      <c r="Q459" s="75"/>
      <c r="R459" s="75"/>
      <c r="S459" s="75"/>
    </row>
    <row r="460" spans="9:19" x14ac:dyDescent="0.25">
      <c r="I460" s="75"/>
      <c r="J460" s="75"/>
      <c r="K460" s="75"/>
      <c r="L460" s="75"/>
      <c r="M460" s="75"/>
      <c r="N460" s="75"/>
      <c r="O460" s="75"/>
      <c r="P460" s="75"/>
      <c r="Q460" s="75"/>
      <c r="R460" s="75"/>
      <c r="S460" s="75"/>
    </row>
    <row r="461" spans="9:19" x14ac:dyDescent="0.25">
      <c r="I461" s="75"/>
      <c r="J461" s="75"/>
      <c r="K461" s="75"/>
      <c r="L461" s="75"/>
      <c r="M461" s="75"/>
      <c r="N461" s="75"/>
      <c r="O461" s="75"/>
      <c r="P461" s="75"/>
      <c r="Q461" s="75"/>
      <c r="R461" s="75"/>
      <c r="S461" s="75"/>
    </row>
    <row r="462" spans="9:19" x14ac:dyDescent="0.25">
      <c r="I462" s="75"/>
      <c r="J462" s="75"/>
      <c r="K462" s="75"/>
      <c r="L462" s="75"/>
      <c r="M462" s="75"/>
      <c r="N462" s="75"/>
      <c r="O462" s="75"/>
      <c r="P462" s="75"/>
      <c r="Q462" s="75"/>
      <c r="R462" s="75"/>
      <c r="S462" s="75"/>
    </row>
    <row r="463" spans="9:19" x14ac:dyDescent="0.25">
      <c r="I463" s="75"/>
      <c r="J463" s="75"/>
      <c r="K463" s="75"/>
      <c r="L463" s="75"/>
      <c r="M463" s="75"/>
      <c r="N463" s="75"/>
      <c r="O463" s="75"/>
      <c r="P463" s="75"/>
      <c r="Q463" s="75"/>
      <c r="R463" s="75"/>
      <c r="S463" s="75"/>
    </row>
    <row r="464" spans="9:19" x14ac:dyDescent="0.25">
      <c r="I464" s="75"/>
      <c r="J464" s="75"/>
      <c r="K464" s="75"/>
      <c r="L464" s="75"/>
      <c r="M464" s="75"/>
      <c r="N464" s="75"/>
      <c r="O464" s="75"/>
      <c r="P464" s="75"/>
      <c r="Q464" s="75"/>
      <c r="R464" s="75"/>
      <c r="S464" s="75"/>
    </row>
    <row r="465" spans="9:19" x14ac:dyDescent="0.25">
      <c r="I465" s="75"/>
      <c r="J465" s="75"/>
      <c r="K465" s="75"/>
      <c r="L465" s="75"/>
      <c r="M465" s="75"/>
      <c r="N465" s="75"/>
      <c r="O465" s="75"/>
      <c r="P465" s="75"/>
      <c r="Q465" s="75"/>
      <c r="R465" s="75"/>
      <c r="S465" s="75"/>
    </row>
    <row r="466" spans="9:19" x14ac:dyDescent="0.25">
      <c r="I466" s="75"/>
      <c r="J466" s="75"/>
      <c r="K466" s="75"/>
      <c r="L466" s="75"/>
      <c r="M466" s="75"/>
      <c r="N466" s="75"/>
      <c r="O466" s="75"/>
      <c r="P466" s="75"/>
      <c r="Q466" s="75"/>
      <c r="R466" s="75"/>
      <c r="S466" s="75"/>
    </row>
    <row r="467" spans="9:19" x14ac:dyDescent="0.25">
      <c r="I467" s="75"/>
      <c r="J467" s="75"/>
      <c r="K467" s="75"/>
      <c r="L467" s="75"/>
      <c r="M467" s="75"/>
      <c r="N467" s="75"/>
      <c r="O467" s="75"/>
      <c r="P467" s="75"/>
      <c r="Q467" s="75"/>
      <c r="R467" s="75"/>
      <c r="S467" s="75"/>
    </row>
    <row r="468" spans="9:19" x14ac:dyDescent="0.25">
      <c r="I468" s="75"/>
      <c r="J468" s="75"/>
      <c r="K468" s="75"/>
      <c r="L468" s="75"/>
      <c r="M468" s="75"/>
      <c r="N468" s="75"/>
      <c r="O468" s="75"/>
      <c r="P468" s="75"/>
      <c r="Q468" s="75"/>
      <c r="R468" s="75"/>
      <c r="S468" s="75"/>
    </row>
    <row r="469" spans="9:19" x14ac:dyDescent="0.25">
      <c r="I469" s="75"/>
      <c r="J469" s="75"/>
      <c r="K469" s="75"/>
      <c r="L469" s="75"/>
      <c r="M469" s="75"/>
      <c r="N469" s="75"/>
      <c r="O469" s="75"/>
      <c r="P469" s="75"/>
      <c r="Q469" s="75"/>
      <c r="R469" s="75"/>
      <c r="S469" s="75"/>
    </row>
    <row r="470" spans="9:19" x14ac:dyDescent="0.25">
      <c r="I470" s="75"/>
      <c r="J470" s="75"/>
      <c r="K470" s="75"/>
      <c r="L470" s="75"/>
      <c r="M470" s="75"/>
      <c r="N470" s="75"/>
      <c r="O470" s="75"/>
      <c r="P470" s="75"/>
      <c r="Q470" s="75"/>
      <c r="R470" s="75"/>
      <c r="S470" s="75"/>
    </row>
    <row r="471" spans="9:19" x14ac:dyDescent="0.25">
      <c r="I471" s="75"/>
      <c r="J471" s="75"/>
      <c r="K471" s="75"/>
      <c r="L471" s="75"/>
      <c r="M471" s="75"/>
      <c r="N471" s="75"/>
      <c r="O471" s="75"/>
      <c r="P471" s="75"/>
      <c r="Q471" s="75"/>
      <c r="R471" s="75"/>
      <c r="S471" s="75"/>
    </row>
    <row r="472" spans="9:19" x14ac:dyDescent="0.25">
      <c r="I472" s="75"/>
      <c r="J472" s="75"/>
      <c r="K472" s="75"/>
      <c r="L472" s="75"/>
      <c r="M472" s="75"/>
      <c r="N472" s="75"/>
      <c r="O472" s="75"/>
      <c r="P472" s="75"/>
      <c r="Q472" s="75"/>
      <c r="R472" s="75"/>
      <c r="S472" s="75"/>
    </row>
    <row r="473" spans="9:19" x14ac:dyDescent="0.25">
      <c r="I473" s="75"/>
      <c r="J473" s="75"/>
      <c r="K473" s="75"/>
      <c r="L473" s="75"/>
      <c r="M473" s="75"/>
      <c r="N473" s="75"/>
      <c r="O473" s="75"/>
      <c r="P473" s="75"/>
      <c r="Q473" s="75"/>
      <c r="R473" s="75"/>
      <c r="S473" s="75"/>
    </row>
    <row r="474" spans="9:19" x14ac:dyDescent="0.25">
      <c r="I474" s="75"/>
      <c r="J474" s="75"/>
      <c r="K474" s="75"/>
      <c r="L474" s="75"/>
      <c r="M474" s="75"/>
      <c r="N474" s="75"/>
      <c r="O474" s="75"/>
      <c r="P474" s="75"/>
      <c r="Q474" s="75"/>
      <c r="R474" s="75"/>
      <c r="S474" s="75"/>
    </row>
    <row r="475" spans="9:19" x14ac:dyDescent="0.25">
      <c r="I475" s="75"/>
      <c r="J475" s="75"/>
      <c r="K475" s="75"/>
      <c r="L475" s="75"/>
      <c r="M475" s="75"/>
      <c r="N475" s="75"/>
      <c r="O475" s="75"/>
      <c r="P475" s="75"/>
      <c r="Q475" s="75"/>
      <c r="R475" s="75"/>
      <c r="S475" s="75"/>
    </row>
    <row r="476" spans="9:19" x14ac:dyDescent="0.25">
      <c r="I476" s="75"/>
      <c r="J476" s="75"/>
      <c r="K476" s="75"/>
      <c r="L476" s="75"/>
      <c r="M476" s="75"/>
      <c r="N476" s="75"/>
      <c r="O476" s="75"/>
      <c r="P476" s="75"/>
      <c r="Q476" s="75"/>
      <c r="R476" s="75"/>
      <c r="S476" s="75"/>
    </row>
    <row r="477" spans="9:19" x14ac:dyDescent="0.25">
      <c r="I477" s="75"/>
      <c r="J477" s="75"/>
      <c r="K477" s="75"/>
      <c r="L477" s="75"/>
      <c r="M477" s="75"/>
      <c r="N477" s="75"/>
      <c r="O477" s="75"/>
      <c r="P477" s="75"/>
      <c r="Q477" s="75"/>
      <c r="R477" s="75"/>
      <c r="S477" s="75"/>
    </row>
    <row r="478" spans="9:19" x14ac:dyDescent="0.25">
      <c r="I478" s="75"/>
      <c r="J478" s="75"/>
      <c r="K478" s="75"/>
      <c r="L478" s="75"/>
      <c r="M478" s="75"/>
      <c r="N478" s="75"/>
      <c r="O478" s="75"/>
      <c r="P478" s="75"/>
      <c r="Q478" s="75"/>
      <c r="R478" s="75"/>
      <c r="S478" s="75"/>
    </row>
    <row r="479" spans="9:19" x14ac:dyDescent="0.25">
      <c r="I479" s="75"/>
      <c r="J479" s="75"/>
      <c r="K479" s="75"/>
      <c r="L479" s="75"/>
      <c r="M479" s="75"/>
      <c r="N479" s="75"/>
      <c r="O479" s="75"/>
      <c r="P479" s="75"/>
      <c r="Q479" s="75"/>
      <c r="R479" s="75"/>
      <c r="S479" s="75"/>
    </row>
    <row r="480" spans="9:19" x14ac:dyDescent="0.25">
      <c r="I480" s="75"/>
      <c r="J480" s="75"/>
      <c r="K480" s="75"/>
      <c r="L480" s="75"/>
      <c r="M480" s="75"/>
      <c r="N480" s="75"/>
      <c r="O480" s="75"/>
      <c r="P480" s="75"/>
      <c r="Q480" s="75"/>
      <c r="R480" s="75"/>
      <c r="S480" s="75"/>
    </row>
    <row r="481" spans="9:19" x14ac:dyDescent="0.25">
      <c r="I481" s="75"/>
      <c r="J481" s="75"/>
      <c r="K481" s="75"/>
      <c r="L481" s="75"/>
      <c r="M481" s="75"/>
      <c r="N481" s="75"/>
      <c r="O481" s="75"/>
      <c r="P481" s="75"/>
      <c r="Q481" s="75"/>
      <c r="R481" s="75"/>
      <c r="S481" s="75"/>
    </row>
    <row r="482" spans="9:19" x14ac:dyDescent="0.25">
      <c r="I482" s="75"/>
      <c r="J482" s="75"/>
      <c r="K482" s="75"/>
      <c r="L482" s="75"/>
      <c r="M482" s="75"/>
      <c r="N482" s="75"/>
      <c r="O482" s="75"/>
      <c r="P482" s="75"/>
      <c r="Q482" s="75"/>
      <c r="R482" s="75"/>
      <c r="S482" s="75"/>
    </row>
    <row r="483" spans="9:19" x14ac:dyDescent="0.25">
      <c r="I483" s="75"/>
      <c r="J483" s="75"/>
      <c r="K483" s="75"/>
      <c r="L483" s="75"/>
      <c r="M483" s="75"/>
      <c r="N483" s="75"/>
      <c r="O483" s="75"/>
      <c r="P483" s="75"/>
      <c r="Q483" s="75"/>
      <c r="R483" s="75"/>
      <c r="S483" s="75"/>
    </row>
    <row r="484" spans="9:19" x14ac:dyDescent="0.25">
      <c r="I484" s="75"/>
      <c r="J484" s="75"/>
      <c r="K484" s="75"/>
      <c r="L484" s="75"/>
      <c r="M484" s="75"/>
      <c r="N484" s="75"/>
      <c r="O484" s="75"/>
      <c r="P484" s="75"/>
      <c r="Q484" s="75"/>
      <c r="R484" s="75"/>
      <c r="S484" s="75"/>
    </row>
    <row r="485" spans="9:19" x14ac:dyDescent="0.25">
      <c r="I485" s="75"/>
      <c r="J485" s="75"/>
      <c r="K485" s="75"/>
      <c r="L485" s="75"/>
      <c r="M485" s="75"/>
      <c r="N485" s="75"/>
      <c r="O485" s="75"/>
      <c r="P485" s="75"/>
      <c r="Q485" s="75"/>
      <c r="R485" s="75"/>
      <c r="S485" s="75"/>
    </row>
    <row r="486" spans="9:19" x14ac:dyDescent="0.25">
      <c r="I486" s="75"/>
      <c r="J486" s="75"/>
      <c r="K486" s="75"/>
      <c r="L486" s="75"/>
      <c r="M486" s="75"/>
      <c r="N486" s="75"/>
      <c r="O486" s="75"/>
      <c r="P486" s="75"/>
      <c r="Q486" s="75"/>
      <c r="R486" s="75"/>
      <c r="S486" s="75"/>
    </row>
    <row r="487" spans="9:19" x14ac:dyDescent="0.25">
      <c r="I487" s="75"/>
      <c r="J487" s="75"/>
      <c r="K487" s="75"/>
      <c r="L487" s="75"/>
      <c r="M487" s="75"/>
      <c r="N487" s="75"/>
      <c r="O487" s="75"/>
      <c r="P487" s="75"/>
      <c r="Q487" s="75"/>
      <c r="R487" s="75"/>
      <c r="S487" s="75"/>
    </row>
    <row r="488" spans="9:19" x14ac:dyDescent="0.25">
      <c r="I488" s="75"/>
      <c r="J488" s="75"/>
      <c r="K488" s="75"/>
      <c r="L488" s="75"/>
      <c r="M488" s="75"/>
      <c r="N488" s="75"/>
      <c r="O488" s="75"/>
      <c r="P488" s="75"/>
      <c r="Q488" s="75"/>
      <c r="R488" s="75"/>
      <c r="S488" s="75"/>
    </row>
    <row r="489" spans="9:19" x14ac:dyDescent="0.25">
      <c r="I489" s="75"/>
      <c r="J489" s="75"/>
      <c r="K489" s="75"/>
      <c r="L489" s="75"/>
      <c r="M489" s="75"/>
      <c r="N489" s="75"/>
      <c r="O489" s="75"/>
      <c r="P489" s="75"/>
      <c r="Q489" s="75"/>
      <c r="R489" s="75"/>
      <c r="S489" s="75"/>
    </row>
    <row r="490" spans="9:19" x14ac:dyDescent="0.25">
      <c r="I490" s="75"/>
      <c r="J490" s="75"/>
      <c r="K490" s="75"/>
      <c r="L490" s="75"/>
      <c r="M490" s="75"/>
      <c r="N490" s="75"/>
      <c r="O490" s="75"/>
      <c r="P490" s="75"/>
      <c r="Q490" s="75"/>
      <c r="R490" s="75"/>
      <c r="S490" s="75"/>
    </row>
    <row r="491" spans="9:19" x14ac:dyDescent="0.25">
      <c r="I491" s="75"/>
      <c r="J491" s="75"/>
      <c r="K491" s="75"/>
      <c r="L491" s="75"/>
      <c r="M491" s="75"/>
      <c r="N491" s="75"/>
      <c r="O491" s="75"/>
      <c r="P491" s="75"/>
      <c r="Q491" s="75"/>
      <c r="R491" s="75"/>
      <c r="S491" s="75"/>
    </row>
    <row r="492" spans="9:19" x14ac:dyDescent="0.25">
      <c r="I492" s="75"/>
      <c r="J492" s="75"/>
      <c r="K492" s="75"/>
      <c r="L492" s="75"/>
      <c r="M492" s="75"/>
      <c r="N492" s="75"/>
      <c r="O492" s="75"/>
      <c r="P492" s="75"/>
      <c r="Q492" s="75"/>
      <c r="R492" s="75"/>
      <c r="S492" s="75"/>
    </row>
    <row r="493" spans="9:19" x14ac:dyDescent="0.25">
      <c r="I493" s="75"/>
      <c r="J493" s="75"/>
      <c r="K493" s="75"/>
      <c r="L493" s="75"/>
      <c r="M493" s="75"/>
      <c r="N493" s="75"/>
      <c r="O493" s="75"/>
      <c r="P493" s="75"/>
      <c r="Q493" s="75"/>
      <c r="R493" s="75"/>
      <c r="S493" s="75"/>
    </row>
    <row r="494" spans="9:19" x14ac:dyDescent="0.25">
      <c r="I494" s="75"/>
      <c r="J494" s="75"/>
      <c r="K494" s="75"/>
      <c r="L494" s="75"/>
      <c r="M494" s="75"/>
      <c r="N494" s="75"/>
      <c r="O494" s="75"/>
      <c r="P494" s="75"/>
      <c r="Q494" s="75"/>
      <c r="R494" s="75"/>
      <c r="S494" s="75"/>
    </row>
    <row r="495" spans="9:19" x14ac:dyDescent="0.25">
      <c r="I495" s="75"/>
      <c r="J495" s="75"/>
      <c r="K495" s="75"/>
      <c r="L495" s="75"/>
      <c r="M495" s="75"/>
      <c r="N495" s="75"/>
      <c r="O495" s="75"/>
      <c r="P495" s="75"/>
      <c r="Q495" s="75"/>
      <c r="R495" s="75"/>
      <c r="S495" s="75"/>
    </row>
    <row r="496" spans="9:19" x14ac:dyDescent="0.25">
      <c r="I496" s="75"/>
      <c r="J496" s="75"/>
      <c r="K496" s="75"/>
      <c r="L496" s="75"/>
      <c r="M496" s="75"/>
      <c r="N496" s="75"/>
      <c r="O496" s="75"/>
      <c r="P496" s="75"/>
      <c r="Q496" s="75"/>
      <c r="R496" s="75"/>
      <c r="S496" s="75"/>
    </row>
    <row r="497" spans="9:19" x14ac:dyDescent="0.25">
      <c r="I497" s="75"/>
      <c r="J497" s="75"/>
      <c r="K497" s="75"/>
      <c r="L497" s="75"/>
      <c r="M497" s="75"/>
      <c r="N497" s="75"/>
      <c r="O497" s="75"/>
      <c r="P497" s="75"/>
      <c r="Q497" s="75"/>
      <c r="R497" s="75"/>
      <c r="S497" s="75"/>
    </row>
    <row r="498" spans="9:19" x14ac:dyDescent="0.25">
      <c r="I498" s="75"/>
      <c r="J498" s="75"/>
      <c r="K498" s="75"/>
      <c r="L498" s="75"/>
      <c r="M498" s="75"/>
      <c r="N498" s="75"/>
      <c r="O498" s="75"/>
      <c r="P498" s="75"/>
      <c r="Q498" s="75"/>
      <c r="R498" s="75"/>
      <c r="S498" s="75"/>
    </row>
    <row r="499" spans="9:19" x14ac:dyDescent="0.25">
      <c r="I499" s="75"/>
      <c r="J499" s="75"/>
      <c r="K499" s="75"/>
      <c r="L499" s="75"/>
      <c r="M499" s="75"/>
      <c r="N499" s="75"/>
      <c r="O499" s="75"/>
      <c r="P499" s="75"/>
      <c r="Q499" s="75"/>
      <c r="R499" s="75"/>
      <c r="S499" s="75"/>
    </row>
    <row r="500" spans="9:19" x14ac:dyDescent="0.25">
      <c r="I500" s="75"/>
      <c r="J500" s="75"/>
      <c r="K500" s="75"/>
      <c r="L500" s="75"/>
      <c r="M500" s="75"/>
      <c r="N500" s="75"/>
      <c r="O500" s="75"/>
      <c r="P500" s="75"/>
      <c r="Q500" s="75"/>
      <c r="R500" s="75"/>
      <c r="S500" s="75"/>
    </row>
    <row r="501" spans="9:19" x14ac:dyDescent="0.25">
      <c r="I501" s="75"/>
      <c r="J501" s="75"/>
      <c r="K501" s="75"/>
      <c r="L501" s="75"/>
      <c r="M501" s="75"/>
      <c r="N501" s="75"/>
      <c r="O501" s="75"/>
      <c r="P501" s="75"/>
      <c r="Q501" s="75"/>
      <c r="R501" s="75"/>
      <c r="S501" s="75"/>
    </row>
    <row r="502" spans="9:19" x14ac:dyDescent="0.25">
      <c r="I502" s="75"/>
      <c r="J502" s="75"/>
      <c r="K502" s="75"/>
      <c r="L502" s="75"/>
      <c r="M502" s="75"/>
      <c r="N502" s="75"/>
      <c r="O502" s="75"/>
      <c r="P502" s="75"/>
      <c r="Q502" s="75"/>
      <c r="R502" s="75"/>
      <c r="S502" s="75"/>
    </row>
    <row r="503" spans="9:19" x14ac:dyDescent="0.25">
      <c r="I503" s="75"/>
      <c r="J503" s="75"/>
      <c r="K503" s="75"/>
      <c r="L503" s="75"/>
      <c r="M503" s="75"/>
      <c r="N503" s="75"/>
      <c r="O503" s="75"/>
      <c r="P503" s="75"/>
      <c r="Q503" s="75"/>
      <c r="R503" s="75"/>
      <c r="S503" s="75"/>
    </row>
    <row r="504" spans="9:19" x14ac:dyDescent="0.25">
      <c r="I504" s="75"/>
      <c r="J504" s="75"/>
      <c r="K504" s="75"/>
      <c r="L504" s="75"/>
      <c r="M504" s="75"/>
      <c r="N504" s="75"/>
      <c r="O504" s="75"/>
      <c r="P504" s="75"/>
      <c r="Q504" s="75"/>
      <c r="R504" s="75"/>
      <c r="S504" s="75"/>
    </row>
    <row r="505" spans="9:19" x14ac:dyDescent="0.25">
      <c r="I505" s="75"/>
      <c r="J505" s="75"/>
      <c r="K505" s="75"/>
      <c r="L505" s="75"/>
      <c r="M505" s="75"/>
      <c r="N505" s="75"/>
      <c r="O505" s="75"/>
      <c r="P505" s="75"/>
      <c r="Q505" s="75"/>
      <c r="R505" s="75"/>
      <c r="S505" s="75"/>
    </row>
    <row r="506" spans="9:19" x14ac:dyDescent="0.25">
      <c r="I506" s="75"/>
      <c r="J506" s="75"/>
      <c r="K506" s="75"/>
      <c r="L506" s="75"/>
      <c r="M506" s="75"/>
      <c r="N506" s="75"/>
      <c r="O506" s="75"/>
      <c r="P506" s="75"/>
      <c r="Q506" s="75"/>
      <c r="R506" s="75"/>
      <c r="S506" s="75"/>
    </row>
    <row r="507" spans="9:19" x14ac:dyDescent="0.25">
      <c r="I507" s="75"/>
      <c r="J507" s="75"/>
      <c r="K507" s="75"/>
      <c r="L507" s="75"/>
      <c r="M507" s="75"/>
      <c r="N507" s="75"/>
      <c r="O507" s="75"/>
      <c r="P507" s="75"/>
      <c r="Q507" s="75"/>
      <c r="R507" s="75"/>
      <c r="S507" s="75"/>
    </row>
    <row r="508" spans="9:19" x14ac:dyDescent="0.25">
      <c r="I508" s="75"/>
      <c r="J508" s="75"/>
      <c r="K508" s="75"/>
      <c r="L508" s="75"/>
      <c r="M508" s="75"/>
      <c r="N508" s="75"/>
      <c r="O508" s="75"/>
      <c r="P508" s="75"/>
      <c r="Q508" s="75"/>
      <c r="R508" s="75"/>
      <c r="S508" s="75"/>
    </row>
    <row r="509" spans="9:19" x14ac:dyDescent="0.25">
      <c r="I509" s="75"/>
      <c r="J509" s="75"/>
      <c r="K509" s="75"/>
      <c r="L509" s="75"/>
      <c r="M509" s="75"/>
      <c r="N509" s="75"/>
      <c r="O509" s="75"/>
      <c r="P509" s="75"/>
      <c r="Q509" s="75"/>
      <c r="R509" s="75"/>
      <c r="S509" s="75"/>
    </row>
    <row r="510" spans="9:19" x14ac:dyDescent="0.25">
      <c r="I510" s="75"/>
      <c r="J510" s="75"/>
      <c r="K510" s="75"/>
      <c r="L510" s="75"/>
      <c r="M510" s="75"/>
      <c r="N510" s="75"/>
      <c r="O510" s="75"/>
      <c r="P510" s="75"/>
      <c r="Q510" s="75"/>
      <c r="R510" s="75"/>
      <c r="S510" s="75"/>
    </row>
    <row r="511" spans="9:19" x14ac:dyDescent="0.25">
      <c r="I511" s="75"/>
      <c r="J511" s="75"/>
      <c r="K511" s="75"/>
      <c r="L511" s="75"/>
      <c r="M511" s="75"/>
      <c r="N511" s="75"/>
      <c r="O511" s="75"/>
      <c r="P511" s="75"/>
      <c r="Q511" s="75"/>
      <c r="R511" s="75"/>
      <c r="S511" s="75"/>
    </row>
    <row r="512" spans="9:19" x14ac:dyDescent="0.25">
      <c r="I512" s="75"/>
      <c r="J512" s="75"/>
      <c r="K512" s="75"/>
      <c r="L512" s="75"/>
      <c r="M512" s="75"/>
      <c r="N512" s="75"/>
      <c r="O512" s="75"/>
      <c r="P512" s="75"/>
      <c r="Q512" s="75"/>
      <c r="R512" s="75"/>
      <c r="S512" s="75"/>
    </row>
    <row r="513" spans="9:19" x14ac:dyDescent="0.25">
      <c r="I513" s="75"/>
      <c r="J513" s="75"/>
      <c r="K513" s="75"/>
      <c r="L513" s="75"/>
      <c r="M513" s="75"/>
      <c r="N513" s="75"/>
      <c r="O513" s="75"/>
      <c r="P513" s="75"/>
      <c r="Q513" s="75"/>
      <c r="R513" s="75"/>
      <c r="S513" s="75"/>
    </row>
    <row r="514" spans="9:19" x14ac:dyDescent="0.25">
      <c r="I514" s="75"/>
      <c r="J514" s="75"/>
      <c r="K514" s="75"/>
      <c r="L514" s="75"/>
      <c r="M514" s="75"/>
      <c r="N514" s="75"/>
      <c r="O514" s="75"/>
      <c r="P514" s="75"/>
      <c r="Q514" s="75"/>
      <c r="R514" s="75"/>
      <c r="S514" s="75"/>
    </row>
    <row r="515" spans="9:19" x14ac:dyDescent="0.25">
      <c r="I515" s="75"/>
      <c r="J515" s="75"/>
      <c r="K515" s="75"/>
      <c r="L515" s="75"/>
      <c r="M515" s="75"/>
      <c r="N515" s="75"/>
      <c r="O515" s="75"/>
      <c r="P515" s="75"/>
      <c r="Q515" s="75"/>
      <c r="R515" s="75"/>
      <c r="S515" s="75"/>
    </row>
    <row r="516" spans="9:19" x14ac:dyDescent="0.25">
      <c r="I516" s="75"/>
      <c r="J516" s="75"/>
      <c r="K516" s="75"/>
      <c r="L516" s="75"/>
      <c r="M516" s="75"/>
      <c r="N516" s="75"/>
      <c r="O516" s="75"/>
      <c r="P516" s="75"/>
      <c r="Q516" s="75"/>
      <c r="R516" s="75"/>
      <c r="S516" s="75"/>
    </row>
    <row r="517" spans="9:19" x14ac:dyDescent="0.25">
      <c r="I517" s="75"/>
      <c r="J517" s="75"/>
      <c r="K517" s="75"/>
      <c r="L517" s="75"/>
      <c r="M517" s="75"/>
      <c r="N517" s="75"/>
      <c r="O517" s="75"/>
      <c r="P517" s="75"/>
      <c r="Q517" s="75"/>
      <c r="R517" s="75"/>
      <c r="S517" s="75"/>
    </row>
    <row r="518" spans="9:19" x14ac:dyDescent="0.25">
      <c r="I518" s="75"/>
      <c r="J518" s="75"/>
      <c r="K518" s="75"/>
      <c r="L518" s="75"/>
      <c r="M518" s="75"/>
      <c r="N518" s="75"/>
      <c r="O518" s="75"/>
      <c r="P518" s="75"/>
      <c r="Q518" s="75"/>
      <c r="R518" s="75"/>
      <c r="S518" s="75"/>
    </row>
    <row r="519" spans="9:19" x14ac:dyDescent="0.25">
      <c r="I519" s="75"/>
      <c r="J519" s="75"/>
      <c r="K519" s="75"/>
      <c r="L519" s="75"/>
      <c r="M519" s="75"/>
      <c r="N519" s="75"/>
      <c r="O519" s="75"/>
      <c r="P519" s="75"/>
      <c r="Q519" s="75"/>
      <c r="R519" s="75"/>
      <c r="S519" s="75"/>
    </row>
    <row r="520" spans="9:19" x14ac:dyDescent="0.25">
      <c r="I520" s="75"/>
      <c r="J520" s="75"/>
      <c r="K520" s="75"/>
      <c r="L520" s="75"/>
      <c r="M520" s="75"/>
      <c r="N520" s="75"/>
      <c r="O520" s="75"/>
      <c r="P520" s="75"/>
      <c r="Q520" s="75"/>
      <c r="R520" s="75"/>
      <c r="S520" s="75"/>
    </row>
    <row r="521" spans="9:19" x14ac:dyDescent="0.25">
      <c r="I521" s="75"/>
      <c r="J521" s="75"/>
      <c r="K521" s="75"/>
      <c r="L521" s="75"/>
      <c r="M521" s="75"/>
      <c r="N521" s="75"/>
      <c r="O521" s="75"/>
      <c r="P521" s="75"/>
      <c r="Q521" s="75"/>
      <c r="R521" s="75"/>
      <c r="S521" s="75"/>
    </row>
    <row r="522" spans="9:19" x14ac:dyDescent="0.25">
      <c r="I522" s="75"/>
      <c r="J522" s="75"/>
      <c r="K522" s="75"/>
      <c r="L522" s="75"/>
      <c r="M522" s="75"/>
      <c r="N522" s="75"/>
      <c r="O522" s="75"/>
      <c r="P522" s="75"/>
      <c r="Q522" s="75"/>
      <c r="R522" s="75"/>
      <c r="S522" s="75"/>
    </row>
    <row r="523" spans="9:19" x14ac:dyDescent="0.25">
      <c r="I523" s="75"/>
      <c r="J523" s="75"/>
      <c r="K523" s="75"/>
      <c r="L523" s="75"/>
      <c r="M523" s="75"/>
      <c r="N523" s="75"/>
      <c r="O523" s="75"/>
      <c r="P523" s="75"/>
      <c r="Q523" s="75"/>
      <c r="R523" s="75"/>
      <c r="S523" s="75"/>
    </row>
    <row r="524" spans="9:19" x14ac:dyDescent="0.25">
      <c r="I524" s="75"/>
      <c r="J524" s="75"/>
      <c r="K524" s="75"/>
      <c r="L524" s="75"/>
      <c r="M524" s="75"/>
      <c r="N524" s="75"/>
      <c r="O524" s="75"/>
      <c r="P524" s="75"/>
      <c r="Q524" s="75"/>
      <c r="R524" s="75"/>
      <c r="S524" s="75"/>
    </row>
    <row r="525" spans="9:19" x14ac:dyDescent="0.25">
      <c r="I525" s="75"/>
      <c r="J525" s="75"/>
      <c r="K525" s="75"/>
      <c r="L525" s="75"/>
      <c r="M525" s="75"/>
      <c r="N525" s="75"/>
      <c r="O525" s="75"/>
      <c r="P525" s="75"/>
      <c r="Q525" s="75"/>
      <c r="R525" s="75"/>
      <c r="S525" s="75"/>
    </row>
    <row r="526" spans="9:19" x14ac:dyDescent="0.25">
      <c r="I526" s="75"/>
      <c r="J526" s="75"/>
      <c r="K526" s="75"/>
      <c r="L526" s="75"/>
      <c r="M526" s="75"/>
      <c r="N526" s="75"/>
      <c r="O526" s="75"/>
      <c r="P526" s="75"/>
      <c r="Q526" s="75"/>
      <c r="R526" s="75"/>
      <c r="S526" s="75"/>
    </row>
    <row r="527" spans="9:19" x14ac:dyDescent="0.25">
      <c r="I527" s="75"/>
      <c r="J527" s="75"/>
      <c r="K527" s="75"/>
      <c r="L527" s="75"/>
      <c r="M527" s="75"/>
      <c r="N527" s="75"/>
      <c r="O527" s="75"/>
      <c r="P527" s="75"/>
      <c r="Q527" s="75"/>
      <c r="R527" s="75"/>
      <c r="S527" s="75"/>
    </row>
    <row r="528" spans="9:19" x14ac:dyDescent="0.25">
      <c r="I528" s="75"/>
      <c r="J528" s="75"/>
      <c r="K528" s="75"/>
      <c r="L528" s="75"/>
      <c r="M528" s="75"/>
      <c r="N528" s="75"/>
      <c r="O528" s="75"/>
      <c r="P528" s="75"/>
      <c r="Q528" s="75"/>
      <c r="R528" s="75"/>
      <c r="S528" s="75"/>
    </row>
    <row r="529" spans="9:19" x14ac:dyDescent="0.25">
      <c r="I529" s="75"/>
      <c r="J529" s="75"/>
      <c r="K529" s="75"/>
      <c r="L529" s="75"/>
      <c r="M529" s="75"/>
      <c r="N529" s="75"/>
      <c r="O529" s="75"/>
      <c r="P529" s="75"/>
      <c r="Q529" s="75"/>
      <c r="R529" s="75"/>
      <c r="S529" s="75"/>
    </row>
    <row r="530" spans="9:19" x14ac:dyDescent="0.25">
      <c r="I530" s="75"/>
      <c r="J530" s="75"/>
      <c r="K530" s="75"/>
      <c r="L530" s="75"/>
      <c r="M530" s="75"/>
      <c r="N530" s="75"/>
      <c r="O530" s="75"/>
      <c r="P530" s="75"/>
      <c r="Q530" s="75"/>
      <c r="R530" s="75"/>
      <c r="S530" s="75"/>
    </row>
    <row r="531" spans="9:19" x14ac:dyDescent="0.25">
      <c r="I531" s="75"/>
      <c r="J531" s="75"/>
      <c r="K531" s="75"/>
      <c r="L531" s="75"/>
      <c r="M531" s="75"/>
      <c r="N531" s="75"/>
      <c r="O531" s="75"/>
      <c r="P531" s="75"/>
      <c r="Q531" s="75"/>
      <c r="R531" s="75"/>
      <c r="S531" s="75"/>
    </row>
    <row r="532" spans="9:19" x14ac:dyDescent="0.25">
      <c r="I532" s="75"/>
      <c r="J532" s="75"/>
      <c r="K532" s="75"/>
      <c r="L532" s="75"/>
      <c r="M532" s="75"/>
      <c r="N532" s="75"/>
      <c r="O532" s="75"/>
      <c r="P532" s="75"/>
      <c r="Q532" s="75"/>
      <c r="R532" s="75"/>
      <c r="S532" s="75"/>
    </row>
    <row r="533" spans="9:19" x14ac:dyDescent="0.25">
      <c r="I533" s="75"/>
      <c r="J533" s="75"/>
      <c r="K533" s="75"/>
      <c r="L533" s="75"/>
      <c r="M533" s="75"/>
      <c r="N533" s="75"/>
      <c r="O533" s="75"/>
      <c r="P533" s="75"/>
      <c r="Q533" s="75"/>
      <c r="R533" s="75"/>
      <c r="S533" s="75"/>
    </row>
    <row r="534" spans="9:19" x14ac:dyDescent="0.25">
      <c r="I534" s="75"/>
      <c r="J534" s="75"/>
      <c r="K534" s="75"/>
      <c r="L534" s="75"/>
      <c r="M534" s="75"/>
      <c r="N534" s="75"/>
      <c r="O534" s="75"/>
      <c r="P534" s="75"/>
      <c r="Q534" s="75"/>
      <c r="R534" s="75"/>
      <c r="S534" s="75"/>
    </row>
    <row r="535" spans="9:19" x14ac:dyDescent="0.25">
      <c r="I535" s="75"/>
      <c r="J535" s="75"/>
      <c r="K535" s="75"/>
      <c r="L535" s="75"/>
      <c r="M535" s="75"/>
      <c r="N535" s="75"/>
      <c r="O535" s="75"/>
      <c r="P535" s="75"/>
      <c r="Q535" s="75"/>
      <c r="R535" s="75"/>
      <c r="S535" s="75"/>
    </row>
    <row r="536" spans="9:19" x14ac:dyDescent="0.25">
      <c r="I536" s="75"/>
      <c r="J536" s="75"/>
      <c r="K536" s="75"/>
      <c r="L536" s="75"/>
      <c r="M536" s="75"/>
      <c r="N536" s="75"/>
      <c r="O536" s="75"/>
      <c r="P536" s="75"/>
      <c r="Q536" s="75"/>
      <c r="R536" s="75"/>
      <c r="S536" s="75"/>
    </row>
    <row r="537" spans="9:19" x14ac:dyDescent="0.25">
      <c r="I537" s="75"/>
      <c r="J537" s="75"/>
      <c r="K537" s="75"/>
      <c r="L537" s="75"/>
      <c r="M537" s="75"/>
      <c r="N537" s="75"/>
      <c r="O537" s="75"/>
      <c r="P537" s="75"/>
      <c r="Q537" s="75"/>
      <c r="R537" s="75"/>
      <c r="S537" s="75"/>
    </row>
    <row r="538" spans="9:19" x14ac:dyDescent="0.25">
      <c r="I538" s="75"/>
      <c r="J538" s="75"/>
      <c r="K538" s="75"/>
      <c r="L538" s="75"/>
      <c r="M538" s="75"/>
      <c r="N538" s="75"/>
      <c r="O538" s="75"/>
      <c r="P538" s="75"/>
      <c r="Q538" s="75"/>
      <c r="R538" s="75"/>
      <c r="S538" s="75"/>
    </row>
    <row r="539" spans="9:19" x14ac:dyDescent="0.25">
      <c r="I539" s="75"/>
      <c r="J539" s="75"/>
      <c r="K539" s="75"/>
      <c r="L539" s="75"/>
      <c r="M539" s="75"/>
      <c r="N539" s="75"/>
      <c r="O539" s="75"/>
      <c r="P539" s="75"/>
      <c r="Q539" s="75"/>
      <c r="R539" s="75"/>
      <c r="S539" s="75"/>
    </row>
    <row r="540" spans="9:19" x14ac:dyDescent="0.25">
      <c r="I540" s="75"/>
      <c r="J540" s="75"/>
      <c r="K540" s="75"/>
      <c r="L540" s="75"/>
      <c r="M540" s="75"/>
      <c r="N540" s="75"/>
      <c r="O540" s="75"/>
      <c r="P540" s="75"/>
      <c r="Q540" s="75"/>
      <c r="R540" s="75"/>
      <c r="S540" s="75"/>
    </row>
    <row r="541" spans="9:19" x14ac:dyDescent="0.25">
      <c r="I541" s="75"/>
      <c r="J541" s="75"/>
      <c r="K541" s="75"/>
      <c r="L541" s="75"/>
      <c r="M541" s="75"/>
      <c r="N541" s="75"/>
      <c r="O541" s="75"/>
      <c r="P541" s="75"/>
      <c r="Q541" s="75"/>
      <c r="R541" s="75"/>
      <c r="S541" s="75"/>
    </row>
    <row r="542" spans="9:19" x14ac:dyDescent="0.25">
      <c r="I542" s="75"/>
      <c r="J542" s="75"/>
      <c r="K542" s="75"/>
      <c r="L542" s="75"/>
      <c r="M542" s="75"/>
      <c r="N542" s="75"/>
      <c r="O542" s="75"/>
      <c r="P542" s="75"/>
      <c r="Q542" s="75"/>
      <c r="R542" s="75"/>
      <c r="S542" s="75"/>
    </row>
    <row r="543" spans="9:19" x14ac:dyDescent="0.25">
      <c r="I543" s="75"/>
      <c r="J543" s="75"/>
      <c r="K543" s="75"/>
      <c r="L543" s="75"/>
      <c r="M543" s="75"/>
      <c r="N543" s="75"/>
      <c r="O543" s="75"/>
      <c r="P543" s="75"/>
      <c r="Q543" s="75"/>
      <c r="R543" s="75"/>
      <c r="S543" s="75"/>
    </row>
    <row r="544" spans="9:19" x14ac:dyDescent="0.25">
      <c r="I544" s="75"/>
      <c r="J544" s="75"/>
      <c r="K544" s="75"/>
      <c r="L544" s="75"/>
      <c r="M544" s="75"/>
      <c r="N544" s="75"/>
      <c r="O544" s="75"/>
      <c r="P544" s="75"/>
      <c r="Q544" s="75"/>
      <c r="R544" s="75"/>
      <c r="S544" s="75"/>
    </row>
    <row r="545" spans="9:19" x14ac:dyDescent="0.25">
      <c r="I545" s="75"/>
      <c r="J545" s="75"/>
      <c r="K545" s="75"/>
      <c r="L545" s="75"/>
      <c r="M545" s="75"/>
      <c r="N545" s="75"/>
      <c r="O545" s="75"/>
      <c r="P545" s="75"/>
      <c r="Q545" s="75"/>
      <c r="R545" s="75"/>
      <c r="S545" s="75"/>
    </row>
    <row r="546" spans="9:19" x14ac:dyDescent="0.25">
      <c r="I546" s="75"/>
      <c r="J546" s="75"/>
      <c r="K546" s="75"/>
      <c r="L546" s="75"/>
      <c r="M546" s="75"/>
      <c r="N546" s="75"/>
      <c r="O546" s="75"/>
      <c r="P546" s="75"/>
      <c r="Q546" s="75"/>
      <c r="R546" s="75"/>
      <c r="S546" s="75"/>
    </row>
    <row r="547" spans="9:19" x14ac:dyDescent="0.25">
      <c r="I547" s="75"/>
      <c r="J547" s="75"/>
      <c r="K547" s="75"/>
      <c r="L547" s="75"/>
      <c r="M547" s="75"/>
      <c r="N547" s="75"/>
      <c r="O547" s="75"/>
      <c r="P547" s="75"/>
      <c r="Q547" s="75"/>
      <c r="R547" s="75"/>
      <c r="S547" s="75"/>
    </row>
    <row r="548" spans="9:19" x14ac:dyDescent="0.25">
      <c r="I548" s="75"/>
      <c r="J548" s="75"/>
      <c r="K548" s="75"/>
      <c r="L548" s="75"/>
      <c r="M548" s="75"/>
      <c r="N548" s="75"/>
      <c r="O548" s="75"/>
      <c r="P548" s="75"/>
      <c r="Q548" s="75"/>
      <c r="R548" s="75"/>
      <c r="S548" s="75"/>
    </row>
    <row r="549" spans="9:19" x14ac:dyDescent="0.25">
      <c r="I549" s="75"/>
      <c r="J549" s="75"/>
      <c r="K549" s="75"/>
      <c r="L549" s="75"/>
      <c r="M549" s="75"/>
      <c r="N549" s="75"/>
      <c r="O549" s="75"/>
      <c r="P549" s="75"/>
      <c r="Q549" s="75"/>
      <c r="R549" s="75"/>
      <c r="S549" s="75"/>
    </row>
    <row r="550" spans="9:19" x14ac:dyDescent="0.25">
      <c r="I550" s="75"/>
      <c r="J550" s="75"/>
      <c r="K550" s="75"/>
      <c r="L550" s="75"/>
      <c r="M550" s="75"/>
      <c r="N550" s="75"/>
      <c r="O550" s="75"/>
      <c r="P550" s="75"/>
      <c r="Q550" s="75"/>
      <c r="R550" s="75"/>
      <c r="S550" s="75"/>
    </row>
    <row r="551" spans="9:19" x14ac:dyDescent="0.25">
      <c r="I551" s="75"/>
      <c r="J551" s="75"/>
      <c r="K551" s="75"/>
      <c r="L551" s="75"/>
      <c r="M551" s="75"/>
      <c r="N551" s="75"/>
      <c r="O551" s="75"/>
      <c r="P551" s="75"/>
      <c r="Q551" s="75"/>
      <c r="R551" s="75"/>
      <c r="S551" s="75"/>
    </row>
    <row r="552" spans="9:19" x14ac:dyDescent="0.25">
      <c r="I552" s="75"/>
      <c r="J552" s="75"/>
      <c r="K552" s="75"/>
      <c r="L552" s="75"/>
      <c r="M552" s="75"/>
      <c r="N552" s="75"/>
      <c r="O552" s="75"/>
      <c r="P552" s="75"/>
      <c r="Q552" s="75"/>
      <c r="R552" s="75"/>
      <c r="S552" s="75"/>
    </row>
    <row r="553" spans="9:19" x14ac:dyDescent="0.25">
      <c r="I553" s="75"/>
      <c r="J553" s="75"/>
      <c r="K553" s="75"/>
      <c r="L553" s="75"/>
      <c r="M553" s="75"/>
      <c r="N553" s="75"/>
      <c r="O553" s="75"/>
      <c r="P553" s="75"/>
      <c r="Q553" s="75"/>
      <c r="R553" s="75"/>
      <c r="S553" s="75"/>
    </row>
    <row r="554" spans="9:19" x14ac:dyDescent="0.25">
      <c r="I554" s="75"/>
      <c r="J554" s="75"/>
      <c r="K554" s="75"/>
      <c r="L554" s="75"/>
      <c r="M554" s="75"/>
      <c r="N554" s="75"/>
      <c r="O554" s="75"/>
      <c r="P554" s="75"/>
      <c r="Q554" s="75"/>
      <c r="R554" s="75"/>
      <c r="S554" s="75"/>
    </row>
    <row r="555" spans="9:19" x14ac:dyDescent="0.25">
      <c r="I555" s="75"/>
      <c r="J555" s="75"/>
      <c r="K555" s="75"/>
      <c r="L555" s="75"/>
      <c r="M555" s="75"/>
      <c r="N555" s="75"/>
      <c r="O555" s="75"/>
      <c r="P555" s="75"/>
      <c r="Q555" s="75"/>
      <c r="R555" s="75"/>
      <c r="S555" s="75"/>
    </row>
    <row r="556" spans="9:19" x14ac:dyDescent="0.25">
      <c r="I556" s="75"/>
      <c r="J556" s="75"/>
      <c r="K556" s="75"/>
      <c r="L556" s="75"/>
      <c r="M556" s="75"/>
      <c r="N556" s="75"/>
      <c r="O556" s="75"/>
      <c r="P556" s="75"/>
      <c r="Q556" s="75"/>
      <c r="R556" s="75"/>
      <c r="S556" s="75"/>
    </row>
    <row r="557" spans="9:19" x14ac:dyDescent="0.25">
      <c r="I557" s="75"/>
      <c r="J557" s="75"/>
      <c r="K557" s="75"/>
      <c r="L557" s="75"/>
      <c r="M557" s="75"/>
      <c r="N557" s="75"/>
      <c r="O557" s="75"/>
      <c r="P557" s="75"/>
      <c r="Q557" s="75"/>
      <c r="R557" s="75"/>
      <c r="S557" s="75"/>
    </row>
    <row r="558" spans="9:19" x14ac:dyDescent="0.25">
      <c r="I558" s="75"/>
      <c r="J558" s="75"/>
      <c r="K558" s="75"/>
      <c r="L558" s="75"/>
      <c r="M558" s="75"/>
      <c r="N558" s="75"/>
      <c r="O558" s="75"/>
      <c r="P558" s="75"/>
      <c r="Q558" s="75"/>
      <c r="R558" s="75"/>
      <c r="S558" s="75"/>
    </row>
    <row r="559" spans="9:19" x14ac:dyDescent="0.25">
      <c r="I559" s="75"/>
      <c r="J559" s="75"/>
      <c r="K559" s="75"/>
      <c r="L559" s="75"/>
      <c r="M559" s="75"/>
      <c r="N559" s="75"/>
      <c r="O559" s="75"/>
      <c r="P559" s="75"/>
      <c r="Q559" s="75"/>
      <c r="R559" s="75"/>
      <c r="S559" s="75"/>
    </row>
    <row r="560" spans="9:19" x14ac:dyDescent="0.25">
      <c r="I560" s="75"/>
      <c r="J560" s="75"/>
      <c r="K560" s="75"/>
      <c r="L560" s="75"/>
      <c r="M560" s="75"/>
      <c r="N560" s="75"/>
      <c r="O560" s="75"/>
      <c r="P560" s="75"/>
      <c r="Q560" s="75"/>
      <c r="R560" s="75"/>
      <c r="S560" s="75"/>
    </row>
    <row r="561" spans="9:19" x14ac:dyDescent="0.25">
      <c r="I561" s="75"/>
      <c r="J561" s="75"/>
      <c r="K561" s="75"/>
      <c r="L561" s="75"/>
      <c r="M561" s="75"/>
      <c r="N561" s="75"/>
      <c r="O561" s="75"/>
      <c r="P561" s="75"/>
      <c r="Q561" s="75"/>
      <c r="R561" s="75"/>
      <c r="S561" s="75"/>
    </row>
    <row r="562" spans="9:19" x14ac:dyDescent="0.25">
      <c r="I562" s="75"/>
      <c r="J562" s="75"/>
      <c r="K562" s="75"/>
      <c r="L562" s="75"/>
      <c r="M562" s="75"/>
      <c r="N562" s="75"/>
      <c r="O562" s="75"/>
      <c r="P562" s="75"/>
      <c r="Q562" s="75"/>
      <c r="R562" s="75"/>
      <c r="S562" s="75"/>
    </row>
    <row r="563" spans="9:19" x14ac:dyDescent="0.25">
      <c r="I563" s="75"/>
      <c r="J563" s="75"/>
      <c r="K563" s="75"/>
      <c r="L563" s="75"/>
      <c r="M563" s="75"/>
      <c r="N563" s="75"/>
      <c r="O563" s="75"/>
      <c r="P563" s="75"/>
      <c r="Q563" s="75"/>
      <c r="R563" s="75"/>
      <c r="S563" s="75"/>
    </row>
    <row r="564" spans="9:19" x14ac:dyDescent="0.25">
      <c r="I564" s="75"/>
      <c r="J564" s="75"/>
      <c r="K564" s="75"/>
      <c r="L564" s="75"/>
      <c r="M564" s="75"/>
      <c r="N564" s="75"/>
      <c r="O564" s="75"/>
      <c r="P564" s="75"/>
      <c r="Q564" s="75"/>
      <c r="R564" s="75"/>
      <c r="S564" s="75"/>
    </row>
    <row r="565" spans="9:19" x14ac:dyDescent="0.25">
      <c r="I565" s="75"/>
      <c r="J565" s="75"/>
      <c r="K565" s="75"/>
      <c r="L565" s="75"/>
      <c r="M565" s="75"/>
      <c r="N565" s="75"/>
      <c r="O565" s="75"/>
      <c r="P565" s="75"/>
      <c r="Q565" s="75"/>
      <c r="R565" s="75"/>
      <c r="S565" s="75"/>
    </row>
    <row r="566" spans="9:19" x14ac:dyDescent="0.25">
      <c r="I566" s="75"/>
      <c r="J566" s="75"/>
      <c r="K566" s="75"/>
      <c r="L566" s="75"/>
      <c r="M566" s="75"/>
      <c r="N566" s="75"/>
      <c r="O566" s="75"/>
      <c r="P566" s="75"/>
      <c r="Q566" s="75"/>
      <c r="R566" s="75"/>
      <c r="S566" s="75"/>
    </row>
    <row r="567" spans="9:19" x14ac:dyDescent="0.25">
      <c r="I567" s="75"/>
      <c r="J567" s="75"/>
      <c r="K567" s="75"/>
      <c r="L567" s="75"/>
      <c r="M567" s="75"/>
      <c r="N567" s="75"/>
      <c r="O567" s="75"/>
      <c r="P567" s="75"/>
      <c r="Q567" s="75"/>
      <c r="R567" s="75"/>
      <c r="S567" s="75"/>
    </row>
    <row r="568" spans="9:19" x14ac:dyDescent="0.25">
      <c r="I568" s="75"/>
      <c r="J568" s="75"/>
      <c r="K568" s="75"/>
      <c r="L568" s="75"/>
      <c r="M568" s="75"/>
      <c r="N568" s="75"/>
      <c r="O568" s="75"/>
      <c r="P568" s="75"/>
      <c r="Q568" s="75"/>
      <c r="R568" s="75"/>
      <c r="S568" s="75"/>
    </row>
    <row r="569" spans="9:19" x14ac:dyDescent="0.25">
      <c r="I569" s="75"/>
      <c r="J569" s="75"/>
      <c r="K569" s="75"/>
      <c r="L569" s="75"/>
      <c r="M569" s="75"/>
      <c r="N569" s="75"/>
      <c r="O569" s="75"/>
      <c r="P569" s="75"/>
      <c r="Q569" s="75"/>
      <c r="R569" s="75"/>
      <c r="S569" s="75"/>
    </row>
    <row r="570" spans="9:19" x14ac:dyDescent="0.25">
      <c r="I570" s="75"/>
      <c r="J570" s="75"/>
      <c r="K570" s="75"/>
      <c r="L570" s="75"/>
      <c r="M570" s="75"/>
      <c r="N570" s="75"/>
      <c r="O570" s="75"/>
      <c r="P570" s="75"/>
      <c r="Q570" s="75"/>
      <c r="R570" s="75"/>
      <c r="S570" s="75"/>
    </row>
    <row r="571" spans="9:19" x14ac:dyDescent="0.25">
      <c r="I571" s="75"/>
      <c r="J571" s="75"/>
      <c r="K571" s="75"/>
      <c r="L571" s="75"/>
      <c r="M571" s="75"/>
      <c r="N571" s="75"/>
      <c r="O571" s="75"/>
      <c r="P571" s="75"/>
      <c r="Q571" s="75"/>
      <c r="R571" s="75"/>
      <c r="S571" s="75"/>
    </row>
    <row r="572" spans="9:19" x14ac:dyDescent="0.25">
      <c r="I572" s="75"/>
      <c r="J572" s="75"/>
      <c r="K572" s="75"/>
      <c r="L572" s="75"/>
      <c r="M572" s="75"/>
      <c r="N572" s="75"/>
      <c r="O572" s="75"/>
      <c r="P572" s="75"/>
      <c r="Q572" s="75"/>
      <c r="R572" s="75"/>
      <c r="S572" s="75"/>
    </row>
    <row r="573" spans="9:19" x14ac:dyDescent="0.25">
      <c r="I573" s="75"/>
      <c r="J573" s="75"/>
      <c r="K573" s="75"/>
      <c r="L573" s="75"/>
      <c r="M573" s="75"/>
      <c r="N573" s="75"/>
      <c r="O573" s="75"/>
      <c r="P573" s="75"/>
      <c r="Q573" s="75"/>
      <c r="R573" s="75"/>
      <c r="S573" s="75"/>
    </row>
    <row r="574" spans="9:19" x14ac:dyDescent="0.25">
      <c r="I574" s="75"/>
      <c r="J574" s="75"/>
      <c r="K574" s="75"/>
      <c r="L574" s="75"/>
      <c r="M574" s="75"/>
      <c r="N574" s="75"/>
      <c r="O574" s="75"/>
      <c r="P574" s="75"/>
      <c r="Q574" s="75"/>
      <c r="R574" s="75"/>
      <c r="S574" s="75"/>
    </row>
    <row r="575" spans="9:19" x14ac:dyDescent="0.25">
      <c r="I575" s="75"/>
      <c r="J575" s="75"/>
      <c r="K575" s="75"/>
      <c r="L575" s="75"/>
      <c r="M575" s="75"/>
      <c r="N575" s="75"/>
      <c r="O575" s="75"/>
      <c r="P575" s="75"/>
      <c r="Q575" s="75"/>
      <c r="R575" s="75"/>
      <c r="S575" s="75"/>
    </row>
    <row r="576" spans="9:19" x14ac:dyDescent="0.25">
      <c r="I576" s="75"/>
      <c r="J576" s="75"/>
      <c r="K576" s="75"/>
      <c r="L576" s="75"/>
      <c r="M576" s="75"/>
      <c r="N576" s="75"/>
      <c r="O576" s="75"/>
      <c r="P576" s="75"/>
      <c r="Q576" s="75"/>
      <c r="R576" s="75"/>
      <c r="S576" s="75"/>
    </row>
    <row r="577" spans="9:19" x14ac:dyDescent="0.25">
      <c r="I577" s="75"/>
      <c r="J577" s="75"/>
      <c r="K577" s="75"/>
      <c r="L577" s="75"/>
      <c r="M577" s="75"/>
      <c r="N577" s="75"/>
      <c r="O577" s="75"/>
      <c r="P577" s="75"/>
      <c r="Q577" s="75"/>
      <c r="R577" s="75"/>
      <c r="S577" s="75"/>
    </row>
    <row r="578" spans="9:19" x14ac:dyDescent="0.25">
      <c r="I578" s="75"/>
      <c r="J578" s="75"/>
      <c r="K578" s="75"/>
      <c r="L578" s="75"/>
      <c r="M578" s="75"/>
      <c r="N578" s="75"/>
      <c r="O578" s="75"/>
      <c r="P578" s="75"/>
      <c r="Q578" s="75"/>
      <c r="R578" s="75"/>
      <c r="S578" s="75"/>
    </row>
    <row r="579" spans="9:19" x14ac:dyDescent="0.25">
      <c r="I579" s="75"/>
      <c r="J579" s="75"/>
      <c r="K579" s="75"/>
      <c r="L579" s="75"/>
      <c r="M579" s="75"/>
      <c r="N579" s="75"/>
      <c r="O579" s="75"/>
      <c r="P579" s="75"/>
      <c r="Q579" s="75"/>
      <c r="R579" s="75"/>
      <c r="S579" s="75"/>
    </row>
    <row r="580" spans="9:19" x14ac:dyDescent="0.25">
      <c r="I580" s="75"/>
      <c r="J580" s="75"/>
      <c r="K580" s="75"/>
      <c r="L580" s="75"/>
      <c r="M580" s="75"/>
      <c r="N580" s="75"/>
      <c r="O580" s="75"/>
      <c r="P580" s="75"/>
      <c r="Q580" s="75"/>
      <c r="R580" s="75"/>
      <c r="S580" s="75"/>
    </row>
    <row r="581" spans="9:19" x14ac:dyDescent="0.25">
      <c r="I581" s="75"/>
      <c r="J581" s="75"/>
      <c r="K581" s="75"/>
      <c r="L581" s="75"/>
      <c r="M581" s="75"/>
      <c r="N581" s="75"/>
      <c r="O581" s="75"/>
      <c r="P581" s="75"/>
      <c r="Q581" s="75"/>
      <c r="R581" s="75"/>
      <c r="S581" s="75"/>
    </row>
    <row r="582" spans="9:19" x14ac:dyDescent="0.25">
      <c r="I582" s="75"/>
      <c r="J582" s="75"/>
      <c r="K582" s="75"/>
      <c r="L582" s="75"/>
      <c r="M582" s="75"/>
      <c r="N582" s="75"/>
      <c r="O582" s="75"/>
      <c r="P582" s="75"/>
      <c r="Q582" s="75"/>
      <c r="R582" s="75"/>
      <c r="S582" s="75"/>
    </row>
    <row r="583" spans="9:19" x14ac:dyDescent="0.25">
      <c r="I583" s="75"/>
      <c r="J583" s="75"/>
      <c r="K583" s="75"/>
      <c r="L583" s="75"/>
      <c r="M583" s="75"/>
      <c r="N583" s="75"/>
      <c r="O583" s="75"/>
      <c r="P583" s="75"/>
      <c r="Q583" s="75"/>
      <c r="R583" s="75"/>
      <c r="S583" s="75"/>
    </row>
    <row r="584" spans="9:19" x14ac:dyDescent="0.25">
      <c r="I584" s="75"/>
      <c r="J584" s="75"/>
      <c r="K584" s="75"/>
      <c r="L584" s="75"/>
      <c r="M584" s="75"/>
      <c r="N584" s="75"/>
      <c r="O584" s="75"/>
      <c r="P584" s="75"/>
      <c r="Q584" s="75"/>
      <c r="R584" s="75"/>
      <c r="S584" s="75"/>
    </row>
    <row r="585" spans="9:19" x14ac:dyDescent="0.25">
      <c r="I585" s="75"/>
      <c r="J585" s="75"/>
      <c r="K585" s="75"/>
      <c r="L585" s="75"/>
      <c r="M585" s="75"/>
      <c r="N585" s="75"/>
      <c r="O585" s="75"/>
      <c r="P585" s="75"/>
      <c r="Q585" s="75"/>
      <c r="R585" s="75"/>
      <c r="S585" s="75"/>
    </row>
    <row r="586" spans="9:19" x14ac:dyDescent="0.25">
      <c r="I586" s="75"/>
      <c r="J586" s="75"/>
      <c r="K586" s="75"/>
      <c r="L586" s="75"/>
      <c r="M586" s="75"/>
      <c r="N586" s="75"/>
      <c r="O586" s="75"/>
      <c r="P586" s="75"/>
      <c r="Q586" s="75"/>
      <c r="R586" s="75"/>
      <c r="S586" s="75"/>
    </row>
    <row r="587" spans="9:19" x14ac:dyDescent="0.25">
      <c r="I587" s="75"/>
      <c r="J587" s="75"/>
      <c r="K587" s="75"/>
      <c r="L587" s="75"/>
      <c r="M587" s="75"/>
      <c r="N587" s="75"/>
      <c r="O587" s="75"/>
      <c r="P587" s="75"/>
      <c r="Q587" s="75"/>
      <c r="R587" s="75"/>
      <c r="S587" s="75"/>
    </row>
    <row r="588" spans="9:19" x14ac:dyDescent="0.25">
      <c r="I588" s="75"/>
      <c r="J588" s="75"/>
      <c r="K588" s="75"/>
      <c r="L588" s="75"/>
      <c r="M588" s="75"/>
      <c r="N588" s="75"/>
      <c r="O588" s="75"/>
      <c r="P588" s="75"/>
      <c r="Q588" s="75"/>
      <c r="R588" s="75"/>
      <c r="S588" s="75"/>
    </row>
    <row r="589" spans="9:19" x14ac:dyDescent="0.25">
      <c r="I589" s="75"/>
      <c r="J589" s="75"/>
      <c r="K589" s="75"/>
      <c r="L589" s="75"/>
      <c r="M589" s="75"/>
      <c r="N589" s="75"/>
      <c r="O589" s="75"/>
      <c r="P589" s="75"/>
      <c r="Q589" s="75"/>
      <c r="R589" s="75"/>
      <c r="S589" s="75"/>
    </row>
    <row r="590" spans="9:19" x14ac:dyDescent="0.25">
      <c r="I590" s="75"/>
      <c r="J590" s="75"/>
      <c r="K590" s="75"/>
      <c r="L590" s="75"/>
      <c r="M590" s="75"/>
      <c r="N590" s="75"/>
      <c r="O590" s="75"/>
      <c r="P590" s="75"/>
      <c r="Q590" s="75"/>
      <c r="R590" s="75"/>
      <c r="S590" s="75"/>
    </row>
    <row r="591" spans="9:19" x14ac:dyDescent="0.25">
      <c r="I591" s="75"/>
      <c r="J591" s="75"/>
      <c r="K591" s="75"/>
      <c r="L591" s="75"/>
      <c r="M591" s="75"/>
      <c r="N591" s="75"/>
      <c r="O591" s="75"/>
      <c r="P591" s="75"/>
      <c r="Q591" s="75"/>
      <c r="R591" s="75"/>
      <c r="S591" s="75"/>
    </row>
    <row r="592" spans="9:19" x14ac:dyDescent="0.25">
      <c r="I592" s="75"/>
      <c r="J592" s="75"/>
      <c r="K592" s="75"/>
      <c r="L592" s="75"/>
      <c r="M592" s="75"/>
      <c r="N592" s="75"/>
      <c r="O592" s="75"/>
      <c r="P592" s="75"/>
      <c r="Q592" s="75"/>
      <c r="R592" s="75"/>
      <c r="S592" s="75"/>
    </row>
    <row r="593" spans="9:19" x14ac:dyDescent="0.25">
      <c r="I593" s="75"/>
      <c r="J593" s="75"/>
      <c r="K593" s="75"/>
      <c r="L593" s="75"/>
      <c r="M593" s="75"/>
      <c r="N593" s="75"/>
      <c r="O593" s="75"/>
      <c r="P593" s="75"/>
      <c r="Q593" s="75"/>
      <c r="R593" s="75"/>
      <c r="S593" s="75"/>
    </row>
    <row r="594" spans="9:19" x14ac:dyDescent="0.25">
      <c r="I594" s="75"/>
      <c r="J594" s="75"/>
      <c r="K594" s="75"/>
      <c r="L594" s="75"/>
      <c r="M594" s="75"/>
      <c r="N594" s="75"/>
      <c r="O594" s="75"/>
      <c r="P594" s="75"/>
      <c r="Q594" s="75"/>
      <c r="R594" s="75"/>
      <c r="S594" s="75"/>
    </row>
    <row r="595" spans="9:19" x14ac:dyDescent="0.25">
      <c r="I595" s="75"/>
      <c r="J595" s="75"/>
      <c r="K595" s="75"/>
      <c r="L595" s="75"/>
      <c r="M595" s="75"/>
      <c r="N595" s="75"/>
      <c r="O595" s="75"/>
      <c r="P595" s="75"/>
      <c r="Q595" s="75"/>
      <c r="R595" s="75"/>
      <c r="S595" s="75"/>
    </row>
    <row r="596" spans="9:19" x14ac:dyDescent="0.25">
      <c r="I596" s="75"/>
      <c r="J596" s="75"/>
      <c r="K596" s="75"/>
      <c r="L596" s="75"/>
      <c r="M596" s="75"/>
      <c r="N596" s="75"/>
      <c r="O596" s="75"/>
      <c r="P596" s="75"/>
      <c r="Q596" s="75"/>
      <c r="R596" s="75"/>
      <c r="S596" s="75"/>
    </row>
    <row r="597" spans="9:19" x14ac:dyDescent="0.25">
      <c r="I597" s="75"/>
      <c r="J597" s="75"/>
      <c r="K597" s="75"/>
      <c r="L597" s="75"/>
      <c r="M597" s="75"/>
      <c r="N597" s="75"/>
      <c r="O597" s="75"/>
      <c r="P597" s="75"/>
      <c r="Q597" s="75"/>
      <c r="R597" s="75"/>
      <c r="S597" s="75"/>
    </row>
    <row r="598" spans="9:19" x14ac:dyDescent="0.25">
      <c r="I598" s="75"/>
      <c r="J598" s="75"/>
      <c r="K598" s="75"/>
      <c r="L598" s="75"/>
      <c r="M598" s="75"/>
      <c r="N598" s="75"/>
      <c r="O598" s="75"/>
      <c r="P598" s="75"/>
      <c r="Q598" s="75"/>
      <c r="R598" s="75"/>
      <c r="S598" s="75"/>
    </row>
    <row r="599" spans="9:19" x14ac:dyDescent="0.25">
      <c r="I599" s="75"/>
      <c r="J599" s="75"/>
      <c r="K599" s="75"/>
      <c r="L599" s="75"/>
      <c r="M599" s="75"/>
      <c r="N599" s="75"/>
      <c r="O599" s="75"/>
      <c r="P599" s="75"/>
      <c r="Q599" s="75"/>
      <c r="R599" s="75"/>
      <c r="S599" s="75"/>
    </row>
    <row r="600" spans="9:19" x14ac:dyDescent="0.25">
      <c r="I600" s="75"/>
      <c r="J600" s="75"/>
      <c r="K600" s="75"/>
      <c r="L600" s="75"/>
      <c r="M600" s="75"/>
      <c r="N600" s="75"/>
      <c r="O600" s="75"/>
      <c r="P600" s="75"/>
      <c r="Q600" s="75"/>
      <c r="R600" s="75"/>
      <c r="S600" s="75"/>
    </row>
    <row r="601" spans="9:19" x14ac:dyDescent="0.25">
      <c r="I601" s="75"/>
      <c r="J601" s="75"/>
      <c r="K601" s="75"/>
      <c r="L601" s="75"/>
      <c r="M601" s="75"/>
      <c r="N601" s="75"/>
      <c r="O601" s="75"/>
      <c r="P601" s="75"/>
      <c r="Q601" s="75"/>
      <c r="R601" s="75"/>
      <c r="S601" s="75"/>
    </row>
    <row r="602" spans="9:19" x14ac:dyDescent="0.25">
      <c r="I602" s="75"/>
      <c r="J602" s="75"/>
      <c r="K602" s="75"/>
      <c r="L602" s="75"/>
      <c r="M602" s="75"/>
      <c r="N602" s="75"/>
      <c r="O602" s="75"/>
      <c r="P602" s="75"/>
      <c r="Q602" s="75"/>
      <c r="R602" s="75"/>
      <c r="S602" s="75"/>
    </row>
    <row r="603" spans="9:19" x14ac:dyDescent="0.25">
      <c r="I603" s="75"/>
      <c r="J603" s="75"/>
      <c r="K603" s="75"/>
      <c r="L603" s="75"/>
      <c r="M603" s="75"/>
      <c r="N603" s="75"/>
      <c r="O603" s="75"/>
      <c r="P603" s="75"/>
      <c r="Q603" s="75"/>
      <c r="R603" s="75"/>
      <c r="S603" s="75"/>
    </row>
    <row r="604" spans="9:19" x14ac:dyDescent="0.25">
      <c r="I604" s="75"/>
      <c r="J604" s="75"/>
      <c r="K604" s="75"/>
      <c r="L604" s="75"/>
      <c r="M604" s="75"/>
      <c r="N604" s="75"/>
      <c r="O604" s="75"/>
      <c r="P604" s="75"/>
      <c r="Q604" s="75"/>
      <c r="R604" s="75"/>
      <c r="S604" s="75"/>
    </row>
    <row r="605" spans="9:19" x14ac:dyDescent="0.25">
      <c r="I605" s="75"/>
      <c r="J605" s="75"/>
      <c r="K605" s="75"/>
      <c r="L605" s="75"/>
      <c r="M605" s="75"/>
      <c r="N605" s="75"/>
      <c r="O605" s="75"/>
      <c r="P605" s="75"/>
      <c r="Q605" s="75"/>
      <c r="R605" s="75"/>
      <c r="S605" s="75"/>
    </row>
    <row r="606" spans="9:19" x14ac:dyDescent="0.25">
      <c r="I606" s="75"/>
      <c r="J606" s="75"/>
      <c r="K606" s="75"/>
      <c r="L606" s="75"/>
      <c r="M606" s="75"/>
      <c r="N606" s="75"/>
      <c r="O606" s="75"/>
      <c r="P606" s="75"/>
      <c r="Q606" s="75"/>
      <c r="R606" s="75"/>
      <c r="S606" s="75"/>
    </row>
    <row r="607" spans="9:19" x14ac:dyDescent="0.25">
      <c r="I607" s="75"/>
      <c r="J607" s="75"/>
      <c r="K607" s="75"/>
      <c r="L607" s="75"/>
      <c r="M607" s="75"/>
      <c r="N607" s="75"/>
      <c r="O607" s="75"/>
      <c r="P607" s="75"/>
      <c r="Q607" s="75"/>
      <c r="R607" s="75"/>
      <c r="S607" s="75"/>
    </row>
    <row r="608" spans="9:19" x14ac:dyDescent="0.25">
      <c r="I608" s="75"/>
      <c r="J608" s="75"/>
      <c r="K608" s="75"/>
      <c r="L608" s="75"/>
      <c r="M608" s="75"/>
      <c r="N608" s="75"/>
      <c r="O608" s="75"/>
      <c r="P608" s="75"/>
      <c r="Q608" s="75"/>
      <c r="R608" s="75"/>
      <c r="S608" s="75"/>
    </row>
    <row r="609" spans="9:19" x14ac:dyDescent="0.25">
      <c r="I609" s="75"/>
      <c r="J609" s="75"/>
      <c r="K609" s="75"/>
      <c r="L609" s="75"/>
      <c r="M609" s="75"/>
      <c r="N609" s="75"/>
      <c r="O609" s="75"/>
      <c r="P609" s="75"/>
      <c r="Q609" s="75"/>
      <c r="R609" s="75"/>
      <c r="S609" s="75"/>
    </row>
    <row r="610" spans="9:19" x14ac:dyDescent="0.25">
      <c r="I610" s="75"/>
      <c r="J610" s="75"/>
      <c r="K610" s="75"/>
      <c r="L610" s="75"/>
      <c r="M610" s="75"/>
      <c r="N610" s="75"/>
      <c r="O610" s="75"/>
      <c r="P610" s="75"/>
      <c r="Q610" s="75"/>
      <c r="R610" s="75"/>
      <c r="S610" s="75"/>
    </row>
    <row r="611" spans="9:19" x14ac:dyDescent="0.25">
      <c r="I611" s="75"/>
      <c r="J611" s="75"/>
      <c r="K611" s="75"/>
      <c r="L611" s="75"/>
      <c r="M611" s="75"/>
      <c r="N611" s="75"/>
      <c r="O611" s="75"/>
      <c r="P611" s="75"/>
      <c r="Q611" s="75"/>
      <c r="R611" s="75"/>
      <c r="S611" s="75"/>
    </row>
    <row r="612" spans="9:19" x14ac:dyDescent="0.25">
      <c r="I612" s="75"/>
      <c r="J612" s="75"/>
      <c r="K612" s="75"/>
      <c r="L612" s="75"/>
      <c r="M612" s="75"/>
      <c r="N612" s="75"/>
      <c r="O612" s="75"/>
      <c r="P612" s="75"/>
      <c r="Q612" s="75"/>
      <c r="R612" s="75"/>
      <c r="S612" s="75"/>
    </row>
    <row r="613" spans="9:19" x14ac:dyDescent="0.25">
      <c r="I613" s="75"/>
      <c r="J613" s="75"/>
      <c r="K613" s="75"/>
      <c r="L613" s="75"/>
      <c r="M613" s="75"/>
      <c r="N613" s="75"/>
      <c r="O613" s="75"/>
      <c r="P613" s="75"/>
      <c r="Q613" s="75"/>
      <c r="R613" s="75"/>
      <c r="S613" s="75"/>
    </row>
    <row r="614" spans="9:19" x14ac:dyDescent="0.25">
      <c r="I614" s="75"/>
      <c r="J614" s="75"/>
      <c r="K614" s="75"/>
      <c r="L614" s="75"/>
      <c r="M614" s="75"/>
      <c r="N614" s="75"/>
      <c r="O614" s="75"/>
      <c r="P614" s="75"/>
      <c r="Q614" s="75"/>
      <c r="R614" s="75"/>
      <c r="S614" s="75"/>
    </row>
    <row r="615" spans="9:19" x14ac:dyDescent="0.25">
      <c r="I615" s="75"/>
      <c r="J615" s="75"/>
      <c r="K615" s="75"/>
      <c r="L615" s="75"/>
      <c r="M615" s="75"/>
      <c r="N615" s="75"/>
      <c r="O615" s="75"/>
      <c r="P615" s="75"/>
      <c r="Q615" s="75"/>
      <c r="R615" s="75"/>
      <c r="S615" s="75"/>
    </row>
    <row r="616" spans="9:19" x14ac:dyDescent="0.25">
      <c r="I616" s="75"/>
      <c r="J616" s="75"/>
      <c r="K616" s="75"/>
      <c r="L616" s="75"/>
      <c r="M616" s="75"/>
      <c r="N616" s="75"/>
      <c r="O616" s="75"/>
      <c r="P616" s="75"/>
      <c r="Q616" s="75"/>
      <c r="R616" s="75"/>
      <c r="S616" s="75"/>
    </row>
    <row r="617" spans="9:19" x14ac:dyDescent="0.25">
      <c r="I617" s="75"/>
      <c r="J617" s="75"/>
      <c r="K617" s="75"/>
      <c r="L617" s="75"/>
      <c r="M617" s="75"/>
      <c r="N617" s="75"/>
      <c r="O617" s="75"/>
      <c r="P617" s="75"/>
      <c r="Q617" s="75"/>
      <c r="R617" s="75"/>
      <c r="S617" s="75"/>
    </row>
    <row r="618" spans="9:19" x14ac:dyDescent="0.25">
      <c r="I618" s="75"/>
      <c r="J618" s="75"/>
      <c r="K618" s="75"/>
      <c r="L618" s="75"/>
      <c r="M618" s="75"/>
      <c r="N618" s="75"/>
      <c r="O618" s="75"/>
      <c r="P618" s="75"/>
      <c r="Q618" s="75"/>
      <c r="R618" s="75"/>
      <c r="S618" s="75"/>
    </row>
    <row r="619" spans="9:19" x14ac:dyDescent="0.25">
      <c r="I619" s="75"/>
      <c r="J619" s="75"/>
      <c r="K619" s="75"/>
      <c r="L619" s="75"/>
      <c r="M619" s="75"/>
      <c r="N619" s="75"/>
      <c r="O619" s="75"/>
      <c r="P619" s="75"/>
      <c r="Q619" s="75"/>
      <c r="R619" s="75"/>
      <c r="S619" s="75"/>
    </row>
    <row r="620" spans="9:19" x14ac:dyDescent="0.25">
      <c r="I620" s="75"/>
      <c r="J620" s="75"/>
      <c r="K620" s="75"/>
      <c r="L620" s="75"/>
      <c r="M620" s="75"/>
      <c r="N620" s="75"/>
      <c r="O620" s="75"/>
      <c r="P620" s="75"/>
      <c r="Q620" s="75"/>
      <c r="R620" s="75"/>
      <c r="S620" s="75"/>
    </row>
    <row r="621" spans="9:19" x14ac:dyDescent="0.25">
      <c r="I621" s="75"/>
      <c r="J621" s="75"/>
      <c r="K621" s="75"/>
      <c r="L621" s="75"/>
      <c r="M621" s="75"/>
      <c r="N621" s="75"/>
      <c r="O621" s="75"/>
      <c r="P621" s="75"/>
      <c r="Q621" s="75"/>
      <c r="R621" s="75"/>
      <c r="S621" s="75"/>
    </row>
    <row r="622" spans="9:19" x14ac:dyDescent="0.25">
      <c r="I622" s="75"/>
      <c r="J622" s="75"/>
      <c r="K622" s="75"/>
      <c r="L622" s="75"/>
      <c r="M622" s="75"/>
      <c r="N622" s="75"/>
      <c r="O622" s="75"/>
      <c r="P622" s="75"/>
      <c r="Q622" s="75"/>
      <c r="R622" s="75"/>
      <c r="S622" s="75"/>
    </row>
    <row r="623" spans="9:19" x14ac:dyDescent="0.25">
      <c r="I623" s="75"/>
      <c r="J623" s="75"/>
      <c r="K623" s="75"/>
      <c r="L623" s="75"/>
      <c r="M623" s="75"/>
      <c r="N623" s="75"/>
      <c r="O623" s="75"/>
      <c r="P623" s="75"/>
      <c r="Q623" s="75"/>
      <c r="R623" s="75"/>
      <c r="S623" s="75"/>
    </row>
    <row r="624" spans="9:19" x14ac:dyDescent="0.25">
      <c r="I624" s="75"/>
      <c r="J624" s="75"/>
      <c r="K624" s="75"/>
      <c r="L624" s="75"/>
      <c r="M624" s="75"/>
      <c r="N624" s="75"/>
      <c r="O624" s="75"/>
      <c r="P624" s="75"/>
      <c r="Q624" s="75"/>
      <c r="R624" s="75"/>
      <c r="S624" s="75"/>
    </row>
    <row r="625" spans="9:19" x14ac:dyDescent="0.25">
      <c r="I625" s="75"/>
      <c r="J625" s="75"/>
      <c r="K625" s="75"/>
      <c r="L625" s="75"/>
      <c r="M625" s="75"/>
      <c r="N625" s="75"/>
      <c r="O625" s="75"/>
      <c r="P625" s="75"/>
      <c r="Q625" s="75"/>
      <c r="R625" s="75"/>
      <c r="S625" s="75"/>
    </row>
    <row r="626" spans="9:19" x14ac:dyDescent="0.25">
      <c r="I626" s="75"/>
      <c r="J626" s="75"/>
      <c r="K626" s="75"/>
      <c r="L626" s="75"/>
      <c r="M626" s="75"/>
      <c r="N626" s="75"/>
      <c r="O626" s="75"/>
      <c r="P626" s="75"/>
      <c r="Q626" s="75"/>
      <c r="R626" s="75"/>
      <c r="S626" s="75"/>
    </row>
    <row r="627" spans="9:19" x14ac:dyDescent="0.25">
      <c r="I627" s="75"/>
      <c r="J627" s="75"/>
      <c r="K627" s="75"/>
      <c r="L627" s="75"/>
      <c r="M627" s="75"/>
      <c r="N627" s="75"/>
      <c r="O627" s="75"/>
      <c r="P627" s="75"/>
      <c r="Q627" s="75"/>
      <c r="R627" s="75"/>
      <c r="S627" s="75"/>
    </row>
    <row r="628" spans="9:19" x14ac:dyDescent="0.25">
      <c r="I628" s="75"/>
      <c r="J628" s="75"/>
      <c r="K628" s="75"/>
      <c r="L628" s="75"/>
      <c r="M628" s="75"/>
      <c r="N628" s="75"/>
      <c r="O628" s="75"/>
      <c r="P628" s="75"/>
      <c r="Q628" s="75"/>
      <c r="R628" s="75"/>
      <c r="S628" s="75"/>
    </row>
    <row r="629" spans="9:19" x14ac:dyDescent="0.25">
      <c r="I629" s="75"/>
      <c r="J629" s="75"/>
      <c r="K629" s="75"/>
      <c r="L629" s="75"/>
      <c r="M629" s="75"/>
      <c r="N629" s="75"/>
      <c r="O629" s="75"/>
      <c r="P629" s="75"/>
      <c r="Q629" s="75"/>
      <c r="R629" s="75"/>
      <c r="S629" s="75"/>
    </row>
    <row r="630" spans="9:19" x14ac:dyDescent="0.25">
      <c r="I630" s="75"/>
      <c r="J630" s="75"/>
      <c r="K630" s="75"/>
      <c r="L630" s="75"/>
      <c r="M630" s="75"/>
      <c r="N630" s="75"/>
      <c r="O630" s="75"/>
      <c r="P630" s="75"/>
      <c r="Q630" s="75"/>
      <c r="R630" s="75"/>
      <c r="S630" s="75"/>
    </row>
    <row r="631" spans="9:19" x14ac:dyDescent="0.25">
      <c r="I631" s="75"/>
      <c r="J631" s="75"/>
      <c r="K631" s="75"/>
      <c r="L631" s="75"/>
      <c r="M631" s="75"/>
      <c r="N631" s="75"/>
      <c r="O631" s="75"/>
      <c r="P631" s="75"/>
      <c r="Q631" s="75"/>
      <c r="R631" s="75"/>
      <c r="S631" s="75"/>
    </row>
    <row r="632" spans="9:19" x14ac:dyDescent="0.25">
      <c r="I632" s="75"/>
      <c r="J632" s="75"/>
      <c r="K632" s="75"/>
      <c r="L632" s="75"/>
      <c r="M632" s="75"/>
      <c r="N632" s="75"/>
      <c r="O632" s="75"/>
      <c r="P632" s="75"/>
      <c r="Q632" s="75"/>
      <c r="R632" s="75"/>
      <c r="S632" s="75"/>
    </row>
    <row r="633" spans="9:19" x14ac:dyDescent="0.25">
      <c r="I633" s="75"/>
      <c r="J633" s="75"/>
      <c r="K633" s="75"/>
      <c r="L633" s="75"/>
      <c r="M633" s="75"/>
      <c r="N633" s="75"/>
      <c r="O633" s="75"/>
      <c r="P633" s="75"/>
      <c r="Q633" s="75"/>
      <c r="R633" s="75"/>
      <c r="S633" s="75"/>
    </row>
    <row r="634" spans="9:19" x14ac:dyDescent="0.25">
      <c r="I634" s="75"/>
      <c r="J634" s="75"/>
      <c r="K634" s="75"/>
      <c r="L634" s="75"/>
      <c r="M634" s="75"/>
      <c r="N634" s="75"/>
      <c r="O634" s="75"/>
      <c r="P634" s="75"/>
      <c r="Q634" s="75"/>
      <c r="R634" s="75"/>
      <c r="S634" s="75"/>
    </row>
    <row r="635" spans="9:19" x14ac:dyDescent="0.25">
      <c r="I635" s="75"/>
      <c r="J635" s="75"/>
      <c r="K635" s="75"/>
      <c r="L635" s="75"/>
      <c r="M635" s="75"/>
      <c r="N635" s="75"/>
      <c r="O635" s="75"/>
      <c r="P635" s="75"/>
      <c r="Q635" s="75"/>
      <c r="R635" s="75"/>
      <c r="S635" s="75"/>
    </row>
    <row r="636" spans="9:19" x14ac:dyDescent="0.25">
      <c r="I636" s="75"/>
      <c r="J636" s="75"/>
      <c r="K636" s="75"/>
      <c r="L636" s="75"/>
      <c r="M636" s="75"/>
      <c r="N636" s="75"/>
      <c r="O636" s="75"/>
      <c r="P636" s="75"/>
      <c r="Q636" s="75"/>
      <c r="R636" s="75"/>
      <c r="S636" s="75"/>
    </row>
    <row r="637" spans="9:19" x14ac:dyDescent="0.25">
      <c r="I637" s="75"/>
      <c r="J637" s="75"/>
      <c r="K637" s="75"/>
      <c r="L637" s="75"/>
      <c r="M637" s="75"/>
      <c r="N637" s="75"/>
      <c r="O637" s="75"/>
      <c r="P637" s="75"/>
      <c r="Q637" s="75"/>
      <c r="R637" s="75"/>
      <c r="S637" s="75"/>
    </row>
    <row r="638" spans="9:19" x14ac:dyDescent="0.25">
      <c r="I638" s="75"/>
      <c r="J638" s="75"/>
      <c r="K638" s="75"/>
      <c r="L638" s="75"/>
      <c r="M638" s="75"/>
      <c r="N638" s="75"/>
      <c r="O638" s="75"/>
      <c r="P638" s="75"/>
      <c r="Q638" s="75"/>
      <c r="R638" s="75"/>
      <c r="S638" s="75"/>
    </row>
    <row r="639" spans="9:19" x14ac:dyDescent="0.25">
      <c r="I639" s="75"/>
      <c r="J639" s="75"/>
      <c r="K639" s="75"/>
      <c r="L639" s="75"/>
      <c r="M639" s="75"/>
      <c r="N639" s="75"/>
      <c r="O639" s="75"/>
      <c r="P639" s="75"/>
      <c r="Q639" s="75"/>
      <c r="R639" s="75"/>
      <c r="S639" s="75"/>
    </row>
    <row r="640" spans="9:19" x14ac:dyDescent="0.25">
      <c r="I640" s="75"/>
      <c r="J640" s="75"/>
      <c r="K640" s="75"/>
      <c r="L640" s="75"/>
      <c r="M640" s="75"/>
      <c r="N640" s="75"/>
      <c r="O640" s="75"/>
      <c r="P640" s="75"/>
      <c r="Q640" s="75"/>
      <c r="R640" s="75"/>
      <c r="S640" s="75"/>
    </row>
    <row r="641" spans="9:19" x14ac:dyDescent="0.25">
      <c r="I641" s="75"/>
      <c r="J641" s="75"/>
      <c r="K641" s="75"/>
      <c r="L641" s="75"/>
      <c r="M641" s="75"/>
      <c r="N641" s="75"/>
      <c r="O641" s="75"/>
      <c r="P641" s="75"/>
      <c r="Q641" s="75"/>
      <c r="R641" s="75"/>
      <c r="S641" s="75"/>
    </row>
    <row r="642" spans="9:19" x14ac:dyDescent="0.25">
      <c r="I642" s="75"/>
      <c r="J642" s="75"/>
      <c r="K642" s="75"/>
      <c r="L642" s="75"/>
      <c r="M642" s="75"/>
      <c r="N642" s="75"/>
      <c r="O642" s="75"/>
      <c r="P642" s="75"/>
      <c r="Q642" s="75"/>
      <c r="R642" s="75"/>
      <c r="S642" s="75"/>
    </row>
    <row r="643" spans="9:19" x14ac:dyDescent="0.25">
      <c r="I643" s="75"/>
      <c r="J643" s="75"/>
      <c r="K643" s="75"/>
      <c r="L643" s="75"/>
      <c r="M643" s="75"/>
      <c r="N643" s="75"/>
      <c r="O643" s="75"/>
      <c r="P643" s="75"/>
      <c r="Q643" s="75"/>
      <c r="R643" s="75"/>
      <c r="S643" s="75"/>
    </row>
    <row r="644" spans="9:19" x14ac:dyDescent="0.25">
      <c r="I644" s="75"/>
      <c r="J644" s="75"/>
      <c r="K644" s="75"/>
      <c r="L644" s="75"/>
      <c r="M644" s="75"/>
      <c r="N644" s="75"/>
      <c r="O644" s="75"/>
      <c r="P644" s="75"/>
      <c r="Q644" s="75"/>
      <c r="R644" s="75"/>
      <c r="S644" s="75"/>
    </row>
    <row r="645" spans="9:19" x14ac:dyDescent="0.25">
      <c r="I645" s="75"/>
      <c r="J645" s="75"/>
      <c r="K645" s="75"/>
      <c r="L645" s="75"/>
      <c r="M645" s="75"/>
      <c r="N645" s="75"/>
      <c r="O645" s="75"/>
      <c r="P645" s="75"/>
      <c r="Q645" s="75"/>
      <c r="R645" s="75"/>
      <c r="S645" s="75"/>
    </row>
    <row r="646" spans="9:19" x14ac:dyDescent="0.25">
      <c r="I646" s="75"/>
      <c r="J646" s="75"/>
      <c r="K646" s="75"/>
      <c r="L646" s="75"/>
      <c r="M646" s="75"/>
      <c r="N646" s="75"/>
      <c r="O646" s="75"/>
      <c r="P646" s="75"/>
      <c r="Q646" s="75"/>
      <c r="R646" s="75"/>
      <c r="S646" s="75"/>
    </row>
    <row r="647" spans="9:19" x14ac:dyDescent="0.25">
      <c r="I647" s="75"/>
      <c r="J647" s="75"/>
      <c r="K647" s="75"/>
      <c r="L647" s="75"/>
      <c r="M647" s="75"/>
      <c r="N647" s="75"/>
      <c r="O647" s="75"/>
      <c r="P647" s="75"/>
      <c r="Q647" s="75"/>
      <c r="R647" s="75"/>
      <c r="S647" s="75"/>
    </row>
    <row r="648" spans="9:19" x14ac:dyDescent="0.25">
      <c r="I648" s="75"/>
      <c r="J648" s="75"/>
      <c r="K648" s="75"/>
      <c r="L648" s="75"/>
      <c r="M648" s="75"/>
      <c r="N648" s="75"/>
      <c r="O648" s="75"/>
      <c r="P648" s="75"/>
      <c r="Q648" s="75"/>
      <c r="R648" s="75"/>
      <c r="S648" s="75"/>
    </row>
    <row r="649" spans="9:19" x14ac:dyDescent="0.25">
      <c r="I649" s="75"/>
      <c r="J649" s="75"/>
      <c r="K649" s="75"/>
      <c r="L649" s="75"/>
      <c r="M649" s="75"/>
      <c r="N649" s="75"/>
      <c r="O649" s="75"/>
      <c r="P649" s="75"/>
      <c r="Q649" s="75"/>
      <c r="R649" s="75"/>
      <c r="S649" s="75"/>
    </row>
    <row r="650" spans="9:19" x14ac:dyDescent="0.25">
      <c r="I650" s="75"/>
      <c r="J650" s="75"/>
      <c r="K650" s="75"/>
      <c r="L650" s="75"/>
      <c r="M650" s="75"/>
      <c r="N650" s="75"/>
      <c r="O650" s="75"/>
      <c r="P650" s="75"/>
      <c r="Q650" s="75"/>
      <c r="R650" s="75"/>
      <c r="S650" s="75"/>
    </row>
    <row r="651" spans="9:19" x14ac:dyDescent="0.25">
      <c r="I651" s="75"/>
      <c r="J651" s="75"/>
      <c r="K651" s="75"/>
      <c r="L651" s="75"/>
      <c r="M651" s="75"/>
      <c r="N651" s="75"/>
      <c r="O651" s="75"/>
      <c r="P651" s="75"/>
      <c r="Q651" s="75"/>
      <c r="R651" s="75"/>
      <c r="S651" s="75"/>
    </row>
    <row r="652" spans="9:19" x14ac:dyDescent="0.25">
      <c r="I652" s="75"/>
      <c r="J652" s="75"/>
      <c r="K652" s="75"/>
      <c r="L652" s="75"/>
      <c r="M652" s="75"/>
      <c r="N652" s="75"/>
      <c r="O652" s="75"/>
      <c r="P652" s="75"/>
      <c r="Q652" s="75"/>
      <c r="R652" s="75"/>
      <c r="S652" s="75"/>
    </row>
    <row r="653" spans="9:19" x14ac:dyDescent="0.25">
      <c r="I653" s="75"/>
      <c r="J653" s="75"/>
      <c r="K653" s="75"/>
      <c r="L653" s="75"/>
      <c r="M653" s="75"/>
      <c r="N653" s="75"/>
      <c r="O653" s="75"/>
      <c r="P653" s="75"/>
      <c r="Q653" s="75"/>
      <c r="R653" s="75"/>
      <c r="S653" s="75"/>
    </row>
    <row r="654" spans="9:19" x14ac:dyDescent="0.25">
      <c r="I654" s="75"/>
      <c r="J654" s="75"/>
      <c r="K654" s="75"/>
      <c r="L654" s="75"/>
      <c r="M654" s="75"/>
      <c r="N654" s="75"/>
      <c r="O654" s="75"/>
      <c r="P654" s="75"/>
      <c r="Q654" s="75"/>
      <c r="R654" s="75"/>
      <c r="S654" s="75"/>
    </row>
    <row r="655" spans="9:19" x14ac:dyDescent="0.25">
      <c r="I655" s="75"/>
      <c r="J655" s="75"/>
      <c r="K655" s="75"/>
      <c r="L655" s="75"/>
      <c r="M655" s="75"/>
      <c r="N655" s="75"/>
      <c r="O655" s="75"/>
      <c r="P655" s="75"/>
      <c r="Q655" s="75"/>
      <c r="R655" s="75"/>
      <c r="S655" s="75"/>
    </row>
    <row r="656" spans="9:19" x14ac:dyDescent="0.25">
      <c r="I656" s="75"/>
      <c r="J656" s="75"/>
      <c r="K656" s="75"/>
      <c r="L656" s="75"/>
      <c r="M656" s="75"/>
      <c r="N656" s="75"/>
      <c r="O656" s="75"/>
      <c r="P656" s="75"/>
      <c r="Q656" s="75"/>
      <c r="R656" s="75"/>
      <c r="S656" s="75"/>
    </row>
    <row r="657" spans="9:19" x14ac:dyDescent="0.25">
      <c r="I657" s="75"/>
      <c r="J657" s="75"/>
      <c r="K657" s="75"/>
      <c r="L657" s="75"/>
      <c r="M657" s="75"/>
      <c r="N657" s="75"/>
      <c r="O657" s="75"/>
      <c r="P657" s="75"/>
      <c r="Q657" s="75"/>
      <c r="R657" s="75"/>
      <c r="S657" s="75"/>
    </row>
    <row r="658" spans="9:19" x14ac:dyDescent="0.25">
      <c r="I658" s="75"/>
      <c r="J658" s="75"/>
      <c r="K658" s="75"/>
      <c r="L658" s="75"/>
      <c r="M658" s="75"/>
      <c r="N658" s="75"/>
      <c r="O658" s="75"/>
      <c r="P658" s="75"/>
      <c r="Q658" s="75"/>
      <c r="R658" s="75"/>
      <c r="S658" s="75"/>
    </row>
    <row r="659" spans="9:19" x14ac:dyDescent="0.25">
      <c r="I659" s="75"/>
      <c r="J659" s="75"/>
      <c r="K659" s="75"/>
      <c r="L659" s="75"/>
      <c r="M659" s="75"/>
      <c r="N659" s="75"/>
      <c r="O659" s="75"/>
      <c r="P659" s="75"/>
      <c r="Q659" s="75"/>
      <c r="R659" s="75"/>
      <c r="S659" s="75"/>
    </row>
    <row r="660" spans="9:19" x14ac:dyDescent="0.25">
      <c r="I660" s="75"/>
      <c r="J660" s="75"/>
      <c r="K660" s="75"/>
      <c r="L660" s="75"/>
      <c r="M660" s="75"/>
      <c r="N660" s="75"/>
      <c r="O660" s="75"/>
      <c r="P660" s="75"/>
      <c r="Q660" s="75"/>
      <c r="R660" s="75"/>
      <c r="S660" s="75"/>
    </row>
    <row r="661" spans="9:19" x14ac:dyDescent="0.25">
      <c r="I661" s="75"/>
      <c r="J661" s="75"/>
      <c r="K661" s="75"/>
      <c r="L661" s="75"/>
      <c r="M661" s="75"/>
      <c r="N661" s="75"/>
      <c r="O661" s="75"/>
      <c r="P661" s="75"/>
      <c r="Q661" s="75"/>
      <c r="R661" s="75"/>
      <c r="S661" s="75"/>
    </row>
    <row r="662" spans="9:19" x14ac:dyDescent="0.25">
      <c r="I662" s="75"/>
      <c r="J662" s="75"/>
      <c r="K662" s="75"/>
      <c r="L662" s="75"/>
      <c r="M662" s="75"/>
      <c r="N662" s="75"/>
      <c r="O662" s="75"/>
      <c r="P662" s="75"/>
      <c r="Q662" s="75"/>
      <c r="R662" s="75"/>
      <c r="S662" s="75"/>
    </row>
    <row r="663" spans="9:19" x14ac:dyDescent="0.25">
      <c r="I663" s="75"/>
      <c r="J663" s="75"/>
      <c r="K663" s="75"/>
      <c r="L663" s="75"/>
      <c r="M663" s="75"/>
      <c r="N663" s="75"/>
      <c r="O663" s="75"/>
      <c r="P663" s="75"/>
      <c r="Q663" s="75"/>
      <c r="R663" s="75"/>
      <c r="S663" s="75"/>
    </row>
    <row r="664" spans="9:19" x14ac:dyDescent="0.25">
      <c r="I664" s="75"/>
      <c r="J664" s="75"/>
      <c r="K664" s="75"/>
      <c r="L664" s="75"/>
      <c r="M664" s="75"/>
      <c r="N664" s="75"/>
      <c r="O664" s="75"/>
      <c r="P664" s="75"/>
      <c r="Q664" s="75"/>
      <c r="R664" s="75"/>
      <c r="S664" s="75"/>
    </row>
    <row r="665" spans="9:19" x14ac:dyDescent="0.25">
      <c r="I665" s="75"/>
      <c r="J665" s="75"/>
      <c r="K665" s="75"/>
      <c r="L665" s="75"/>
      <c r="M665" s="75"/>
      <c r="N665" s="75"/>
      <c r="O665" s="75"/>
      <c r="P665" s="75"/>
      <c r="Q665" s="75"/>
      <c r="R665" s="75"/>
      <c r="S665" s="75"/>
    </row>
    <row r="666" spans="9:19" x14ac:dyDescent="0.25">
      <c r="I666" s="75"/>
      <c r="J666" s="75"/>
      <c r="K666" s="75"/>
      <c r="L666" s="75"/>
      <c r="M666" s="75"/>
      <c r="N666" s="75"/>
      <c r="O666" s="75"/>
      <c r="P666" s="75"/>
      <c r="Q666" s="75"/>
      <c r="R666" s="75"/>
      <c r="S666" s="75"/>
    </row>
    <row r="667" spans="9:19" x14ac:dyDescent="0.25">
      <c r="I667" s="75"/>
      <c r="J667" s="75"/>
      <c r="K667" s="75"/>
      <c r="L667" s="75"/>
      <c r="M667" s="75"/>
      <c r="N667" s="75"/>
      <c r="O667" s="75"/>
      <c r="P667" s="75"/>
      <c r="Q667" s="75"/>
      <c r="R667" s="75"/>
      <c r="S667" s="75"/>
    </row>
    <row r="668" spans="9:19" x14ac:dyDescent="0.25">
      <c r="I668" s="75"/>
      <c r="J668" s="75"/>
      <c r="K668" s="75"/>
      <c r="L668" s="75"/>
      <c r="M668" s="75"/>
      <c r="N668" s="75"/>
      <c r="O668" s="75"/>
      <c r="P668" s="75"/>
      <c r="Q668" s="75"/>
      <c r="R668" s="75"/>
      <c r="S668" s="75"/>
    </row>
    <row r="669" spans="9:19" x14ac:dyDescent="0.25">
      <c r="I669" s="75"/>
      <c r="J669" s="75"/>
      <c r="K669" s="75"/>
      <c r="L669" s="75"/>
      <c r="M669" s="75"/>
      <c r="N669" s="75"/>
      <c r="O669" s="75"/>
      <c r="P669" s="75"/>
      <c r="Q669" s="75"/>
      <c r="R669" s="75"/>
      <c r="S669" s="75"/>
    </row>
    <row r="670" spans="9:19" x14ac:dyDescent="0.25">
      <c r="I670" s="75"/>
      <c r="J670" s="75"/>
      <c r="K670" s="75"/>
      <c r="L670" s="75"/>
      <c r="M670" s="75"/>
      <c r="N670" s="75"/>
      <c r="O670" s="75"/>
      <c r="P670" s="75"/>
      <c r="Q670" s="75"/>
      <c r="R670" s="75"/>
      <c r="S670" s="75"/>
    </row>
    <row r="671" spans="9:19" x14ac:dyDescent="0.25">
      <c r="I671" s="75"/>
      <c r="J671" s="75"/>
      <c r="K671" s="75"/>
      <c r="L671" s="75"/>
      <c r="M671" s="75"/>
      <c r="N671" s="75"/>
      <c r="O671" s="75"/>
      <c r="P671" s="75"/>
      <c r="Q671" s="75"/>
      <c r="R671" s="75"/>
      <c r="S671" s="75"/>
    </row>
    <row r="672" spans="9:19" x14ac:dyDescent="0.25">
      <c r="I672" s="75"/>
      <c r="J672" s="75"/>
      <c r="K672" s="75"/>
      <c r="L672" s="75"/>
      <c r="M672" s="75"/>
      <c r="N672" s="75"/>
      <c r="O672" s="75"/>
      <c r="P672" s="75"/>
      <c r="Q672" s="75"/>
      <c r="R672" s="75"/>
      <c r="S672" s="75"/>
    </row>
    <row r="673" spans="9:19" x14ac:dyDescent="0.25">
      <c r="I673" s="75"/>
      <c r="J673" s="75"/>
      <c r="K673" s="75"/>
      <c r="L673" s="75"/>
      <c r="M673" s="75"/>
      <c r="N673" s="75"/>
      <c r="O673" s="75"/>
      <c r="P673" s="75"/>
      <c r="Q673" s="75"/>
      <c r="R673" s="75"/>
      <c r="S673" s="75"/>
    </row>
    <row r="674" spans="9:19" x14ac:dyDescent="0.25">
      <c r="I674" s="75"/>
      <c r="J674" s="75"/>
      <c r="K674" s="75"/>
      <c r="L674" s="75"/>
      <c r="M674" s="75"/>
      <c r="N674" s="75"/>
      <c r="O674" s="75"/>
      <c r="P674" s="75"/>
      <c r="Q674" s="75"/>
      <c r="R674" s="75"/>
      <c r="S674" s="75"/>
    </row>
    <row r="675" spans="9:19" x14ac:dyDescent="0.25">
      <c r="I675" s="75"/>
      <c r="J675" s="75"/>
      <c r="K675" s="75"/>
      <c r="L675" s="75"/>
      <c r="M675" s="75"/>
      <c r="N675" s="75"/>
      <c r="O675" s="75"/>
      <c r="P675" s="75"/>
      <c r="Q675" s="75"/>
      <c r="R675" s="75"/>
      <c r="S675" s="75"/>
    </row>
    <row r="676" spans="9:19" x14ac:dyDescent="0.25">
      <c r="I676" s="75"/>
      <c r="J676" s="75"/>
      <c r="K676" s="75"/>
      <c r="L676" s="75"/>
      <c r="M676" s="75"/>
      <c r="N676" s="75"/>
      <c r="O676" s="75"/>
      <c r="P676" s="75"/>
      <c r="Q676" s="75"/>
      <c r="R676" s="75"/>
      <c r="S676" s="75"/>
    </row>
    <row r="677" spans="9:19" x14ac:dyDescent="0.25">
      <c r="I677" s="75"/>
      <c r="J677" s="75"/>
      <c r="K677" s="75"/>
      <c r="L677" s="75"/>
      <c r="M677" s="75"/>
      <c r="N677" s="75"/>
      <c r="O677" s="75"/>
      <c r="P677" s="75"/>
      <c r="Q677" s="75"/>
      <c r="R677" s="75"/>
      <c r="S677" s="75"/>
    </row>
    <row r="678" spans="9:19" x14ac:dyDescent="0.25">
      <c r="I678" s="75"/>
      <c r="J678" s="75"/>
      <c r="K678" s="75"/>
      <c r="L678" s="75"/>
      <c r="M678" s="75"/>
      <c r="N678" s="75"/>
      <c r="O678" s="75"/>
      <c r="P678" s="75"/>
      <c r="Q678" s="75"/>
      <c r="R678" s="75"/>
      <c r="S678" s="75"/>
    </row>
    <row r="679" spans="9:19" x14ac:dyDescent="0.25">
      <c r="I679" s="75"/>
      <c r="J679" s="75"/>
      <c r="K679" s="75"/>
      <c r="L679" s="75"/>
      <c r="M679" s="75"/>
      <c r="N679" s="75"/>
      <c r="O679" s="75"/>
      <c r="P679" s="75"/>
      <c r="Q679" s="75"/>
      <c r="R679" s="75"/>
      <c r="S679" s="75"/>
    </row>
    <row r="680" spans="9:19" x14ac:dyDescent="0.25">
      <c r="I680" s="75"/>
      <c r="J680" s="75"/>
      <c r="K680" s="75"/>
      <c r="L680" s="75"/>
      <c r="M680" s="75"/>
      <c r="N680" s="75"/>
      <c r="O680" s="75"/>
      <c r="P680" s="75"/>
      <c r="Q680" s="75"/>
      <c r="R680" s="75"/>
      <c r="S680" s="75"/>
    </row>
    <row r="681" spans="9:19" x14ac:dyDescent="0.25">
      <c r="I681" s="75"/>
      <c r="J681" s="75"/>
      <c r="K681" s="75"/>
      <c r="L681" s="75"/>
      <c r="M681" s="75"/>
      <c r="N681" s="75"/>
      <c r="O681" s="75"/>
      <c r="P681" s="75"/>
      <c r="Q681" s="75"/>
      <c r="R681" s="75"/>
      <c r="S681" s="75"/>
    </row>
    <row r="682" spans="9:19" x14ac:dyDescent="0.25">
      <c r="I682" s="75"/>
      <c r="J682" s="75"/>
      <c r="K682" s="75"/>
      <c r="L682" s="75"/>
      <c r="M682" s="75"/>
      <c r="N682" s="75"/>
      <c r="O682" s="75"/>
      <c r="P682" s="75"/>
      <c r="Q682" s="75"/>
      <c r="R682" s="75"/>
      <c r="S682" s="75"/>
    </row>
    <row r="683" spans="9:19" x14ac:dyDescent="0.25">
      <c r="I683" s="75"/>
      <c r="J683" s="75"/>
      <c r="K683" s="75"/>
      <c r="L683" s="75"/>
      <c r="M683" s="75"/>
      <c r="N683" s="75"/>
      <c r="O683" s="75"/>
      <c r="P683" s="75"/>
      <c r="Q683" s="75"/>
      <c r="R683" s="75"/>
      <c r="S683" s="75"/>
    </row>
    <row r="684" spans="9:19" x14ac:dyDescent="0.25">
      <c r="I684" s="75"/>
      <c r="J684" s="75"/>
      <c r="K684" s="75"/>
      <c r="L684" s="75"/>
      <c r="M684" s="75"/>
      <c r="N684" s="75"/>
      <c r="O684" s="75"/>
      <c r="P684" s="75"/>
      <c r="Q684" s="75"/>
      <c r="R684" s="75"/>
      <c r="S684" s="75"/>
    </row>
    <row r="685" spans="9:19" x14ac:dyDescent="0.25">
      <c r="I685" s="75"/>
      <c r="J685" s="75"/>
      <c r="K685" s="75"/>
      <c r="L685" s="75"/>
      <c r="M685" s="75"/>
      <c r="N685" s="75"/>
      <c r="O685" s="75"/>
      <c r="P685" s="75"/>
      <c r="Q685" s="75"/>
      <c r="R685" s="75"/>
      <c r="S685" s="75"/>
    </row>
    <row r="686" spans="9:19" x14ac:dyDescent="0.25">
      <c r="I686" s="75"/>
      <c r="J686" s="75"/>
      <c r="K686" s="75"/>
      <c r="L686" s="75"/>
      <c r="M686" s="75"/>
      <c r="N686" s="75"/>
      <c r="O686" s="75"/>
      <c r="P686" s="75"/>
      <c r="Q686" s="75"/>
      <c r="R686" s="75"/>
      <c r="S686" s="75"/>
    </row>
    <row r="687" spans="9:19" x14ac:dyDescent="0.25">
      <c r="I687" s="75"/>
      <c r="J687" s="75"/>
      <c r="K687" s="75"/>
      <c r="L687" s="75"/>
      <c r="M687" s="75"/>
      <c r="N687" s="75"/>
      <c r="O687" s="75"/>
      <c r="P687" s="75"/>
      <c r="Q687" s="75"/>
      <c r="R687" s="75"/>
      <c r="S687" s="75"/>
    </row>
    <row r="688" spans="9:19" x14ac:dyDescent="0.25">
      <c r="I688" s="75"/>
      <c r="J688" s="75"/>
      <c r="K688" s="75"/>
      <c r="L688" s="75"/>
      <c r="M688" s="75"/>
      <c r="N688" s="75"/>
      <c r="O688" s="75"/>
      <c r="P688" s="75"/>
      <c r="Q688" s="75"/>
      <c r="R688" s="75"/>
      <c r="S688" s="75"/>
    </row>
    <row r="689" spans="9:19" x14ac:dyDescent="0.25">
      <c r="I689" s="75"/>
      <c r="J689" s="75"/>
      <c r="K689" s="75"/>
      <c r="L689" s="75"/>
      <c r="M689" s="75"/>
      <c r="N689" s="75"/>
      <c r="O689" s="75"/>
      <c r="P689" s="75"/>
      <c r="Q689" s="75"/>
      <c r="R689" s="75"/>
      <c r="S689" s="75"/>
    </row>
    <row r="690" spans="9:19" x14ac:dyDescent="0.25">
      <c r="I690" s="75"/>
      <c r="J690" s="75"/>
      <c r="K690" s="75"/>
      <c r="L690" s="75"/>
      <c r="M690" s="75"/>
      <c r="N690" s="75"/>
      <c r="O690" s="75"/>
      <c r="P690" s="75"/>
      <c r="Q690" s="75"/>
      <c r="R690" s="75"/>
      <c r="S690" s="75"/>
    </row>
    <row r="691" spans="9:19" x14ac:dyDescent="0.25">
      <c r="I691" s="75"/>
      <c r="J691" s="75"/>
      <c r="K691" s="75"/>
      <c r="L691" s="75"/>
      <c r="M691" s="75"/>
      <c r="N691" s="75"/>
      <c r="O691" s="75"/>
      <c r="P691" s="75"/>
      <c r="Q691" s="75"/>
      <c r="R691" s="75"/>
      <c r="S691" s="75"/>
    </row>
    <row r="692" spans="9:19" x14ac:dyDescent="0.25">
      <c r="I692" s="75"/>
      <c r="J692" s="75"/>
      <c r="K692" s="75"/>
      <c r="L692" s="75"/>
      <c r="M692" s="75"/>
      <c r="N692" s="75"/>
      <c r="O692" s="75"/>
      <c r="P692" s="75"/>
      <c r="Q692" s="75"/>
      <c r="R692" s="75"/>
      <c r="S692" s="75"/>
    </row>
    <row r="693" spans="9:19" x14ac:dyDescent="0.25">
      <c r="I693" s="75"/>
      <c r="J693" s="75"/>
      <c r="K693" s="75"/>
      <c r="L693" s="75"/>
      <c r="M693" s="75"/>
      <c r="N693" s="75"/>
      <c r="O693" s="75"/>
      <c r="P693" s="75"/>
      <c r="Q693" s="75"/>
      <c r="R693" s="75"/>
      <c r="S693" s="75"/>
    </row>
    <row r="694" spans="9:19" x14ac:dyDescent="0.25">
      <c r="I694" s="75"/>
      <c r="J694" s="75"/>
      <c r="K694" s="75"/>
      <c r="L694" s="75"/>
      <c r="M694" s="75"/>
      <c r="N694" s="75"/>
      <c r="O694" s="75"/>
      <c r="P694" s="75"/>
      <c r="Q694" s="75"/>
      <c r="R694" s="75"/>
      <c r="S694" s="75"/>
    </row>
    <row r="695" spans="9:19" x14ac:dyDescent="0.25">
      <c r="I695" s="75"/>
      <c r="J695" s="75"/>
      <c r="K695" s="75"/>
      <c r="L695" s="75"/>
      <c r="M695" s="75"/>
      <c r="N695" s="75"/>
      <c r="O695" s="75"/>
      <c r="P695" s="75"/>
      <c r="Q695" s="75"/>
      <c r="R695" s="75"/>
      <c r="S695" s="75"/>
    </row>
    <row r="696" spans="9:19" x14ac:dyDescent="0.25">
      <c r="I696" s="75"/>
      <c r="J696" s="75"/>
      <c r="K696" s="75"/>
      <c r="L696" s="75"/>
      <c r="M696" s="75"/>
      <c r="N696" s="75"/>
      <c r="O696" s="75"/>
      <c r="P696" s="75"/>
      <c r="Q696" s="75"/>
      <c r="R696" s="75"/>
      <c r="S696" s="75"/>
    </row>
    <row r="697" spans="9:19" x14ac:dyDescent="0.25">
      <c r="I697" s="75"/>
      <c r="J697" s="75"/>
      <c r="K697" s="75"/>
      <c r="L697" s="75"/>
      <c r="M697" s="75"/>
      <c r="N697" s="75"/>
      <c r="O697" s="75"/>
      <c r="P697" s="75"/>
      <c r="Q697" s="75"/>
      <c r="R697" s="75"/>
      <c r="S697" s="75"/>
    </row>
    <row r="698" spans="9:19" x14ac:dyDescent="0.25">
      <c r="I698" s="75"/>
      <c r="J698" s="75"/>
      <c r="K698" s="75"/>
      <c r="L698" s="75"/>
      <c r="M698" s="75"/>
      <c r="N698" s="75"/>
      <c r="O698" s="75"/>
      <c r="P698" s="75"/>
      <c r="Q698" s="75"/>
      <c r="R698" s="75"/>
      <c r="S698" s="75"/>
    </row>
    <row r="699" spans="9:19" x14ac:dyDescent="0.25">
      <c r="I699" s="75"/>
      <c r="J699" s="75"/>
      <c r="K699" s="75"/>
      <c r="L699" s="75"/>
      <c r="M699" s="75"/>
      <c r="N699" s="75"/>
      <c r="O699" s="75"/>
      <c r="P699" s="75"/>
      <c r="Q699" s="75"/>
      <c r="R699" s="75"/>
      <c r="S699" s="75"/>
    </row>
    <row r="700" spans="9:19" x14ac:dyDescent="0.25">
      <c r="I700" s="75"/>
      <c r="J700" s="75"/>
      <c r="K700" s="75"/>
      <c r="L700" s="75"/>
      <c r="M700" s="75"/>
      <c r="N700" s="75"/>
      <c r="O700" s="75"/>
      <c r="P700" s="75"/>
      <c r="Q700" s="75"/>
      <c r="R700" s="75"/>
      <c r="S700" s="75"/>
    </row>
    <row r="701" spans="9:19" x14ac:dyDescent="0.25">
      <c r="I701" s="75"/>
      <c r="J701" s="75"/>
      <c r="K701" s="75"/>
      <c r="L701" s="75"/>
      <c r="M701" s="75"/>
      <c r="N701" s="75"/>
      <c r="O701" s="75"/>
      <c r="P701" s="75"/>
      <c r="Q701" s="75"/>
      <c r="R701" s="75"/>
      <c r="S701" s="75"/>
    </row>
    <row r="702" spans="9:19" x14ac:dyDescent="0.25">
      <c r="I702" s="75"/>
      <c r="J702" s="75"/>
      <c r="K702" s="75"/>
      <c r="L702" s="75"/>
      <c r="M702" s="75"/>
      <c r="N702" s="75"/>
      <c r="O702" s="75"/>
      <c r="P702" s="75"/>
      <c r="Q702" s="75"/>
      <c r="R702" s="75"/>
      <c r="S702" s="75"/>
    </row>
    <row r="703" spans="9:19" x14ac:dyDescent="0.25">
      <c r="I703" s="75"/>
      <c r="J703" s="75"/>
      <c r="K703" s="75"/>
      <c r="L703" s="75"/>
      <c r="M703" s="75"/>
      <c r="N703" s="75"/>
    </row>
    <row r="704" spans="9:19" x14ac:dyDescent="0.25">
      <c r="I704" s="75"/>
      <c r="J704" s="75"/>
      <c r="K704" s="75"/>
      <c r="L704" s="75"/>
      <c r="M704" s="75"/>
      <c r="N704" s="75"/>
    </row>
    <row r="705" spans="9:14" x14ac:dyDescent="0.25">
      <c r="I705" s="75"/>
      <c r="J705" s="75"/>
      <c r="K705" s="75"/>
      <c r="L705" s="75"/>
      <c r="M705" s="75"/>
      <c r="N705" s="75"/>
    </row>
    <row r="706" spans="9:14" x14ac:dyDescent="0.25">
      <c r="I706" s="75"/>
      <c r="J706" s="75"/>
      <c r="K706" s="75"/>
      <c r="L706" s="75"/>
      <c r="M706" s="75"/>
      <c r="N706" s="75"/>
    </row>
    <row r="707" spans="9:14" x14ac:dyDescent="0.25">
      <c r="I707" s="75"/>
      <c r="J707" s="75"/>
      <c r="K707" s="75"/>
      <c r="L707" s="75"/>
      <c r="M707" s="75"/>
      <c r="N707" s="75"/>
    </row>
    <row r="708" spans="9:14" x14ac:dyDescent="0.25">
      <c r="I708" s="75"/>
      <c r="J708" s="75"/>
      <c r="K708" s="75"/>
      <c r="L708" s="75"/>
      <c r="M708" s="75"/>
      <c r="N708" s="75"/>
    </row>
    <row r="709" spans="9:14" x14ac:dyDescent="0.25">
      <c r="I709" s="75"/>
      <c r="J709" s="75"/>
      <c r="K709" s="75"/>
      <c r="L709" s="75"/>
      <c r="M709" s="75"/>
      <c r="N709" s="75"/>
    </row>
    <row r="710" spans="9:14" x14ac:dyDescent="0.25">
      <c r="I710" s="75"/>
      <c r="J710" s="75"/>
      <c r="K710" s="75"/>
      <c r="L710" s="75"/>
      <c r="M710" s="75"/>
      <c r="N710" s="75"/>
    </row>
    <row r="711" spans="9:14" x14ac:dyDescent="0.25">
      <c r="I711" s="75"/>
      <c r="J711" s="75"/>
      <c r="K711" s="75"/>
      <c r="L711" s="75"/>
      <c r="M711" s="75"/>
      <c r="N711" s="75"/>
    </row>
    <row r="712" spans="9:14" x14ac:dyDescent="0.25">
      <c r="I712" s="75"/>
      <c r="J712" s="75"/>
      <c r="K712" s="75"/>
      <c r="L712" s="75"/>
      <c r="M712" s="75"/>
      <c r="N712" s="75"/>
    </row>
    <row r="713" spans="9:14" x14ac:dyDescent="0.25">
      <c r="I713" s="75"/>
      <c r="J713" s="75"/>
      <c r="K713" s="75"/>
      <c r="L713" s="75"/>
      <c r="M713" s="75"/>
      <c r="N713" s="75"/>
    </row>
    <row r="714" spans="9:14" x14ac:dyDescent="0.25">
      <c r="I714" s="75"/>
      <c r="J714" s="75"/>
      <c r="K714" s="75"/>
      <c r="L714" s="75"/>
      <c r="M714" s="75"/>
      <c r="N714" s="75"/>
    </row>
    <row r="715" spans="9:14" x14ac:dyDescent="0.25">
      <c r="I715" s="75"/>
      <c r="J715" s="75"/>
      <c r="K715" s="75"/>
      <c r="L715" s="75"/>
      <c r="M715" s="75"/>
      <c r="N715" s="75"/>
    </row>
    <row r="716" spans="9:14" x14ac:dyDescent="0.25">
      <c r="I716" s="75"/>
      <c r="J716" s="75"/>
      <c r="K716" s="75"/>
      <c r="L716" s="75"/>
      <c r="M716" s="75"/>
      <c r="N716" s="75"/>
    </row>
    <row r="717" spans="9:14" x14ac:dyDescent="0.25">
      <c r="I717" s="75"/>
      <c r="J717" s="75"/>
      <c r="K717" s="75"/>
      <c r="L717" s="75"/>
      <c r="M717" s="75"/>
      <c r="N717" s="75"/>
    </row>
    <row r="718" spans="9:14" x14ac:dyDescent="0.25">
      <c r="I718" s="75"/>
      <c r="J718" s="75"/>
      <c r="K718" s="75"/>
      <c r="L718" s="75"/>
      <c r="M718" s="75"/>
      <c r="N718" s="75"/>
    </row>
    <row r="719" spans="9:14" x14ac:dyDescent="0.25">
      <c r="I719" s="75"/>
      <c r="J719" s="75"/>
      <c r="K719" s="75"/>
      <c r="L719" s="75"/>
      <c r="M719" s="75"/>
      <c r="N719" s="75"/>
    </row>
    <row r="720" spans="9:14" x14ac:dyDescent="0.25">
      <c r="I720" s="75"/>
      <c r="J720" s="75"/>
      <c r="K720" s="75"/>
      <c r="L720" s="75"/>
      <c r="M720" s="75"/>
      <c r="N720" s="75"/>
    </row>
    <row r="721" spans="9:14" x14ac:dyDescent="0.25">
      <c r="I721" s="75"/>
      <c r="J721" s="75"/>
      <c r="K721" s="75"/>
      <c r="L721" s="75"/>
      <c r="M721" s="75"/>
      <c r="N721" s="75"/>
    </row>
    <row r="722" spans="9:14" x14ac:dyDescent="0.25">
      <c r="I722" s="75"/>
      <c r="J722" s="75"/>
      <c r="K722" s="75"/>
      <c r="L722" s="75"/>
      <c r="M722" s="75"/>
      <c r="N722" s="75"/>
    </row>
    <row r="723" spans="9:14" x14ac:dyDescent="0.25">
      <c r="I723" s="75"/>
      <c r="J723" s="75"/>
      <c r="K723" s="75"/>
      <c r="L723" s="75"/>
      <c r="M723" s="75"/>
      <c r="N723" s="75"/>
    </row>
    <row r="724" spans="9:14" x14ac:dyDescent="0.25">
      <c r="I724" s="75"/>
      <c r="J724" s="75"/>
      <c r="K724" s="75"/>
      <c r="L724" s="75"/>
      <c r="M724" s="75"/>
      <c r="N724" s="75"/>
    </row>
    <row r="725" spans="9:14" x14ac:dyDescent="0.25">
      <c r="I725" s="75"/>
      <c r="J725" s="75"/>
      <c r="K725" s="75"/>
      <c r="L725" s="75"/>
      <c r="M725" s="75"/>
      <c r="N725" s="75"/>
    </row>
    <row r="726" spans="9:14" x14ac:dyDescent="0.25">
      <c r="I726" s="75"/>
      <c r="J726" s="75"/>
      <c r="K726" s="75"/>
      <c r="L726" s="75"/>
      <c r="M726" s="75"/>
      <c r="N726" s="75"/>
    </row>
    <row r="727" spans="9:14" x14ac:dyDescent="0.25">
      <c r="I727" s="75"/>
      <c r="J727" s="75"/>
      <c r="K727" s="75"/>
      <c r="L727" s="75"/>
      <c r="M727" s="75"/>
      <c r="N727" s="75"/>
    </row>
    <row r="728" spans="9:14" x14ac:dyDescent="0.25">
      <c r="I728" s="75"/>
      <c r="J728" s="75"/>
      <c r="K728" s="75"/>
      <c r="L728" s="75"/>
      <c r="M728" s="75"/>
      <c r="N728" s="75"/>
    </row>
    <row r="729" spans="9:14" x14ac:dyDescent="0.25">
      <c r="I729" s="75"/>
      <c r="J729" s="75"/>
      <c r="K729" s="75"/>
      <c r="L729" s="75"/>
      <c r="M729" s="75"/>
      <c r="N729" s="75"/>
    </row>
    <row r="730" spans="9:14" x14ac:dyDescent="0.25">
      <c r="I730" s="75"/>
      <c r="J730" s="75"/>
      <c r="K730" s="75"/>
      <c r="L730" s="75"/>
      <c r="M730" s="75"/>
      <c r="N730" s="75"/>
    </row>
    <row r="731" spans="9:14" x14ac:dyDescent="0.25">
      <c r="I731" s="75"/>
      <c r="J731" s="75"/>
      <c r="K731" s="75"/>
      <c r="L731" s="75"/>
      <c r="M731" s="75"/>
      <c r="N731" s="75"/>
    </row>
    <row r="732" spans="9:14" x14ac:dyDescent="0.25">
      <c r="I732" s="75"/>
      <c r="J732" s="75"/>
      <c r="K732" s="75"/>
      <c r="L732" s="75"/>
      <c r="M732" s="75"/>
      <c r="N732" s="75"/>
    </row>
    <row r="733" spans="9:14" x14ac:dyDescent="0.25">
      <c r="I733" s="75"/>
      <c r="J733" s="75"/>
      <c r="K733" s="75"/>
      <c r="L733" s="75"/>
      <c r="M733" s="75"/>
      <c r="N733" s="75"/>
    </row>
    <row r="734" spans="9:14" x14ac:dyDescent="0.25">
      <c r="I734" s="75"/>
      <c r="J734" s="75"/>
      <c r="K734" s="75"/>
      <c r="L734" s="75"/>
      <c r="M734" s="75"/>
      <c r="N734" s="75"/>
    </row>
    <row r="735" spans="9:14" x14ac:dyDescent="0.25">
      <c r="I735" s="75"/>
      <c r="J735" s="75"/>
      <c r="K735" s="75"/>
      <c r="L735" s="75"/>
      <c r="M735" s="75"/>
      <c r="N735" s="75"/>
    </row>
    <row r="736" spans="9:14" x14ac:dyDescent="0.25">
      <c r="I736" s="75"/>
      <c r="J736" s="75"/>
      <c r="K736" s="75"/>
      <c r="L736" s="75"/>
      <c r="M736" s="75"/>
      <c r="N736" s="75"/>
    </row>
    <row r="737" spans="9:14" x14ac:dyDescent="0.25">
      <c r="I737" s="75"/>
      <c r="J737" s="75"/>
      <c r="K737" s="75"/>
      <c r="L737" s="75"/>
      <c r="M737" s="75"/>
      <c r="N737" s="75"/>
    </row>
    <row r="738" spans="9:14" x14ac:dyDescent="0.25">
      <c r="I738" s="75"/>
      <c r="J738" s="75"/>
      <c r="K738" s="75"/>
      <c r="L738" s="75"/>
      <c r="M738" s="75"/>
      <c r="N738" s="75"/>
    </row>
    <row r="739" spans="9:14" x14ac:dyDescent="0.25">
      <c r="I739" s="75"/>
      <c r="J739" s="75"/>
      <c r="K739" s="75"/>
      <c r="L739" s="75"/>
      <c r="M739" s="75"/>
      <c r="N739" s="75"/>
    </row>
    <row r="740" spans="9:14" x14ac:dyDescent="0.25">
      <c r="I740" s="75"/>
      <c r="J740" s="75"/>
      <c r="K740" s="75"/>
      <c r="L740" s="75"/>
      <c r="M740" s="75"/>
      <c r="N740" s="75"/>
    </row>
    <row r="741" spans="9:14" x14ac:dyDescent="0.25">
      <c r="I741" s="75"/>
      <c r="J741" s="75"/>
      <c r="K741" s="75"/>
      <c r="L741" s="75"/>
      <c r="M741" s="75"/>
      <c r="N741" s="75"/>
    </row>
    <row r="742" spans="9:14" x14ac:dyDescent="0.25">
      <c r="I742" s="75"/>
      <c r="J742" s="75"/>
      <c r="K742" s="75"/>
      <c r="L742" s="75"/>
      <c r="M742" s="75"/>
      <c r="N742" s="75"/>
    </row>
    <row r="743" spans="9:14" x14ac:dyDescent="0.25">
      <c r="I743" s="75"/>
      <c r="J743" s="75"/>
      <c r="K743" s="75"/>
      <c r="L743" s="75"/>
      <c r="M743" s="75"/>
      <c r="N743" s="75"/>
    </row>
    <row r="744" spans="9:14" x14ac:dyDescent="0.25">
      <c r="I744" s="75"/>
      <c r="J744" s="75"/>
      <c r="K744" s="75"/>
      <c r="L744" s="75"/>
      <c r="M744" s="75"/>
      <c r="N744" s="75"/>
    </row>
    <row r="745" spans="9:14" x14ac:dyDescent="0.25">
      <c r="I745" s="75"/>
      <c r="J745" s="75"/>
      <c r="K745" s="75"/>
      <c r="L745" s="75"/>
      <c r="M745" s="75"/>
      <c r="N745" s="75"/>
    </row>
    <row r="746" spans="9:14" x14ac:dyDescent="0.25">
      <c r="I746" s="75"/>
      <c r="J746" s="75"/>
      <c r="K746" s="75"/>
      <c r="L746" s="75"/>
      <c r="M746" s="75"/>
      <c r="N746" s="75"/>
    </row>
    <row r="747" spans="9:14" x14ac:dyDescent="0.25">
      <c r="I747" s="75"/>
      <c r="J747" s="75"/>
      <c r="K747" s="75"/>
      <c r="L747" s="75"/>
      <c r="M747" s="75"/>
      <c r="N747" s="75"/>
    </row>
    <row r="748" spans="9:14" x14ac:dyDescent="0.25">
      <c r="I748" s="75"/>
      <c r="J748" s="75"/>
      <c r="K748" s="75"/>
      <c r="L748" s="75"/>
      <c r="M748" s="75"/>
      <c r="N748" s="75"/>
    </row>
    <row r="749" spans="9:14" x14ac:dyDescent="0.25">
      <c r="I749" s="75"/>
      <c r="J749" s="75"/>
      <c r="K749" s="75"/>
      <c r="L749" s="75"/>
      <c r="M749" s="75"/>
      <c r="N749" s="75"/>
    </row>
    <row r="750" spans="9:14" x14ac:dyDescent="0.25">
      <c r="I750" s="75"/>
      <c r="J750" s="75"/>
      <c r="K750" s="75"/>
      <c r="L750" s="75"/>
      <c r="M750" s="75"/>
      <c r="N750" s="75"/>
    </row>
    <row r="751" spans="9:14" x14ac:dyDescent="0.25">
      <c r="I751" s="75"/>
      <c r="J751" s="75"/>
      <c r="K751" s="75"/>
      <c r="L751" s="75"/>
      <c r="M751" s="75"/>
      <c r="N751" s="75"/>
    </row>
    <row r="752" spans="9:14" x14ac:dyDescent="0.25">
      <c r="I752" s="75"/>
      <c r="J752" s="75"/>
      <c r="K752" s="75"/>
      <c r="L752" s="75"/>
      <c r="M752" s="75"/>
      <c r="N752" s="75"/>
    </row>
    <row r="753" spans="9:14" x14ac:dyDescent="0.25">
      <c r="I753" s="75"/>
      <c r="J753" s="75"/>
      <c r="K753" s="75"/>
      <c r="L753" s="75"/>
      <c r="M753" s="75"/>
      <c r="N753" s="75"/>
    </row>
    <row r="754" spans="9:14" x14ac:dyDescent="0.25">
      <c r="I754" s="75"/>
      <c r="J754" s="75"/>
      <c r="K754" s="75"/>
      <c r="L754" s="75"/>
      <c r="M754" s="75"/>
      <c r="N754" s="75"/>
    </row>
    <row r="755" spans="9:14" x14ac:dyDescent="0.25">
      <c r="I755" s="75"/>
      <c r="J755" s="75"/>
      <c r="K755" s="75"/>
      <c r="L755" s="75"/>
      <c r="M755" s="75"/>
      <c r="N755" s="75"/>
    </row>
    <row r="756" spans="9:14" x14ac:dyDescent="0.25">
      <c r="I756" s="75"/>
      <c r="J756" s="75"/>
      <c r="K756" s="75"/>
      <c r="L756" s="75"/>
      <c r="M756" s="75"/>
      <c r="N756" s="75"/>
    </row>
    <row r="757" spans="9:14" x14ac:dyDescent="0.25">
      <c r="I757" s="75"/>
      <c r="J757" s="75"/>
      <c r="K757" s="75"/>
      <c r="L757" s="75"/>
      <c r="M757" s="75"/>
      <c r="N757" s="75"/>
    </row>
    <row r="758" spans="9:14" x14ac:dyDescent="0.25">
      <c r="I758" s="75"/>
      <c r="J758" s="75"/>
      <c r="K758" s="75"/>
      <c r="L758" s="75"/>
      <c r="M758" s="75"/>
      <c r="N758" s="75"/>
    </row>
    <row r="759" spans="9:14" x14ac:dyDescent="0.25">
      <c r="I759" s="75"/>
      <c r="J759" s="75"/>
      <c r="K759" s="75"/>
      <c r="L759" s="75"/>
      <c r="M759" s="75"/>
      <c r="N759" s="75"/>
    </row>
    <row r="760" spans="9:14" x14ac:dyDescent="0.25">
      <c r="I760" s="75"/>
      <c r="J760" s="75"/>
      <c r="K760" s="75"/>
      <c r="L760" s="75"/>
      <c r="M760" s="75"/>
      <c r="N760" s="75"/>
    </row>
    <row r="761" spans="9:14" x14ac:dyDescent="0.25">
      <c r="I761" s="75"/>
      <c r="J761" s="75"/>
      <c r="K761" s="75"/>
      <c r="L761" s="75"/>
      <c r="M761" s="75"/>
      <c r="N761" s="75"/>
    </row>
    <row r="762" spans="9:14" x14ac:dyDescent="0.25">
      <c r="I762" s="75"/>
      <c r="J762" s="75"/>
      <c r="K762" s="75"/>
      <c r="L762" s="75"/>
      <c r="M762" s="75"/>
      <c r="N762" s="75"/>
    </row>
    <row r="763" spans="9:14" x14ac:dyDescent="0.25">
      <c r="I763" s="75"/>
      <c r="J763" s="75"/>
      <c r="K763" s="75"/>
      <c r="L763" s="75"/>
      <c r="M763" s="75"/>
      <c r="N763" s="75"/>
    </row>
    <row r="764" spans="9:14" x14ac:dyDescent="0.25">
      <c r="I764" s="75"/>
      <c r="J764" s="75"/>
      <c r="K764" s="75"/>
      <c r="L764" s="75"/>
      <c r="M764" s="75"/>
      <c r="N764" s="75"/>
    </row>
    <row r="765" spans="9:14" x14ac:dyDescent="0.25">
      <c r="I765" s="75"/>
      <c r="J765" s="75"/>
      <c r="K765" s="75"/>
      <c r="L765" s="75"/>
      <c r="M765" s="75"/>
      <c r="N765" s="75"/>
    </row>
    <row r="766" spans="9:14" x14ac:dyDescent="0.25">
      <c r="I766" s="75"/>
      <c r="J766" s="75"/>
      <c r="K766" s="75"/>
      <c r="L766" s="75"/>
      <c r="M766" s="75"/>
      <c r="N766" s="75"/>
    </row>
    <row r="767" spans="9:14" x14ac:dyDescent="0.25">
      <c r="I767" s="75"/>
      <c r="J767" s="75"/>
      <c r="K767" s="75"/>
      <c r="L767" s="75"/>
      <c r="M767" s="75"/>
      <c r="N767" s="75"/>
    </row>
    <row r="768" spans="9:14" x14ac:dyDescent="0.25">
      <c r="I768" s="75"/>
      <c r="J768" s="75"/>
      <c r="K768" s="75"/>
      <c r="L768" s="75"/>
      <c r="M768" s="75"/>
      <c r="N768" s="75"/>
    </row>
    <row r="769" spans="9:14" x14ac:dyDescent="0.25">
      <c r="I769" s="75"/>
      <c r="J769" s="75"/>
      <c r="K769" s="75"/>
      <c r="L769" s="75"/>
      <c r="M769" s="75"/>
      <c r="N769" s="75"/>
    </row>
    <row r="770" spans="9:14" x14ac:dyDescent="0.25">
      <c r="I770" s="75"/>
      <c r="J770" s="75"/>
      <c r="K770" s="75"/>
      <c r="L770" s="75"/>
      <c r="M770" s="75"/>
      <c r="N770" s="75"/>
    </row>
    <row r="771" spans="9:14" x14ac:dyDescent="0.25">
      <c r="I771" s="75"/>
      <c r="J771" s="75"/>
      <c r="K771" s="75"/>
      <c r="L771" s="75"/>
      <c r="M771" s="75"/>
      <c r="N771" s="75"/>
    </row>
    <row r="772" spans="9:14" x14ac:dyDescent="0.25">
      <c r="I772" s="75"/>
      <c r="J772" s="75"/>
      <c r="K772" s="75"/>
      <c r="L772" s="75"/>
      <c r="M772" s="75"/>
      <c r="N772" s="75"/>
    </row>
    <row r="773" spans="9:14" x14ac:dyDescent="0.25">
      <c r="I773" s="75"/>
      <c r="J773" s="75"/>
      <c r="K773" s="75"/>
      <c r="L773" s="75"/>
      <c r="M773" s="75"/>
      <c r="N773" s="75"/>
    </row>
    <row r="774" spans="9:14" x14ac:dyDescent="0.25">
      <c r="I774" s="75"/>
      <c r="J774" s="75"/>
      <c r="K774" s="75"/>
      <c r="L774" s="75"/>
      <c r="M774" s="75"/>
      <c r="N774" s="75"/>
    </row>
    <row r="775" spans="9:14" x14ac:dyDescent="0.25">
      <c r="I775" s="75"/>
      <c r="J775" s="75"/>
      <c r="K775" s="75"/>
      <c r="L775" s="75"/>
      <c r="M775" s="75"/>
      <c r="N775" s="75"/>
    </row>
    <row r="776" spans="9:14" x14ac:dyDescent="0.25">
      <c r="I776" s="75"/>
      <c r="J776" s="75"/>
      <c r="K776" s="75"/>
      <c r="L776" s="75"/>
      <c r="M776" s="75"/>
      <c r="N776" s="75"/>
    </row>
    <row r="777" spans="9:14" x14ac:dyDescent="0.25">
      <c r="I777" s="75"/>
      <c r="J777" s="75"/>
      <c r="K777" s="75"/>
      <c r="L777" s="75"/>
      <c r="M777" s="75"/>
      <c r="N777" s="75"/>
    </row>
    <row r="778" spans="9:14" x14ac:dyDescent="0.25">
      <c r="I778" s="75"/>
      <c r="J778" s="75"/>
      <c r="K778" s="75"/>
      <c r="L778" s="75"/>
      <c r="M778" s="75"/>
      <c r="N778" s="75"/>
    </row>
    <row r="779" spans="9:14" x14ac:dyDescent="0.25">
      <c r="I779" s="75"/>
      <c r="J779" s="75"/>
      <c r="K779" s="75"/>
      <c r="L779" s="75"/>
      <c r="M779" s="75"/>
      <c r="N779" s="75"/>
    </row>
    <row r="780" spans="9:14" x14ac:dyDescent="0.25">
      <c r="I780" s="75"/>
      <c r="J780" s="75"/>
      <c r="K780" s="75"/>
      <c r="L780" s="75"/>
      <c r="M780" s="75"/>
      <c r="N780" s="75"/>
    </row>
    <row r="781" spans="9:14" x14ac:dyDescent="0.25">
      <c r="I781" s="75"/>
      <c r="J781" s="75"/>
      <c r="K781" s="75"/>
      <c r="L781" s="75"/>
      <c r="M781" s="75"/>
      <c r="N781" s="75"/>
    </row>
    <row r="782" spans="9:14" x14ac:dyDescent="0.25">
      <c r="I782" s="75"/>
      <c r="J782" s="75"/>
      <c r="K782" s="75"/>
      <c r="L782" s="75"/>
      <c r="M782" s="75"/>
      <c r="N782" s="75"/>
    </row>
    <row r="783" spans="9:14" x14ac:dyDescent="0.25">
      <c r="I783" s="75"/>
      <c r="J783" s="75"/>
      <c r="K783" s="75"/>
      <c r="L783" s="75"/>
      <c r="M783" s="75"/>
      <c r="N783" s="75"/>
    </row>
    <row r="784" spans="9:14" x14ac:dyDescent="0.25">
      <c r="I784" s="75"/>
      <c r="J784" s="75"/>
      <c r="K784" s="75"/>
      <c r="L784" s="75"/>
      <c r="M784" s="75"/>
      <c r="N784" s="75"/>
    </row>
    <row r="785" spans="9:14" x14ac:dyDescent="0.25">
      <c r="I785" s="75"/>
      <c r="J785" s="75"/>
      <c r="K785" s="75"/>
      <c r="L785" s="75"/>
      <c r="M785" s="75"/>
      <c r="N785" s="75"/>
    </row>
    <row r="786" spans="9:14" x14ac:dyDescent="0.25">
      <c r="I786" s="75"/>
      <c r="J786" s="75"/>
      <c r="K786" s="75"/>
      <c r="L786" s="75"/>
      <c r="M786" s="75"/>
      <c r="N786" s="75"/>
    </row>
    <row r="787" spans="9:14" x14ac:dyDescent="0.25">
      <c r="I787" s="75"/>
      <c r="J787" s="75"/>
      <c r="K787" s="75"/>
      <c r="L787" s="75"/>
      <c r="M787" s="75"/>
      <c r="N787" s="75"/>
    </row>
    <row r="788" spans="9:14" x14ac:dyDescent="0.25">
      <c r="I788" s="75"/>
      <c r="J788" s="75"/>
      <c r="K788" s="75"/>
      <c r="L788" s="75"/>
      <c r="M788" s="75"/>
      <c r="N788" s="75"/>
    </row>
    <row r="789" spans="9:14" x14ac:dyDescent="0.25">
      <c r="I789" s="75"/>
      <c r="J789" s="75"/>
      <c r="K789" s="75"/>
      <c r="L789" s="75"/>
      <c r="M789" s="75"/>
      <c r="N789" s="75"/>
    </row>
    <row r="790" spans="9:14" x14ac:dyDescent="0.25">
      <c r="I790" s="75"/>
      <c r="J790" s="75"/>
      <c r="K790" s="75"/>
      <c r="L790" s="75"/>
      <c r="M790" s="75"/>
      <c r="N790" s="75"/>
    </row>
    <row r="791" spans="9:14" x14ac:dyDescent="0.25">
      <c r="I791" s="75"/>
      <c r="J791" s="75"/>
      <c r="K791" s="75"/>
      <c r="L791" s="75"/>
      <c r="M791" s="75"/>
      <c r="N791" s="75"/>
    </row>
    <row r="792" spans="9:14" x14ac:dyDescent="0.25">
      <c r="I792" s="75"/>
      <c r="J792" s="75"/>
      <c r="K792" s="75"/>
      <c r="L792" s="75"/>
      <c r="M792" s="75"/>
      <c r="N792" s="75"/>
    </row>
    <row r="793" spans="9:14" x14ac:dyDescent="0.25">
      <c r="I793" s="75"/>
      <c r="J793" s="75"/>
      <c r="K793" s="75"/>
      <c r="L793" s="75"/>
      <c r="M793" s="75"/>
      <c r="N793" s="75"/>
    </row>
    <row r="794" spans="9:14" x14ac:dyDescent="0.25">
      <c r="I794" s="75"/>
      <c r="J794" s="75"/>
      <c r="K794" s="75"/>
      <c r="L794" s="75"/>
      <c r="M794" s="75"/>
      <c r="N794" s="75"/>
    </row>
    <row r="795" spans="9:14" x14ac:dyDescent="0.25">
      <c r="I795" s="75"/>
      <c r="J795" s="75"/>
      <c r="K795" s="75"/>
      <c r="L795" s="75"/>
      <c r="M795" s="75"/>
      <c r="N795" s="75"/>
    </row>
    <row r="796" spans="9:14" x14ac:dyDescent="0.25">
      <c r="I796" s="75"/>
      <c r="J796" s="75"/>
      <c r="K796" s="75"/>
      <c r="L796" s="75"/>
      <c r="M796" s="75"/>
      <c r="N796" s="75"/>
    </row>
    <row r="797" spans="9:14" x14ac:dyDescent="0.25">
      <c r="I797" s="75"/>
      <c r="J797" s="75"/>
      <c r="K797" s="75"/>
      <c r="L797" s="75"/>
      <c r="M797" s="75"/>
      <c r="N797" s="75"/>
    </row>
    <row r="798" spans="9:14" x14ac:dyDescent="0.25">
      <c r="I798" s="75"/>
      <c r="J798" s="75"/>
      <c r="K798" s="75"/>
      <c r="L798" s="75"/>
      <c r="M798" s="75"/>
      <c r="N798" s="75"/>
    </row>
    <row r="799" spans="9:14" x14ac:dyDescent="0.25">
      <c r="I799" s="75"/>
      <c r="J799" s="75"/>
      <c r="K799" s="75"/>
      <c r="L799" s="75"/>
      <c r="M799" s="75"/>
      <c r="N799" s="75"/>
    </row>
    <row r="800" spans="9:14" x14ac:dyDescent="0.25">
      <c r="I800" s="75"/>
      <c r="J800" s="75"/>
      <c r="K800" s="75"/>
      <c r="L800" s="75"/>
      <c r="M800" s="75"/>
      <c r="N800" s="75"/>
    </row>
    <row r="801" spans="9:14" x14ac:dyDescent="0.25">
      <c r="I801" s="75"/>
      <c r="J801" s="75"/>
      <c r="K801" s="75"/>
      <c r="L801" s="75"/>
      <c r="M801" s="75"/>
      <c r="N801" s="75"/>
    </row>
    <row r="802" spans="9:14" x14ac:dyDescent="0.25">
      <c r="I802" s="75"/>
      <c r="J802" s="75"/>
      <c r="K802" s="75"/>
      <c r="L802" s="75"/>
      <c r="M802" s="75"/>
      <c r="N802" s="75"/>
    </row>
    <row r="803" spans="9:14" x14ac:dyDescent="0.25">
      <c r="I803" s="75"/>
      <c r="J803" s="75"/>
      <c r="K803" s="75"/>
      <c r="L803" s="75"/>
      <c r="M803" s="75"/>
      <c r="N803" s="75"/>
    </row>
    <row r="804" spans="9:14" x14ac:dyDescent="0.25">
      <c r="I804" s="75"/>
      <c r="J804" s="75"/>
      <c r="K804" s="75"/>
      <c r="L804" s="75"/>
      <c r="M804" s="75"/>
      <c r="N804" s="75"/>
    </row>
    <row r="805" spans="9:14" x14ac:dyDescent="0.25">
      <c r="I805" s="75"/>
      <c r="J805" s="75"/>
      <c r="K805" s="75"/>
      <c r="L805" s="75"/>
      <c r="M805" s="75"/>
      <c r="N805" s="75"/>
    </row>
    <row r="806" spans="9:14" x14ac:dyDescent="0.25">
      <c r="I806" s="75"/>
      <c r="J806" s="75"/>
      <c r="K806" s="75"/>
      <c r="L806" s="75"/>
      <c r="M806" s="75"/>
      <c r="N806" s="75"/>
    </row>
    <row r="807" spans="9:14" x14ac:dyDescent="0.25">
      <c r="I807" s="75"/>
      <c r="J807" s="75"/>
      <c r="K807" s="75"/>
      <c r="L807" s="75"/>
      <c r="M807" s="75"/>
      <c r="N807" s="75"/>
    </row>
    <row r="808" spans="9:14" x14ac:dyDescent="0.25">
      <c r="I808" s="75"/>
      <c r="J808" s="75"/>
      <c r="K808" s="75"/>
      <c r="L808" s="75"/>
      <c r="M808" s="75"/>
      <c r="N808" s="75"/>
    </row>
    <row r="809" spans="9:14" x14ac:dyDescent="0.25">
      <c r="I809" s="75"/>
      <c r="J809" s="75"/>
      <c r="K809" s="75"/>
      <c r="L809" s="75"/>
      <c r="M809" s="75"/>
      <c r="N809" s="75"/>
    </row>
    <row r="810" spans="9:14" x14ac:dyDescent="0.25">
      <c r="I810" s="75"/>
      <c r="J810" s="75"/>
      <c r="K810" s="75"/>
      <c r="L810" s="75"/>
      <c r="M810" s="75"/>
      <c r="N810" s="75"/>
    </row>
    <row r="811" spans="9:14" x14ac:dyDescent="0.25">
      <c r="I811" s="75"/>
      <c r="J811" s="75"/>
      <c r="K811" s="75"/>
      <c r="L811" s="75"/>
      <c r="M811" s="75"/>
      <c r="N811" s="75"/>
    </row>
    <row r="812" spans="9:14" x14ac:dyDescent="0.25">
      <c r="I812" s="75"/>
      <c r="J812" s="75"/>
      <c r="K812" s="75"/>
      <c r="L812" s="75"/>
      <c r="M812" s="75"/>
      <c r="N812" s="75"/>
    </row>
    <row r="813" spans="9:14" x14ac:dyDescent="0.25">
      <c r="I813" s="75"/>
      <c r="J813" s="75"/>
      <c r="K813" s="75"/>
      <c r="L813" s="75"/>
      <c r="M813" s="75"/>
      <c r="N813" s="75"/>
    </row>
    <row r="814" spans="9:14" x14ac:dyDescent="0.25">
      <c r="I814" s="75"/>
      <c r="J814" s="75"/>
      <c r="K814" s="75"/>
      <c r="L814" s="75"/>
      <c r="M814" s="75"/>
      <c r="N814" s="75"/>
    </row>
    <row r="815" spans="9:14" x14ac:dyDescent="0.25">
      <c r="I815" s="75"/>
      <c r="J815" s="75"/>
      <c r="K815" s="75"/>
      <c r="L815" s="75"/>
      <c r="M815" s="75"/>
      <c r="N815" s="75"/>
    </row>
    <row r="816" spans="9:14" x14ac:dyDescent="0.25">
      <c r="I816" s="75"/>
      <c r="J816" s="75"/>
      <c r="K816" s="75"/>
      <c r="L816" s="75"/>
      <c r="M816" s="75"/>
      <c r="N816" s="75"/>
    </row>
    <row r="817" spans="9:14" x14ac:dyDescent="0.25">
      <c r="I817" s="75"/>
      <c r="J817" s="75"/>
      <c r="K817" s="75"/>
      <c r="L817" s="75"/>
      <c r="M817" s="75"/>
      <c r="N817" s="75"/>
    </row>
    <row r="818" spans="9:14" x14ac:dyDescent="0.25">
      <c r="I818" s="75"/>
      <c r="J818" s="75"/>
      <c r="K818" s="75"/>
      <c r="L818" s="75"/>
      <c r="M818" s="75"/>
      <c r="N818" s="75"/>
    </row>
    <row r="819" spans="9:14" x14ac:dyDescent="0.25">
      <c r="I819" s="75"/>
      <c r="J819" s="75"/>
      <c r="K819" s="75"/>
      <c r="L819" s="75"/>
      <c r="M819" s="75"/>
      <c r="N819" s="75"/>
    </row>
    <row r="820" spans="9:14" x14ac:dyDescent="0.25">
      <c r="I820" s="75"/>
      <c r="J820" s="75"/>
      <c r="K820" s="75"/>
      <c r="L820" s="75"/>
      <c r="M820" s="75"/>
      <c r="N820" s="75"/>
    </row>
    <row r="821" spans="9:14" x14ac:dyDescent="0.25">
      <c r="I821" s="75"/>
      <c r="J821" s="75"/>
      <c r="K821" s="75"/>
      <c r="L821" s="75"/>
      <c r="M821" s="75"/>
      <c r="N821" s="75"/>
    </row>
    <row r="822" spans="9:14" x14ac:dyDescent="0.25">
      <c r="I822" s="75"/>
      <c r="J822" s="75"/>
      <c r="K822" s="75"/>
      <c r="L822" s="75"/>
      <c r="M822" s="75"/>
      <c r="N822" s="75"/>
    </row>
    <row r="823" spans="9:14" x14ac:dyDescent="0.25">
      <c r="I823" s="75"/>
      <c r="J823" s="75"/>
      <c r="K823" s="75"/>
      <c r="L823" s="75"/>
      <c r="M823" s="75"/>
      <c r="N823" s="75"/>
    </row>
    <row r="824" spans="9:14" x14ac:dyDescent="0.25">
      <c r="I824" s="75"/>
      <c r="J824" s="75"/>
      <c r="K824" s="75"/>
      <c r="L824" s="75"/>
      <c r="M824" s="75"/>
      <c r="N824" s="75"/>
    </row>
    <row r="825" spans="9:14" x14ac:dyDescent="0.25">
      <c r="I825" s="75"/>
      <c r="J825" s="75"/>
      <c r="K825" s="75"/>
      <c r="L825" s="75"/>
      <c r="M825" s="75"/>
      <c r="N825" s="75"/>
    </row>
    <row r="826" spans="9:14" x14ac:dyDescent="0.25">
      <c r="I826" s="75"/>
      <c r="J826" s="75"/>
      <c r="K826" s="75"/>
      <c r="L826" s="75"/>
      <c r="M826" s="75"/>
      <c r="N826" s="75"/>
    </row>
    <row r="827" spans="9:14" x14ac:dyDescent="0.25">
      <c r="I827" s="75"/>
      <c r="J827" s="75"/>
      <c r="K827" s="75"/>
      <c r="L827" s="75"/>
      <c r="M827" s="75"/>
      <c r="N827" s="75"/>
    </row>
    <row r="828" spans="9:14" x14ac:dyDescent="0.25">
      <c r="I828" s="75"/>
      <c r="J828" s="75"/>
      <c r="K828" s="75"/>
      <c r="L828" s="75"/>
      <c r="M828" s="75"/>
      <c r="N828" s="75"/>
    </row>
    <row r="829" spans="9:14" x14ac:dyDescent="0.25">
      <c r="I829" s="75"/>
      <c r="J829" s="75"/>
      <c r="K829" s="75"/>
      <c r="L829" s="75"/>
      <c r="M829" s="75"/>
      <c r="N829" s="75"/>
    </row>
    <row r="830" spans="9:14" x14ac:dyDescent="0.25">
      <c r="I830" s="75"/>
      <c r="J830" s="75"/>
      <c r="K830" s="75"/>
      <c r="L830" s="75"/>
      <c r="M830" s="75"/>
      <c r="N830" s="75"/>
    </row>
    <row r="831" spans="9:14" x14ac:dyDescent="0.25">
      <c r="I831" s="75"/>
      <c r="J831" s="75"/>
      <c r="K831" s="75"/>
      <c r="L831" s="75"/>
      <c r="M831" s="75"/>
      <c r="N831" s="75"/>
    </row>
    <row r="832" spans="9:14" x14ac:dyDescent="0.25">
      <c r="I832" s="75"/>
      <c r="J832" s="75"/>
      <c r="K832" s="75"/>
      <c r="L832" s="75"/>
      <c r="M832" s="75"/>
      <c r="N832" s="75"/>
    </row>
    <row r="833" spans="9:14" x14ac:dyDescent="0.25">
      <c r="I833" s="75"/>
      <c r="J833" s="75"/>
      <c r="K833" s="75"/>
      <c r="L833" s="75"/>
      <c r="M833" s="75"/>
      <c r="N833" s="75"/>
    </row>
    <row r="834" spans="9:14" x14ac:dyDescent="0.25">
      <c r="I834" s="75"/>
      <c r="J834" s="75"/>
      <c r="K834" s="75"/>
      <c r="L834" s="75"/>
      <c r="M834" s="75"/>
      <c r="N834" s="75"/>
    </row>
    <row r="835" spans="9:14" x14ac:dyDescent="0.25">
      <c r="I835" s="75"/>
      <c r="J835" s="75"/>
      <c r="K835" s="75"/>
      <c r="L835" s="75"/>
      <c r="M835" s="75"/>
      <c r="N835" s="75"/>
    </row>
    <row r="836" spans="9:14" x14ac:dyDescent="0.25">
      <c r="I836" s="75"/>
      <c r="J836" s="75"/>
      <c r="K836" s="75"/>
      <c r="L836" s="75"/>
      <c r="M836" s="75"/>
      <c r="N836" s="75"/>
    </row>
    <row r="837" spans="9:14" x14ac:dyDescent="0.25">
      <c r="I837" s="75"/>
      <c r="J837" s="75"/>
      <c r="K837" s="75"/>
      <c r="L837" s="75"/>
      <c r="M837" s="75"/>
      <c r="N837" s="75"/>
    </row>
    <row r="838" spans="9:14" x14ac:dyDescent="0.25">
      <c r="I838" s="75"/>
      <c r="J838" s="75"/>
      <c r="K838" s="75"/>
      <c r="L838" s="75"/>
      <c r="M838" s="75"/>
      <c r="N838" s="75"/>
    </row>
    <row r="839" spans="9:14" x14ac:dyDescent="0.25">
      <c r="I839" s="75"/>
      <c r="J839" s="75"/>
      <c r="K839" s="75"/>
      <c r="L839" s="75"/>
      <c r="M839" s="75"/>
      <c r="N839" s="75"/>
    </row>
    <row r="840" spans="9:14" x14ac:dyDescent="0.25">
      <c r="I840" s="75"/>
      <c r="J840" s="75"/>
      <c r="K840" s="75"/>
      <c r="L840" s="75"/>
      <c r="M840" s="75"/>
      <c r="N840" s="75"/>
    </row>
    <row r="841" spans="9:14" x14ac:dyDescent="0.25">
      <c r="I841" s="75"/>
      <c r="J841" s="75"/>
      <c r="K841" s="75"/>
      <c r="L841" s="75"/>
      <c r="M841" s="75"/>
      <c r="N841" s="75"/>
    </row>
    <row r="842" spans="9:14" x14ac:dyDescent="0.25">
      <c r="I842" s="75"/>
      <c r="J842" s="75"/>
      <c r="K842" s="75"/>
      <c r="L842" s="75"/>
      <c r="M842" s="75"/>
      <c r="N842" s="75"/>
    </row>
    <row r="843" spans="9:14" x14ac:dyDescent="0.25">
      <c r="I843" s="75"/>
      <c r="J843" s="75"/>
      <c r="K843" s="75"/>
      <c r="L843" s="75"/>
      <c r="M843" s="75"/>
      <c r="N843" s="75"/>
    </row>
    <row r="844" spans="9:14" x14ac:dyDescent="0.25">
      <c r="I844" s="75"/>
      <c r="J844" s="75"/>
      <c r="K844" s="75"/>
      <c r="L844" s="75"/>
      <c r="M844" s="75"/>
      <c r="N844" s="75"/>
    </row>
    <row r="845" spans="9:14" x14ac:dyDescent="0.25">
      <c r="I845" s="75"/>
      <c r="J845" s="75"/>
      <c r="K845" s="75"/>
      <c r="L845" s="75"/>
      <c r="M845" s="75"/>
      <c r="N845" s="75"/>
    </row>
    <row r="846" spans="9:14" x14ac:dyDescent="0.25">
      <c r="I846" s="75"/>
      <c r="J846" s="75"/>
      <c r="K846" s="75"/>
      <c r="L846" s="75"/>
      <c r="M846" s="75"/>
      <c r="N846" s="75"/>
    </row>
    <row r="847" spans="9:14" x14ac:dyDescent="0.25">
      <c r="I847" s="75"/>
      <c r="J847" s="75"/>
      <c r="K847" s="75"/>
      <c r="L847" s="75"/>
      <c r="M847" s="75"/>
      <c r="N847" s="75"/>
    </row>
    <row r="848" spans="9:14" x14ac:dyDescent="0.25">
      <c r="I848" s="75"/>
      <c r="J848" s="75"/>
      <c r="K848" s="75"/>
      <c r="L848" s="75"/>
      <c r="M848" s="75"/>
      <c r="N848" s="75"/>
    </row>
    <row r="849" spans="9:14" x14ac:dyDescent="0.25">
      <c r="I849" s="75"/>
      <c r="J849" s="75"/>
      <c r="K849" s="75"/>
      <c r="L849" s="75"/>
      <c r="M849" s="75"/>
      <c r="N849" s="75"/>
    </row>
    <row r="850" spans="9:14" x14ac:dyDescent="0.25">
      <c r="I850" s="75"/>
      <c r="J850" s="75"/>
      <c r="K850" s="75"/>
      <c r="L850" s="75"/>
      <c r="M850" s="75"/>
      <c r="N850" s="75"/>
    </row>
    <row r="851" spans="9:14" x14ac:dyDescent="0.25">
      <c r="I851" s="75"/>
      <c r="J851" s="75"/>
      <c r="K851" s="75"/>
      <c r="L851" s="75"/>
      <c r="M851" s="75"/>
      <c r="N851" s="75"/>
    </row>
    <row r="852" spans="9:14" x14ac:dyDescent="0.25">
      <c r="I852" s="75"/>
      <c r="J852" s="75"/>
      <c r="K852" s="75"/>
      <c r="L852" s="75"/>
      <c r="M852" s="75"/>
      <c r="N852" s="75"/>
    </row>
    <row r="853" spans="9:14" x14ac:dyDescent="0.25">
      <c r="I853" s="75"/>
      <c r="J853" s="75"/>
      <c r="K853" s="75"/>
      <c r="L853" s="75"/>
      <c r="M853" s="75"/>
      <c r="N853" s="75"/>
    </row>
    <row r="854" spans="9:14" x14ac:dyDescent="0.25">
      <c r="I854" s="75"/>
      <c r="J854" s="75"/>
      <c r="K854" s="75"/>
      <c r="L854" s="75"/>
      <c r="M854" s="75"/>
      <c r="N854" s="75"/>
    </row>
    <row r="855" spans="9:14" x14ac:dyDescent="0.25">
      <c r="I855" s="75"/>
      <c r="J855" s="75"/>
      <c r="K855" s="75"/>
      <c r="L855" s="75"/>
      <c r="M855" s="75"/>
      <c r="N855" s="75"/>
    </row>
    <row r="856" spans="9:14" x14ac:dyDescent="0.25">
      <c r="I856" s="75"/>
      <c r="J856" s="75"/>
      <c r="K856" s="75"/>
      <c r="L856" s="75"/>
      <c r="M856" s="75"/>
      <c r="N856" s="75"/>
    </row>
    <row r="857" spans="9:14" x14ac:dyDescent="0.25">
      <c r="I857" s="75"/>
      <c r="J857" s="75"/>
      <c r="K857" s="75"/>
      <c r="L857" s="75"/>
      <c r="M857" s="75"/>
      <c r="N857" s="75"/>
    </row>
    <row r="858" spans="9:14" x14ac:dyDescent="0.25">
      <c r="I858" s="75"/>
      <c r="J858" s="75"/>
      <c r="K858" s="75"/>
      <c r="L858" s="75"/>
      <c r="M858" s="75"/>
      <c r="N858" s="75"/>
    </row>
    <row r="859" spans="9:14" x14ac:dyDescent="0.25">
      <c r="I859" s="75"/>
      <c r="J859" s="75"/>
      <c r="K859" s="75"/>
      <c r="L859" s="75"/>
      <c r="M859" s="75"/>
      <c r="N859" s="75"/>
    </row>
    <row r="860" spans="9:14" x14ac:dyDescent="0.25">
      <c r="I860" s="75"/>
      <c r="J860" s="75"/>
      <c r="K860" s="75"/>
      <c r="L860" s="75"/>
      <c r="M860" s="75"/>
      <c r="N860" s="75"/>
    </row>
    <row r="861" spans="9:14" x14ac:dyDescent="0.25">
      <c r="I861" s="75"/>
      <c r="J861" s="75"/>
      <c r="K861" s="75"/>
      <c r="L861" s="75"/>
      <c r="M861" s="75"/>
      <c r="N861" s="75"/>
    </row>
    <row r="862" spans="9:14" x14ac:dyDescent="0.25">
      <c r="I862" s="75"/>
      <c r="J862" s="75"/>
      <c r="K862" s="75"/>
      <c r="L862" s="75"/>
      <c r="M862" s="75"/>
      <c r="N862" s="75"/>
    </row>
    <row r="863" spans="9:14" x14ac:dyDescent="0.25">
      <c r="I863" s="75"/>
      <c r="J863" s="75"/>
      <c r="K863" s="75"/>
      <c r="L863" s="75"/>
      <c r="M863" s="75"/>
      <c r="N863" s="75"/>
    </row>
    <row r="864" spans="9:14" x14ac:dyDescent="0.25">
      <c r="I864" s="75"/>
      <c r="J864" s="75"/>
      <c r="K864" s="75"/>
      <c r="L864" s="75"/>
      <c r="M864" s="75"/>
      <c r="N864" s="75"/>
    </row>
    <row r="865" spans="9:14" x14ac:dyDescent="0.25">
      <c r="I865" s="75"/>
      <c r="J865" s="75"/>
      <c r="K865" s="75"/>
      <c r="L865" s="75"/>
      <c r="M865" s="75"/>
      <c r="N865" s="75"/>
    </row>
    <row r="866" spans="9:14" x14ac:dyDescent="0.25">
      <c r="I866" s="75"/>
      <c r="J866" s="75"/>
      <c r="K866" s="75"/>
      <c r="L866" s="75"/>
      <c r="M866" s="75"/>
      <c r="N866" s="75"/>
    </row>
    <row r="867" spans="9:14" x14ac:dyDescent="0.25">
      <c r="I867" s="75"/>
      <c r="J867" s="75"/>
      <c r="K867" s="75"/>
      <c r="L867" s="75"/>
      <c r="M867" s="75"/>
      <c r="N867" s="75"/>
    </row>
    <row r="868" spans="9:14" x14ac:dyDescent="0.25">
      <c r="I868" s="75"/>
      <c r="J868" s="75"/>
      <c r="K868" s="75"/>
      <c r="L868" s="75"/>
      <c r="M868" s="75"/>
      <c r="N868" s="75"/>
    </row>
    <row r="869" spans="9:14" x14ac:dyDescent="0.25">
      <c r="I869" s="75"/>
      <c r="J869" s="75"/>
      <c r="K869" s="75"/>
      <c r="L869" s="75"/>
      <c r="M869" s="75"/>
      <c r="N869" s="75"/>
    </row>
    <row r="870" spans="9:14" x14ac:dyDescent="0.25">
      <c r="I870" s="75"/>
      <c r="J870" s="75"/>
      <c r="K870" s="75"/>
      <c r="L870" s="75"/>
      <c r="M870" s="75"/>
      <c r="N870" s="75"/>
    </row>
    <row r="871" spans="9:14" x14ac:dyDescent="0.25">
      <c r="I871" s="75"/>
      <c r="J871" s="75"/>
      <c r="K871" s="75"/>
      <c r="L871" s="75"/>
      <c r="M871" s="75"/>
      <c r="N871" s="75"/>
    </row>
    <row r="872" spans="9:14" x14ac:dyDescent="0.25">
      <c r="I872" s="75"/>
      <c r="J872" s="75"/>
      <c r="K872" s="75"/>
      <c r="L872" s="75"/>
      <c r="M872" s="75"/>
      <c r="N872" s="75"/>
    </row>
    <row r="873" spans="9:14" x14ac:dyDescent="0.25">
      <c r="I873" s="75"/>
      <c r="J873" s="75"/>
      <c r="K873" s="75"/>
      <c r="L873" s="75"/>
      <c r="M873" s="75"/>
      <c r="N873" s="75"/>
    </row>
    <row r="874" spans="9:14" x14ac:dyDescent="0.25">
      <c r="I874" s="75"/>
      <c r="J874" s="75"/>
      <c r="K874" s="75"/>
      <c r="L874" s="75"/>
      <c r="M874" s="75"/>
      <c r="N874" s="75"/>
    </row>
    <row r="875" spans="9:14" x14ac:dyDescent="0.25">
      <c r="I875" s="75"/>
      <c r="J875" s="75"/>
      <c r="K875" s="75"/>
      <c r="L875" s="75"/>
      <c r="M875" s="75"/>
      <c r="N875" s="75"/>
    </row>
    <row r="876" spans="9:14" x14ac:dyDescent="0.25">
      <c r="I876" s="75"/>
      <c r="J876" s="75"/>
      <c r="K876" s="75"/>
      <c r="L876" s="75"/>
      <c r="M876" s="75"/>
      <c r="N876" s="75"/>
    </row>
    <row r="877" spans="9:14" x14ac:dyDescent="0.25">
      <c r="I877" s="75"/>
      <c r="J877" s="75"/>
      <c r="K877" s="75"/>
      <c r="L877" s="75"/>
      <c r="M877" s="75"/>
      <c r="N877" s="75"/>
    </row>
    <row r="878" spans="9:14" x14ac:dyDescent="0.25">
      <c r="I878" s="75"/>
      <c r="J878" s="75"/>
      <c r="K878" s="75"/>
      <c r="L878" s="75"/>
      <c r="M878" s="75"/>
      <c r="N878" s="75"/>
    </row>
    <row r="879" spans="9:14" x14ac:dyDescent="0.25">
      <c r="I879" s="75"/>
      <c r="J879" s="75"/>
      <c r="K879" s="75"/>
      <c r="L879" s="75"/>
      <c r="M879" s="75"/>
      <c r="N879" s="75"/>
    </row>
    <row r="880" spans="9:14" x14ac:dyDescent="0.25">
      <c r="I880" s="75"/>
      <c r="J880" s="75"/>
      <c r="K880" s="75"/>
      <c r="L880" s="75"/>
      <c r="M880" s="75"/>
      <c r="N880" s="75"/>
    </row>
    <row r="881" spans="9:14" x14ac:dyDescent="0.25">
      <c r="I881" s="75"/>
      <c r="J881" s="75"/>
      <c r="K881" s="75"/>
      <c r="L881" s="75"/>
      <c r="M881" s="75"/>
      <c r="N881" s="75"/>
    </row>
    <row r="882" spans="9:14" x14ac:dyDescent="0.25">
      <c r="I882" s="75"/>
      <c r="J882" s="75"/>
      <c r="K882" s="75"/>
      <c r="L882" s="75"/>
      <c r="M882" s="75"/>
      <c r="N882" s="75"/>
    </row>
    <row r="883" spans="9:14" x14ac:dyDescent="0.25">
      <c r="I883" s="75"/>
      <c r="J883" s="75"/>
      <c r="K883" s="75"/>
      <c r="L883" s="75"/>
      <c r="M883" s="75"/>
      <c r="N883" s="75"/>
    </row>
    <row r="884" spans="9:14" x14ac:dyDescent="0.25">
      <c r="I884" s="75"/>
      <c r="J884" s="75"/>
      <c r="K884" s="75"/>
      <c r="L884" s="75"/>
      <c r="M884" s="75"/>
      <c r="N884" s="75"/>
    </row>
    <row r="885" spans="9:14" x14ac:dyDescent="0.25">
      <c r="I885" s="75"/>
      <c r="J885" s="75"/>
      <c r="K885" s="75"/>
      <c r="L885" s="75"/>
      <c r="M885" s="75"/>
      <c r="N885" s="75"/>
    </row>
    <row r="886" spans="9:14" x14ac:dyDescent="0.25">
      <c r="I886" s="75"/>
      <c r="J886" s="75"/>
      <c r="K886" s="75"/>
      <c r="L886" s="75"/>
      <c r="M886" s="75"/>
      <c r="N886" s="75"/>
    </row>
    <row r="887" spans="9:14" x14ac:dyDescent="0.25">
      <c r="I887" s="75"/>
      <c r="J887" s="75"/>
      <c r="K887" s="75"/>
      <c r="L887" s="75"/>
      <c r="M887" s="75"/>
      <c r="N887" s="75"/>
    </row>
    <row r="888" spans="9:14" x14ac:dyDescent="0.25">
      <c r="I888" s="75"/>
      <c r="J888" s="75"/>
      <c r="K888" s="75"/>
      <c r="L888" s="75"/>
      <c r="M888" s="75"/>
      <c r="N888" s="75"/>
    </row>
    <row r="889" spans="9:14" x14ac:dyDescent="0.25">
      <c r="I889" s="75"/>
      <c r="J889" s="75"/>
      <c r="K889" s="75"/>
      <c r="L889" s="75"/>
      <c r="M889" s="75"/>
      <c r="N889" s="75"/>
    </row>
    <row r="890" spans="9:14" x14ac:dyDescent="0.25">
      <c r="I890" s="75"/>
      <c r="J890" s="75"/>
      <c r="K890" s="75"/>
      <c r="L890" s="75"/>
      <c r="M890" s="75"/>
      <c r="N890" s="75"/>
    </row>
    <row r="891" spans="9:14" x14ac:dyDescent="0.25">
      <c r="I891" s="75"/>
      <c r="J891" s="75"/>
      <c r="K891" s="75"/>
      <c r="L891" s="75"/>
      <c r="M891" s="75"/>
      <c r="N891" s="75"/>
    </row>
    <row r="892" spans="9:14" x14ac:dyDescent="0.25">
      <c r="I892" s="75"/>
      <c r="J892" s="75"/>
      <c r="K892" s="75"/>
      <c r="L892" s="75"/>
      <c r="M892" s="75"/>
      <c r="N892" s="75"/>
    </row>
    <row r="893" spans="9:14" x14ac:dyDescent="0.25">
      <c r="I893" s="75"/>
      <c r="J893" s="75"/>
      <c r="K893" s="75"/>
      <c r="L893" s="75"/>
      <c r="M893" s="75"/>
      <c r="N893" s="75"/>
    </row>
    <row r="894" spans="9:14" x14ac:dyDescent="0.25">
      <c r="I894" s="75"/>
      <c r="J894" s="75"/>
      <c r="K894" s="75"/>
      <c r="L894" s="75"/>
      <c r="M894" s="75"/>
      <c r="N894" s="75"/>
    </row>
    <row r="895" spans="9:14" x14ac:dyDescent="0.25">
      <c r="I895" s="75"/>
      <c r="J895" s="75"/>
      <c r="K895" s="75"/>
      <c r="L895" s="75"/>
      <c r="M895" s="75"/>
      <c r="N895" s="75"/>
    </row>
    <row r="896" spans="9:14" x14ac:dyDescent="0.25">
      <c r="I896" s="75"/>
      <c r="J896" s="75"/>
      <c r="K896" s="75"/>
      <c r="L896" s="75"/>
      <c r="M896" s="75"/>
      <c r="N896" s="75"/>
    </row>
    <row r="897" spans="9:14" x14ac:dyDescent="0.25">
      <c r="I897" s="75"/>
      <c r="J897" s="75"/>
      <c r="K897" s="75"/>
      <c r="L897" s="75"/>
      <c r="M897" s="75"/>
      <c r="N897" s="75"/>
    </row>
    <row r="898" spans="9:14" x14ac:dyDescent="0.25">
      <c r="I898" s="75"/>
      <c r="J898" s="75"/>
      <c r="K898" s="75"/>
      <c r="L898" s="75"/>
      <c r="M898" s="75"/>
      <c r="N898" s="75"/>
    </row>
    <row r="899" spans="9:14" x14ac:dyDescent="0.25">
      <c r="I899" s="75"/>
      <c r="J899" s="75"/>
      <c r="K899" s="75"/>
      <c r="L899" s="75"/>
      <c r="M899" s="75"/>
      <c r="N899" s="75"/>
    </row>
    <row r="900" spans="9:14" x14ac:dyDescent="0.25">
      <c r="I900" s="75"/>
      <c r="J900" s="75"/>
      <c r="K900" s="75"/>
      <c r="L900" s="75"/>
      <c r="M900" s="75"/>
      <c r="N900" s="75"/>
    </row>
    <row r="901" spans="9:14" x14ac:dyDescent="0.25">
      <c r="I901" s="75"/>
      <c r="J901" s="75"/>
      <c r="K901" s="75"/>
      <c r="L901" s="75"/>
      <c r="M901" s="75"/>
      <c r="N901" s="75"/>
    </row>
    <row r="902" spans="9:14" x14ac:dyDescent="0.25">
      <c r="I902" s="75"/>
      <c r="J902" s="75"/>
      <c r="K902" s="75"/>
      <c r="L902" s="75"/>
      <c r="M902" s="75"/>
      <c r="N902" s="75"/>
    </row>
    <row r="903" spans="9:14" x14ac:dyDescent="0.25">
      <c r="I903" s="75"/>
      <c r="J903" s="75"/>
      <c r="K903" s="75"/>
      <c r="L903" s="75"/>
      <c r="M903" s="75"/>
      <c r="N903" s="75"/>
    </row>
    <row r="904" spans="9:14" x14ac:dyDescent="0.25">
      <c r="I904" s="75"/>
      <c r="J904" s="75"/>
      <c r="K904" s="75"/>
      <c r="L904" s="75"/>
      <c r="M904" s="75"/>
      <c r="N904" s="75"/>
    </row>
    <row r="905" spans="9:14" x14ac:dyDescent="0.25">
      <c r="I905" s="75"/>
      <c r="J905" s="75"/>
      <c r="K905" s="75"/>
      <c r="L905" s="75"/>
      <c r="M905" s="75"/>
      <c r="N905" s="75"/>
    </row>
    <row r="906" spans="9:14" x14ac:dyDescent="0.25">
      <c r="I906" s="75"/>
      <c r="J906" s="75"/>
      <c r="K906" s="75"/>
      <c r="L906" s="75"/>
      <c r="M906" s="75"/>
      <c r="N906" s="75"/>
    </row>
    <row r="907" spans="9:14" x14ac:dyDescent="0.25">
      <c r="I907" s="75"/>
      <c r="J907" s="75"/>
      <c r="K907" s="75"/>
      <c r="L907" s="75"/>
      <c r="M907" s="75"/>
      <c r="N907" s="75"/>
    </row>
    <row r="908" spans="9:14" x14ac:dyDescent="0.25">
      <c r="I908" s="75"/>
      <c r="J908" s="75"/>
      <c r="K908" s="75"/>
      <c r="L908" s="75"/>
      <c r="M908" s="75"/>
      <c r="N908" s="75"/>
    </row>
    <row r="909" spans="9:14" x14ac:dyDescent="0.25">
      <c r="I909" s="75"/>
      <c r="J909" s="75"/>
      <c r="K909" s="75"/>
      <c r="L909" s="75"/>
      <c r="M909" s="75"/>
      <c r="N909" s="75"/>
    </row>
    <row r="910" spans="9:14" x14ac:dyDescent="0.25">
      <c r="I910" s="75"/>
      <c r="J910" s="75"/>
      <c r="K910" s="75"/>
      <c r="L910" s="75"/>
      <c r="M910" s="75"/>
      <c r="N910" s="75"/>
    </row>
    <row r="911" spans="9:14" x14ac:dyDescent="0.25">
      <c r="I911" s="75"/>
      <c r="J911" s="75"/>
      <c r="K911" s="75"/>
      <c r="L911" s="75"/>
      <c r="M911" s="75"/>
      <c r="N911" s="75"/>
    </row>
    <row r="912" spans="9:14" x14ac:dyDescent="0.25">
      <c r="I912" s="75"/>
      <c r="J912" s="75"/>
      <c r="K912" s="75"/>
      <c r="L912" s="75"/>
      <c r="M912" s="75"/>
      <c r="N912" s="75"/>
    </row>
    <row r="913" spans="9:14" x14ac:dyDescent="0.25">
      <c r="I913" s="75"/>
      <c r="J913" s="75"/>
      <c r="K913" s="75"/>
      <c r="L913" s="75"/>
      <c r="M913" s="75"/>
      <c r="N913" s="75"/>
    </row>
    <row r="914" spans="9:14" x14ac:dyDescent="0.25">
      <c r="I914" s="75"/>
      <c r="J914" s="75"/>
      <c r="K914" s="75"/>
      <c r="L914" s="75"/>
      <c r="M914" s="75"/>
      <c r="N914" s="75"/>
    </row>
    <row r="915" spans="9:14" x14ac:dyDescent="0.25">
      <c r="I915" s="75"/>
      <c r="J915" s="75"/>
      <c r="K915" s="75"/>
      <c r="L915" s="75"/>
      <c r="M915" s="75"/>
      <c r="N915" s="75"/>
    </row>
    <row r="916" spans="9:14" x14ac:dyDescent="0.25">
      <c r="I916" s="75"/>
      <c r="J916" s="75"/>
      <c r="K916" s="75"/>
      <c r="L916" s="75"/>
      <c r="M916" s="75"/>
      <c r="N916" s="75"/>
    </row>
    <row r="917" spans="9:14" x14ac:dyDescent="0.25">
      <c r="I917" s="75"/>
      <c r="J917" s="75"/>
      <c r="K917" s="75"/>
      <c r="L917" s="75"/>
      <c r="M917" s="75"/>
      <c r="N917" s="75"/>
    </row>
    <row r="918" spans="9:14" x14ac:dyDescent="0.25">
      <c r="I918" s="75"/>
      <c r="J918" s="75"/>
      <c r="K918" s="75"/>
      <c r="L918" s="75"/>
      <c r="M918" s="75"/>
      <c r="N918" s="75"/>
    </row>
    <row r="919" spans="9:14" x14ac:dyDescent="0.25">
      <c r="I919" s="75"/>
      <c r="J919" s="75"/>
      <c r="K919" s="75"/>
      <c r="L919" s="75"/>
      <c r="M919" s="75"/>
      <c r="N919" s="75"/>
    </row>
    <row r="920" spans="9:14" x14ac:dyDescent="0.25">
      <c r="I920" s="75"/>
      <c r="J920" s="75"/>
      <c r="K920" s="75"/>
      <c r="L920" s="75"/>
      <c r="M920" s="75"/>
      <c r="N920" s="75"/>
    </row>
    <row r="921" spans="9:14" x14ac:dyDescent="0.25">
      <c r="I921" s="75"/>
      <c r="J921" s="75"/>
      <c r="K921" s="75"/>
      <c r="L921" s="75"/>
      <c r="M921" s="75"/>
      <c r="N921" s="75"/>
    </row>
    <row r="922" spans="9:14" x14ac:dyDescent="0.25">
      <c r="I922" s="75"/>
      <c r="J922" s="75"/>
      <c r="K922" s="75"/>
      <c r="L922" s="75"/>
      <c r="M922" s="75"/>
      <c r="N922" s="75"/>
    </row>
    <row r="923" spans="9:14" x14ac:dyDescent="0.25">
      <c r="I923" s="75"/>
      <c r="J923" s="75"/>
      <c r="K923" s="75"/>
      <c r="L923" s="75"/>
      <c r="M923" s="75"/>
      <c r="N923" s="75"/>
    </row>
    <row r="924" spans="9:14" x14ac:dyDescent="0.25">
      <c r="I924" s="75"/>
      <c r="J924" s="75"/>
      <c r="K924" s="75"/>
      <c r="L924" s="75"/>
      <c r="M924" s="75"/>
      <c r="N924" s="75"/>
    </row>
    <row r="925" spans="9:14" x14ac:dyDescent="0.25">
      <c r="I925" s="75"/>
      <c r="J925" s="75"/>
      <c r="K925" s="75"/>
      <c r="L925" s="75"/>
      <c r="M925" s="75"/>
      <c r="N925" s="75"/>
    </row>
    <row r="926" spans="9:14" x14ac:dyDescent="0.25">
      <c r="I926" s="75"/>
      <c r="J926" s="75"/>
      <c r="K926" s="75"/>
      <c r="L926" s="75"/>
      <c r="M926" s="75"/>
      <c r="N926" s="75"/>
    </row>
    <row r="927" spans="9:14" x14ac:dyDescent="0.25">
      <c r="I927" s="75"/>
      <c r="J927" s="75"/>
      <c r="K927" s="75"/>
      <c r="L927" s="75"/>
      <c r="M927" s="75"/>
      <c r="N927" s="75"/>
    </row>
    <row r="928" spans="9:14" x14ac:dyDescent="0.25">
      <c r="I928" s="75"/>
      <c r="J928" s="75"/>
      <c r="K928" s="75"/>
      <c r="L928" s="75"/>
      <c r="M928" s="75"/>
      <c r="N928" s="75"/>
    </row>
    <row r="929" spans="9:14" x14ac:dyDescent="0.25">
      <c r="I929" s="75"/>
      <c r="J929" s="75"/>
      <c r="K929" s="75"/>
      <c r="L929" s="75"/>
      <c r="M929" s="75"/>
      <c r="N929" s="75"/>
    </row>
    <row r="930" spans="9:14" x14ac:dyDescent="0.25">
      <c r="I930" s="75"/>
      <c r="J930" s="75"/>
      <c r="K930" s="75"/>
      <c r="L930" s="75"/>
      <c r="M930" s="75"/>
      <c r="N930" s="75"/>
    </row>
    <row r="931" spans="9:14" x14ac:dyDescent="0.25">
      <c r="I931" s="75"/>
      <c r="J931" s="75"/>
      <c r="K931" s="75"/>
      <c r="L931" s="75"/>
      <c r="M931" s="75"/>
      <c r="N931" s="75"/>
    </row>
    <row r="932" spans="9:14" x14ac:dyDescent="0.25">
      <c r="I932" s="75"/>
      <c r="J932" s="75"/>
      <c r="K932" s="75"/>
      <c r="L932" s="75"/>
      <c r="M932" s="75"/>
      <c r="N932" s="75"/>
    </row>
    <row r="933" spans="9:14" x14ac:dyDescent="0.25">
      <c r="I933" s="75"/>
      <c r="J933" s="75"/>
      <c r="K933" s="75"/>
      <c r="L933" s="75"/>
      <c r="M933" s="75"/>
      <c r="N933" s="75"/>
    </row>
    <row r="934" spans="9:14" x14ac:dyDescent="0.25">
      <c r="I934" s="75"/>
      <c r="J934" s="75"/>
      <c r="K934" s="75"/>
      <c r="L934" s="75"/>
      <c r="M934" s="75"/>
      <c r="N934" s="75"/>
    </row>
    <row r="935" spans="9:14" x14ac:dyDescent="0.25">
      <c r="I935" s="75"/>
      <c r="J935" s="75"/>
      <c r="K935" s="75"/>
      <c r="L935" s="75"/>
      <c r="M935" s="75"/>
      <c r="N935" s="75"/>
    </row>
    <row r="936" spans="9:14" x14ac:dyDescent="0.25">
      <c r="I936" s="75"/>
      <c r="J936" s="75"/>
      <c r="K936" s="75"/>
      <c r="L936" s="75"/>
      <c r="M936" s="75"/>
      <c r="N936" s="75"/>
    </row>
    <row r="937" spans="9:14" x14ac:dyDescent="0.25">
      <c r="I937" s="75"/>
      <c r="J937" s="75"/>
      <c r="K937" s="75"/>
      <c r="L937" s="75"/>
      <c r="M937" s="75"/>
      <c r="N937" s="75"/>
    </row>
    <row r="938" spans="9:14" x14ac:dyDescent="0.25">
      <c r="I938" s="75"/>
      <c r="J938" s="75"/>
      <c r="K938" s="75"/>
      <c r="L938" s="75"/>
      <c r="M938" s="75"/>
      <c r="N938" s="75"/>
    </row>
    <row r="939" spans="9:14" x14ac:dyDescent="0.25">
      <c r="I939" s="75"/>
      <c r="J939" s="75"/>
      <c r="K939" s="75"/>
      <c r="L939" s="75"/>
      <c r="M939" s="75"/>
      <c r="N939" s="75"/>
    </row>
    <row r="940" spans="9:14" x14ac:dyDescent="0.25">
      <c r="I940" s="75"/>
      <c r="J940" s="75"/>
      <c r="K940" s="75"/>
      <c r="L940" s="75"/>
      <c r="M940" s="75"/>
      <c r="N940" s="75"/>
    </row>
    <row r="941" spans="9:14" x14ac:dyDescent="0.25">
      <c r="I941" s="75"/>
      <c r="J941" s="75"/>
      <c r="K941" s="75"/>
      <c r="L941" s="75"/>
      <c r="M941" s="75"/>
      <c r="N941" s="75"/>
    </row>
    <row r="942" spans="9:14" x14ac:dyDescent="0.25">
      <c r="I942" s="75"/>
      <c r="J942" s="75"/>
      <c r="K942" s="75"/>
      <c r="L942" s="75"/>
      <c r="M942" s="75"/>
      <c r="N942" s="75"/>
    </row>
    <row r="943" spans="9:14" x14ac:dyDescent="0.25">
      <c r="I943" s="75"/>
      <c r="J943" s="75"/>
      <c r="K943" s="75"/>
      <c r="L943" s="75"/>
      <c r="M943" s="75"/>
      <c r="N943" s="75"/>
    </row>
    <row r="944" spans="9:14" x14ac:dyDescent="0.25">
      <c r="I944" s="75"/>
      <c r="J944" s="75"/>
      <c r="K944" s="75"/>
      <c r="L944" s="75"/>
      <c r="M944" s="75"/>
      <c r="N944" s="75"/>
    </row>
    <row r="945" spans="9:14" x14ac:dyDescent="0.25">
      <c r="I945" s="75"/>
      <c r="J945" s="75"/>
      <c r="K945" s="75"/>
      <c r="L945" s="75"/>
      <c r="M945" s="75"/>
      <c r="N945" s="75"/>
    </row>
    <row r="946" spans="9:14" x14ac:dyDescent="0.25">
      <c r="I946" s="75"/>
      <c r="J946" s="75"/>
      <c r="K946" s="75"/>
      <c r="L946" s="75"/>
      <c r="M946" s="75"/>
      <c r="N946" s="75"/>
    </row>
    <row r="947" spans="9:14" x14ac:dyDescent="0.25">
      <c r="I947" s="75"/>
      <c r="J947" s="75"/>
      <c r="K947" s="75"/>
      <c r="L947" s="75"/>
      <c r="M947" s="75"/>
      <c r="N947" s="75"/>
    </row>
    <row r="948" spans="9:14" x14ac:dyDescent="0.25">
      <c r="I948" s="75"/>
      <c r="J948" s="75"/>
      <c r="K948" s="75"/>
      <c r="L948" s="75"/>
      <c r="M948" s="75"/>
      <c r="N948" s="75"/>
    </row>
    <row r="949" spans="9:14" x14ac:dyDescent="0.25">
      <c r="I949" s="75"/>
      <c r="J949" s="75"/>
      <c r="K949" s="75"/>
      <c r="L949" s="75"/>
      <c r="M949" s="75"/>
      <c r="N949" s="75"/>
    </row>
    <row r="950" spans="9:14" x14ac:dyDescent="0.25">
      <c r="I950" s="75"/>
      <c r="J950" s="75"/>
      <c r="K950" s="75"/>
      <c r="L950" s="75"/>
      <c r="M950" s="75"/>
      <c r="N950" s="75"/>
    </row>
    <row r="951" spans="9:14" x14ac:dyDescent="0.25">
      <c r="I951" s="75"/>
      <c r="J951" s="75"/>
      <c r="K951" s="75"/>
      <c r="L951" s="75"/>
      <c r="M951" s="75"/>
      <c r="N951" s="75"/>
    </row>
    <row r="952" spans="9:14" x14ac:dyDescent="0.25">
      <c r="I952" s="75"/>
      <c r="J952" s="75"/>
      <c r="K952" s="75"/>
      <c r="L952" s="75"/>
      <c r="M952" s="75"/>
      <c r="N952" s="75"/>
    </row>
    <row r="953" spans="9:14" x14ac:dyDescent="0.25">
      <c r="I953" s="75"/>
      <c r="J953" s="75"/>
      <c r="K953" s="75"/>
      <c r="L953" s="75"/>
      <c r="M953" s="75"/>
      <c r="N953" s="75"/>
    </row>
    <row r="954" spans="9:14" x14ac:dyDescent="0.25">
      <c r="I954" s="75"/>
      <c r="J954" s="75"/>
      <c r="K954" s="75"/>
      <c r="L954" s="75"/>
      <c r="M954" s="75"/>
      <c r="N954" s="75"/>
    </row>
    <row r="955" spans="9:14" x14ac:dyDescent="0.25">
      <c r="I955" s="75"/>
      <c r="J955" s="75"/>
      <c r="K955" s="75"/>
      <c r="L955" s="75"/>
      <c r="M955" s="75"/>
      <c r="N955" s="75"/>
    </row>
    <row r="956" spans="9:14" x14ac:dyDescent="0.25">
      <c r="I956" s="75"/>
      <c r="J956" s="75"/>
      <c r="K956" s="75"/>
      <c r="L956" s="75"/>
      <c r="M956" s="75"/>
      <c r="N956" s="75"/>
    </row>
    <row r="957" spans="9:14" x14ac:dyDescent="0.25">
      <c r="I957" s="75"/>
      <c r="J957" s="75"/>
      <c r="K957" s="75"/>
      <c r="L957" s="75"/>
      <c r="M957" s="75"/>
      <c r="N957" s="75"/>
    </row>
    <row r="958" spans="9:14" x14ac:dyDescent="0.25">
      <c r="I958" s="75"/>
      <c r="J958" s="75"/>
      <c r="K958" s="75"/>
      <c r="L958" s="75"/>
      <c r="M958" s="75"/>
      <c r="N958" s="75"/>
    </row>
    <row r="959" spans="9:14" x14ac:dyDescent="0.25">
      <c r="I959" s="75"/>
      <c r="J959" s="75"/>
      <c r="K959" s="75"/>
      <c r="L959" s="75"/>
      <c r="M959" s="75"/>
      <c r="N959" s="75"/>
    </row>
    <row r="960" spans="9:14" x14ac:dyDescent="0.25">
      <c r="I960" s="75"/>
      <c r="J960" s="75"/>
      <c r="K960" s="75"/>
      <c r="L960" s="75"/>
      <c r="M960" s="75"/>
      <c r="N960" s="75"/>
    </row>
    <row r="961" spans="9:14" x14ac:dyDescent="0.25">
      <c r="I961" s="75"/>
      <c r="J961" s="75"/>
      <c r="K961" s="75"/>
      <c r="L961" s="75"/>
      <c r="M961" s="75"/>
      <c r="N961" s="75"/>
    </row>
    <row r="962" spans="9:14" x14ac:dyDescent="0.25">
      <c r="I962" s="75"/>
      <c r="J962" s="75"/>
      <c r="K962" s="75"/>
      <c r="L962" s="75"/>
      <c r="M962" s="75"/>
      <c r="N962" s="75"/>
    </row>
    <row r="963" spans="9:14" x14ac:dyDescent="0.25">
      <c r="I963" s="75"/>
      <c r="J963" s="75"/>
      <c r="K963" s="75"/>
      <c r="L963" s="75"/>
      <c r="M963" s="75"/>
      <c r="N963" s="75"/>
    </row>
    <row r="964" spans="9:14" x14ac:dyDescent="0.25">
      <c r="I964" s="75"/>
      <c r="J964" s="75"/>
      <c r="K964" s="75"/>
      <c r="L964" s="75"/>
      <c r="M964" s="75"/>
      <c r="N964" s="75"/>
    </row>
    <row r="965" spans="9:14" x14ac:dyDescent="0.25">
      <c r="I965" s="75"/>
      <c r="J965" s="75"/>
      <c r="K965" s="75"/>
      <c r="L965" s="75"/>
      <c r="M965" s="75"/>
      <c r="N965" s="75"/>
    </row>
    <row r="966" spans="9:14" x14ac:dyDescent="0.25">
      <c r="I966" s="75"/>
      <c r="J966" s="75"/>
      <c r="K966" s="75"/>
      <c r="L966" s="75"/>
      <c r="M966" s="75"/>
      <c r="N966" s="75"/>
    </row>
    <row r="967" spans="9:14" x14ac:dyDescent="0.25">
      <c r="I967" s="75"/>
      <c r="J967" s="75"/>
      <c r="K967" s="75"/>
      <c r="L967" s="75"/>
      <c r="M967" s="75"/>
      <c r="N967" s="75"/>
    </row>
    <row r="968" spans="9:14" x14ac:dyDescent="0.25">
      <c r="I968" s="75"/>
      <c r="J968" s="75"/>
      <c r="K968" s="75"/>
      <c r="L968" s="75"/>
      <c r="M968" s="75"/>
      <c r="N968" s="75"/>
    </row>
    <row r="969" spans="9:14" x14ac:dyDescent="0.25">
      <c r="I969" s="75"/>
      <c r="J969" s="75"/>
      <c r="K969" s="75"/>
      <c r="L969" s="75"/>
      <c r="M969" s="75"/>
      <c r="N969" s="75"/>
    </row>
    <row r="970" spans="9:14" x14ac:dyDescent="0.25">
      <c r="I970" s="75"/>
      <c r="J970" s="75"/>
      <c r="K970" s="75"/>
      <c r="L970" s="75"/>
      <c r="M970" s="75"/>
      <c r="N970" s="75"/>
    </row>
    <row r="971" spans="9:14" x14ac:dyDescent="0.25">
      <c r="I971" s="75"/>
      <c r="J971" s="75"/>
      <c r="K971" s="75"/>
      <c r="L971" s="75"/>
      <c r="M971" s="75"/>
      <c r="N971" s="75"/>
    </row>
    <row r="972" spans="9:14" x14ac:dyDescent="0.25">
      <c r="I972" s="75"/>
      <c r="J972" s="75"/>
      <c r="K972" s="75"/>
      <c r="L972" s="75"/>
      <c r="M972" s="75"/>
      <c r="N972" s="75"/>
    </row>
    <row r="973" spans="9:14" x14ac:dyDescent="0.25">
      <c r="I973" s="75"/>
      <c r="J973" s="75"/>
      <c r="K973" s="75"/>
      <c r="L973" s="75"/>
      <c r="M973" s="75"/>
      <c r="N973" s="75"/>
    </row>
    <row r="974" spans="9:14" x14ac:dyDescent="0.25">
      <c r="I974" s="75"/>
      <c r="J974" s="75"/>
      <c r="K974" s="75"/>
      <c r="L974" s="75"/>
      <c r="M974" s="75"/>
      <c r="N974" s="75"/>
    </row>
    <row r="975" spans="9:14" x14ac:dyDescent="0.25">
      <c r="I975" s="75"/>
      <c r="J975" s="75"/>
      <c r="K975" s="75"/>
      <c r="L975" s="75"/>
      <c r="M975" s="75"/>
      <c r="N975" s="75"/>
    </row>
    <row r="976" spans="9:14" x14ac:dyDescent="0.25">
      <c r="I976" s="75"/>
      <c r="J976" s="75"/>
      <c r="K976" s="75"/>
      <c r="L976" s="75"/>
      <c r="M976" s="75"/>
      <c r="N976" s="75"/>
    </row>
    <row r="977" spans="9:14" x14ac:dyDescent="0.25">
      <c r="I977" s="75"/>
      <c r="J977" s="75"/>
      <c r="K977" s="75"/>
      <c r="L977" s="75"/>
      <c r="M977" s="75"/>
      <c r="N977" s="75"/>
    </row>
    <row r="978" spans="9:14" x14ac:dyDescent="0.25">
      <c r="I978" s="75"/>
      <c r="J978" s="75"/>
      <c r="K978" s="75"/>
      <c r="L978" s="75"/>
      <c r="M978" s="75"/>
      <c r="N978" s="75"/>
    </row>
    <row r="979" spans="9:14" x14ac:dyDescent="0.25">
      <c r="I979" s="75"/>
      <c r="J979" s="75"/>
      <c r="K979" s="75"/>
      <c r="L979" s="75"/>
      <c r="M979" s="75"/>
      <c r="N979" s="75"/>
    </row>
    <row r="980" spans="9:14" x14ac:dyDescent="0.25">
      <c r="I980" s="75"/>
      <c r="J980" s="75"/>
      <c r="K980" s="75"/>
      <c r="L980" s="75"/>
      <c r="M980" s="75"/>
      <c r="N980" s="75"/>
    </row>
    <row r="981" spans="9:14" x14ac:dyDescent="0.25">
      <c r="I981" s="75"/>
      <c r="J981" s="75"/>
      <c r="K981" s="75"/>
      <c r="L981" s="75"/>
      <c r="M981" s="75"/>
      <c r="N981" s="75"/>
    </row>
    <row r="982" spans="9:14" x14ac:dyDescent="0.25">
      <c r="I982" s="75"/>
      <c r="J982" s="75"/>
      <c r="K982" s="75"/>
      <c r="L982" s="75"/>
      <c r="M982" s="75"/>
      <c r="N982" s="75"/>
    </row>
    <row r="983" spans="9:14" x14ac:dyDescent="0.25">
      <c r="I983" s="75"/>
      <c r="J983" s="75"/>
      <c r="K983" s="75"/>
      <c r="L983" s="75"/>
      <c r="M983" s="75"/>
      <c r="N983" s="75"/>
    </row>
    <row r="984" spans="9:14" x14ac:dyDescent="0.25">
      <c r="I984" s="75"/>
      <c r="J984" s="75"/>
      <c r="K984" s="75"/>
      <c r="L984" s="75"/>
      <c r="M984" s="75"/>
      <c r="N984" s="75"/>
    </row>
    <row r="985" spans="9:14" x14ac:dyDescent="0.25">
      <c r="I985" s="75"/>
      <c r="J985" s="75"/>
      <c r="K985" s="75"/>
      <c r="L985" s="75"/>
      <c r="M985" s="75"/>
      <c r="N985" s="75"/>
    </row>
    <row r="986" spans="9:14" x14ac:dyDescent="0.25">
      <c r="I986" s="75"/>
      <c r="J986" s="75"/>
      <c r="K986" s="75"/>
      <c r="L986" s="75"/>
      <c r="M986" s="75"/>
      <c r="N986" s="75"/>
    </row>
    <row r="987" spans="9:14" x14ac:dyDescent="0.25">
      <c r="I987" s="75"/>
      <c r="J987" s="75"/>
      <c r="K987" s="75"/>
      <c r="L987" s="75"/>
      <c r="M987" s="75"/>
      <c r="N987" s="75"/>
    </row>
    <row r="988" spans="9:14" x14ac:dyDescent="0.25">
      <c r="I988" s="75"/>
      <c r="J988" s="75"/>
      <c r="K988" s="75"/>
      <c r="L988" s="75"/>
      <c r="M988" s="75"/>
      <c r="N988" s="75"/>
    </row>
    <row r="989" spans="9:14" x14ac:dyDescent="0.25">
      <c r="I989" s="75"/>
      <c r="J989" s="75"/>
      <c r="K989" s="75"/>
      <c r="L989" s="75"/>
      <c r="M989" s="75"/>
      <c r="N989" s="75"/>
    </row>
    <row r="990" spans="9:14" x14ac:dyDescent="0.25">
      <c r="I990" s="75"/>
      <c r="J990" s="75"/>
      <c r="K990" s="75"/>
      <c r="L990" s="75"/>
      <c r="M990" s="75"/>
      <c r="N990" s="75"/>
    </row>
    <row r="991" spans="9:14" x14ac:dyDescent="0.25">
      <c r="I991" s="75"/>
      <c r="J991" s="75"/>
      <c r="K991" s="75"/>
      <c r="L991" s="75"/>
      <c r="M991" s="75"/>
      <c r="N991" s="75"/>
    </row>
    <row r="992" spans="9:14" x14ac:dyDescent="0.25">
      <c r="I992" s="75"/>
      <c r="J992" s="75"/>
      <c r="K992" s="75"/>
      <c r="L992" s="75"/>
      <c r="M992" s="75"/>
      <c r="N992" s="75"/>
    </row>
    <row r="993" spans="9:14" x14ac:dyDescent="0.25">
      <c r="I993" s="75"/>
      <c r="J993" s="75"/>
      <c r="K993" s="75"/>
      <c r="L993" s="75"/>
      <c r="M993" s="75"/>
      <c r="N993" s="75"/>
    </row>
    <row r="994" spans="9:14" x14ac:dyDescent="0.25">
      <c r="I994" s="75"/>
      <c r="J994" s="75"/>
      <c r="K994" s="75"/>
      <c r="L994" s="75"/>
      <c r="M994" s="75"/>
      <c r="N994" s="75"/>
    </row>
    <row r="995" spans="9:14" x14ac:dyDescent="0.25">
      <c r="I995" s="75"/>
      <c r="J995" s="75"/>
      <c r="K995" s="75"/>
      <c r="L995" s="75"/>
      <c r="M995" s="75"/>
      <c r="N995" s="75"/>
    </row>
    <row r="996" spans="9:14" x14ac:dyDescent="0.25">
      <c r="I996" s="75"/>
      <c r="J996" s="75"/>
      <c r="K996" s="75"/>
      <c r="L996" s="75"/>
      <c r="M996" s="75"/>
      <c r="N996" s="75"/>
    </row>
    <row r="997" spans="9:14" x14ac:dyDescent="0.25">
      <c r="I997" s="75"/>
      <c r="J997" s="75"/>
      <c r="K997" s="75"/>
      <c r="L997" s="75"/>
      <c r="M997" s="75"/>
      <c r="N997" s="75"/>
    </row>
    <row r="998" spans="9:14" x14ac:dyDescent="0.25">
      <c r="I998" s="75"/>
      <c r="J998" s="75"/>
      <c r="K998" s="75"/>
      <c r="L998" s="75"/>
      <c r="M998" s="75"/>
      <c r="N998" s="75"/>
    </row>
    <row r="999" spans="9:14" x14ac:dyDescent="0.25">
      <c r="I999" s="75"/>
      <c r="J999" s="75"/>
      <c r="K999" s="75"/>
      <c r="L999" s="75"/>
      <c r="M999" s="75"/>
      <c r="N999" s="75"/>
    </row>
    <row r="1000" spans="9:14" x14ac:dyDescent="0.25">
      <c r="I1000" s="75"/>
      <c r="J1000" s="75"/>
      <c r="K1000" s="75"/>
      <c r="L1000" s="75"/>
      <c r="M1000" s="75"/>
      <c r="N1000" s="75"/>
    </row>
    <row r="1001" spans="9:14" x14ac:dyDescent="0.25">
      <c r="I1001" s="75"/>
      <c r="J1001" s="75"/>
      <c r="K1001" s="75"/>
      <c r="L1001" s="75"/>
      <c r="M1001" s="75"/>
      <c r="N1001" s="75"/>
    </row>
    <row r="1002" spans="9:14" x14ac:dyDescent="0.25">
      <c r="I1002" s="75"/>
      <c r="J1002" s="75"/>
      <c r="K1002" s="75"/>
      <c r="L1002" s="75"/>
      <c r="M1002" s="75"/>
      <c r="N1002" s="75"/>
    </row>
    <row r="1003" spans="9:14" x14ac:dyDescent="0.25">
      <c r="I1003" s="75"/>
      <c r="J1003" s="75"/>
      <c r="K1003" s="75"/>
      <c r="L1003" s="75"/>
      <c r="M1003" s="75"/>
      <c r="N1003" s="75"/>
    </row>
    <row r="1004" spans="9:14" x14ac:dyDescent="0.25">
      <c r="I1004" s="75"/>
      <c r="J1004" s="75"/>
      <c r="K1004" s="75"/>
      <c r="L1004" s="75"/>
      <c r="M1004" s="75"/>
      <c r="N1004" s="75"/>
    </row>
    <row r="1005" spans="9:14" x14ac:dyDescent="0.25">
      <c r="I1005" s="75"/>
      <c r="J1005" s="75"/>
      <c r="K1005" s="75"/>
      <c r="L1005" s="75"/>
      <c r="M1005" s="75"/>
      <c r="N1005" s="75"/>
    </row>
    <row r="1006" spans="9:14" x14ac:dyDescent="0.25">
      <c r="I1006" s="75"/>
      <c r="J1006" s="75"/>
      <c r="K1006" s="75"/>
      <c r="L1006" s="75"/>
      <c r="M1006" s="75"/>
      <c r="N1006" s="75"/>
    </row>
    <row r="1007" spans="9:14" x14ac:dyDescent="0.25">
      <c r="I1007" s="75"/>
      <c r="J1007" s="75"/>
      <c r="K1007" s="75"/>
      <c r="L1007" s="75"/>
      <c r="M1007" s="75"/>
      <c r="N1007" s="75"/>
    </row>
    <row r="1008" spans="9:14" x14ac:dyDescent="0.25">
      <c r="I1008" s="75"/>
      <c r="J1008" s="75"/>
      <c r="K1008" s="75"/>
      <c r="L1008" s="75"/>
      <c r="M1008" s="75"/>
      <c r="N1008" s="75"/>
    </row>
    <row r="1009" spans="9:14" x14ac:dyDescent="0.25">
      <c r="I1009" s="75"/>
      <c r="J1009" s="75"/>
      <c r="K1009" s="75"/>
      <c r="L1009" s="75"/>
      <c r="M1009" s="75"/>
      <c r="N1009" s="75"/>
    </row>
    <row r="1010" spans="9:14" x14ac:dyDescent="0.25">
      <c r="I1010" s="75"/>
      <c r="J1010" s="75"/>
      <c r="K1010" s="75"/>
      <c r="L1010" s="75"/>
      <c r="M1010" s="75"/>
      <c r="N1010" s="75"/>
    </row>
    <row r="1011" spans="9:14" x14ac:dyDescent="0.25">
      <c r="I1011" s="75"/>
      <c r="J1011" s="75"/>
      <c r="K1011" s="75"/>
      <c r="L1011" s="75"/>
      <c r="M1011" s="75"/>
      <c r="N1011" s="75"/>
    </row>
    <row r="1012" spans="9:14" x14ac:dyDescent="0.25">
      <c r="I1012" s="75"/>
      <c r="J1012" s="75"/>
      <c r="K1012" s="75"/>
      <c r="L1012" s="75"/>
      <c r="M1012" s="75"/>
      <c r="N1012" s="75"/>
    </row>
    <row r="1013" spans="9:14" x14ac:dyDescent="0.25">
      <c r="I1013" s="75"/>
      <c r="J1013" s="75"/>
      <c r="K1013" s="75"/>
      <c r="L1013" s="75"/>
      <c r="M1013" s="75"/>
      <c r="N1013" s="75"/>
    </row>
    <row r="1014" spans="9:14" x14ac:dyDescent="0.25">
      <c r="I1014" s="75"/>
      <c r="J1014" s="75"/>
      <c r="K1014" s="75"/>
      <c r="L1014" s="75"/>
      <c r="M1014" s="75"/>
      <c r="N1014" s="75"/>
    </row>
    <row r="1015" spans="9:14" x14ac:dyDescent="0.25">
      <c r="I1015" s="75"/>
      <c r="J1015" s="75"/>
      <c r="K1015" s="75"/>
      <c r="L1015" s="75"/>
      <c r="M1015" s="75"/>
      <c r="N1015" s="75"/>
    </row>
    <row r="1016" spans="9:14" x14ac:dyDescent="0.25">
      <c r="I1016" s="75"/>
      <c r="J1016" s="75"/>
      <c r="K1016" s="75"/>
      <c r="L1016" s="75"/>
      <c r="M1016" s="75"/>
      <c r="N1016" s="75"/>
    </row>
    <row r="1017" spans="9:14" x14ac:dyDescent="0.25">
      <c r="I1017" s="75"/>
      <c r="J1017" s="75"/>
      <c r="K1017" s="75"/>
      <c r="L1017" s="75"/>
      <c r="M1017" s="75"/>
      <c r="N1017" s="75"/>
    </row>
    <row r="1018" spans="9:14" x14ac:dyDescent="0.25">
      <c r="I1018" s="75"/>
      <c r="J1018" s="75"/>
      <c r="K1018" s="75"/>
      <c r="L1018" s="75"/>
      <c r="M1018" s="75"/>
      <c r="N1018" s="75"/>
    </row>
    <row r="1019" spans="9:14" x14ac:dyDescent="0.25">
      <c r="I1019" s="75"/>
      <c r="J1019" s="75"/>
      <c r="K1019" s="75"/>
      <c r="L1019" s="75"/>
      <c r="M1019" s="75"/>
      <c r="N1019" s="75"/>
    </row>
    <row r="1020" spans="9:14" x14ac:dyDescent="0.25">
      <c r="I1020" s="75"/>
      <c r="J1020" s="75"/>
      <c r="K1020" s="75"/>
      <c r="L1020" s="75"/>
      <c r="M1020" s="75"/>
      <c r="N1020" s="75"/>
    </row>
    <row r="1021" spans="9:14" x14ac:dyDescent="0.25">
      <c r="I1021" s="75"/>
      <c r="J1021" s="75"/>
      <c r="K1021" s="75"/>
      <c r="L1021" s="75"/>
      <c r="M1021" s="75"/>
      <c r="N1021" s="75"/>
    </row>
    <row r="1022" spans="9:14" x14ac:dyDescent="0.25">
      <c r="I1022" s="75"/>
      <c r="J1022" s="75"/>
      <c r="K1022" s="75"/>
      <c r="L1022" s="75"/>
      <c r="M1022" s="75"/>
      <c r="N1022" s="75"/>
    </row>
    <row r="1023" spans="9:14" x14ac:dyDescent="0.25">
      <c r="I1023" s="75"/>
      <c r="J1023" s="75"/>
      <c r="K1023" s="75"/>
      <c r="L1023" s="75"/>
      <c r="M1023" s="75"/>
      <c r="N1023" s="75"/>
    </row>
    <row r="1024" spans="9:14" x14ac:dyDescent="0.25">
      <c r="I1024" s="75"/>
      <c r="J1024" s="75"/>
      <c r="K1024" s="75"/>
      <c r="L1024" s="75"/>
      <c r="M1024" s="75"/>
      <c r="N1024" s="75"/>
    </row>
    <row r="1025" spans="9:14" x14ac:dyDescent="0.25">
      <c r="I1025" s="75"/>
      <c r="J1025" s="75"/>
      <c r="K1025" s="75"/>
      <c r="L1025" s="75"/>
      <c r="M1025" s="75"/>
      <c r="N1025" s="75"/>
    </row>
    <row r="1026" spans="9:14" x14ac:dyDescent="0.25">
      <c r="I1026" s="75"/>
      <c r="J1026" s="75"/>
      <c r="K1026" s="75"/>
      <c r="L1026" s="75"/>
      <c r="M1026" s="75"/>
      <c r="N1026" s="75"/>
    </row>
    <row r="1027" spans="9:14" x14ac:dyDescent="0.25">
      <c r="I1027" s="75"/>
      <c r="J1027" s="75"/>
      <c r="K1027" s="75"/>
      <c r="L1027" s="75"/>
      <c r="M1027" s="75"/>
      <c r="N1027" s="75"/>
    </row>
    <row r="1028" spans="9:14" x14ac:dyDescent="0.25">
      <c r="I1028" s="75"/>
      <c r="J1028" s="75"/>
      <c r="K1028" s="75"/>
      <c r="L1028" s="75"/>
      <c r="M1028" s="75"/>
      <c r="N1028" s="75"/>
    </row>
    <row r="1029" spans="9:14" x14ac:dyDescent="0.25">
      <c r="I1029" s="75"/>
      <c r="J1029" s="75"/>
      <c r="K1029" s="75"/>
      <c r="L1029" s="75"/>
      <c r="M1029" s="75"/>
      <c r="N1029" s="75"/>
    </row>
    <row r="1030" spans="9:14" x14ac:dyDescent="0.25">
      <c r="I1030" s="75"/>
      <c r="J1030" s="75"/>
      <c r="K1030" s="75"/>
      <c r="L1030" s="75"/>
      <c r="M1030" s="75"/>
      <c r="N1030" s="75"/>
    </row>
    <row r="1031" spans="9:14" x14ac:dyDescent="0.25">
      <c r="I1031" s="75"/>
      <c r="J1031" s="75"/>
      <c r="K1031" s="75"/>
      <c r="L1031" s="75"/>
      <c r="M1031" s="75"/>
      <c r="N1031" s="75"/>
    </row>
    <row r="1032" spans="9:14" x14ac:dyDescent="0.25">
      <c r="I1032" s="75"/>
      <c r="J1032" s="75"/>
      <c r="K1032" s="75"/>
      <c r="L1032" s="75"/>
      <c r="M1032" s="75"/>
      <c r="N1032" s="75"/>
    </row>
    <row r="1033" spans="9:14" x14ac:dyDescent="0.25">
      <c r="I1033" s="75"/>
      <c r="J1033" s="75"/>
      <c r="K1033" s="75"/>
      <c r="L1033" s="75"/>
      <c r="M1033" s="75"/>
      <c r="N1033" s="75"/>
    </row>
    <row r="1034" spans="9:14" x14ac:dyDescent="0.25">
      <c r="I1034" s="75"/>
      <c r="J1034" s="75"/>
      <c r="K1034" s="75"/>
      <c r="L1034" s="75"/>
      <c r="M1034" s="75"/>
      <c r="N1034" s="75"/>
    </row>
    <row r="1035" spans="9:14" x14ac:dyDescent="0.25">
      <c r="I1035" s="75"/>
      <c r="J1035" s="75"/>
      <c r="K1035" s="75"/>
      <c r="L1035" s="75"/>
      <c r="M1035" s="75"/>
      <c r="N1035" s="75"/>
    </row>
    <row r="1036" spans="9:14" x14ac:dyDescent="0.25">
      <c r="I1036" s="75"/>
      <c r="J1036" s="75"/>
      <c r="K1036" s="75"/>
      <c r="L1036" s="75"/>
      <c r="M1036" s="75"/>
      <c r="N1036" s="75"/>
    </row>
    <row r="1037" spans="9:14" x14ac:dyDescent="0.25">
      <c r="I1037" s="75"/>
      <c r="J1037" s="75"/>
      <c r="K1037" s="75"/>
      <c r="L1037" s="75"/>
      <c r="M1037" s="75"/>
      <c r="N1037" s="75"/>
    </row>
    <row r="1038" spans="9:14" x14ac:dyDescent="0.25">
      <c r="I1038" s="75"/>
      <c r="J1038" s="75"/>
      <c r="K1038" s="75"/>
      <c r="L1038" s="75"/>
      <c r="M1038" s="75"/>
      <c r="N1038" s="75"/>
    </row>
    <row r="1039" spans="9:14" x14ac:dyDescent="0.25">
      <c r="I1039" s="75"/>
      <c r="J1039" s="75"/>
      <c r="K1039" s="75"/>
      <c r="L1039" s="75"/>
      <c r="M1039" s="75"/>
      <c r="N1039" s="75"/>
    </row>
    <row r="1040" spans="9:14" x14ac:dyDescent="0.25">
      <c r="I1040" s="75"/>
      <c r="J1040" s="75"/>
      <c r="K1040" s="75"/>
      <c r="L1040" s="75"/>
      <c r="M1040" s="75"/>
      <c r="N1040" s="75"/>
    </row>
    <row r="1041" spans="9:14" x14ac:dyDescent="0.25">
      <c r="I1041" s="75"/>
      <c r="J1041" s="75"/>
      <c r="K1041" s="75"/>
      <c r="L1041" s="75"/>
      <c r="M1041" s="75"/>
      <c r="N1041" s="75"/>
    </row>
    <row r="1042" spans="9:14" x14ac:dyDescent="0.25">
      <c r="I1042" s="75"/>
      <c r="J1042" s="75"/>
      <c r="K1042" s="75"/>
      <c r="L1042" s="75"/>
      <c r="M1042" s="75"/>
      <c r="N1042" s="75"/>
    </row>
    <row r="1043" spans="9:14" x14ac:dyDescent="0.25">
      <c r="I1043" s="75"/>
      <c r="J1043" s="75"/>
      <c r="K1043" s="75"/>
      <c r="L1043" s="75"/>
      <c r="M1043" s="75"/>
      <c r="N1043" s="75"/>
    </row>
    <row r="1044" spans="9:14" x14ac:dyDescent="0.25">
      <c r="I1044" s="75"/>
      <c r="J1044" s="75"/>
      <c r="K1044" s="75"/>
      <c r="L1044" s="75"/>
      <c r="M1044" s="75"/>
      <c r="N1044" s="75"/>
    </row>
    <row r="1045" spans="9:14" x14ac:dyDescent="0.25">
      <c r="I1045" s="75"/>
      <c r="J1045" s="75"/>
      <c r="K1045" s="75"/>
      <c r="L1045" s="75"/>
      <c r="M1045" s="75"/>
      <c r="N1045" s="75"/>
    </row>
    <row r="1046" spans="9:14" x14ac:dyDescent="0.25">
      <c r="I1046" s="75"/>
      <c r="J1046" s="75"/>
      <c r="K1046" s="75"/>
      <c r="L1046" s="75"/>
      <c r="M1046" s="75"/>
      <c r="N1046" s="75"/>
    </row>
    <row r="1047" spans="9:14" x14ac:dyDescent="0.25">
      <c r="I1047" s="75"/>
      <c r="J1047" s="75"/>
      <c r="K1047" s="75"/>
      <c r="L1047" s="75"/>
      <c r="M1047" s="75"/>
      <c r="N1047" s="75"/>
    </row>
    <row r="1048" spans="9:14" x14ac:dyDescent="0.25">
      <c r="I1048" s="75"/>
      <c r="J1048" s="75"/>
      <c r="K1048" s="75"/>
      <c r="L1048" s="75"/>
      <c r="M1048" s="75"/>
      <c r="N1048" s="75"/>
    </row>
    <row r="1049" spans="9:14" x14ac:dyDescent="0.25">
      <c r="I1049" s="75"/>
      <c r="J1049" s="75"/>
      <c r="K1049" s="75"/>
      <c r="L1049" s="75"/>
      <c r="M1049" s="75"/>
      <c r="N1049" s="75"/>
    </row>
    <row r="1050" spans="9:14" x14ac:dyDescent="0.25">
      <c r="I1050" s="75"/>
      <c r="J1050" s="75"/>
      <c r="K1050" s="75"/>
      <c r="L1050" s="75"/>
      <c r="M1050" s="75"/>
      <c r="N1050" s="75"/>
    </row>
    <row r="1051" spans="9:14" x14ac:dyDescent="0.25">
      <c r="I1051" s="75"/>
      <c r="J1051" s="75"/>
      <c r="K1051" s="75"/>
      <c r="L1051" s="75"/>
      <c r="M1051" s="75"/>
      <c r="N1051" s="75"/>
    </row>
    <row r="1052" spans="9:14" x14ac:dyDescent="0.25">
      <c r="I1052" s="75"/>
      <c r="J1052" s="75"/>
      <c r="K1052" s="75"/>
      <c r="L1052" s="75"/>
      <c r="M1052" s="75"/>
      <c r="N1052" s="75"/>
    </row>
    <row r="1053" spans="9:14" x14ac:dyDescent="0.25">
      <c r="I1053" s="75"/>
      <c r="J1053" s="75"/>
      <c r="K1053" s="75"/>
      <c r="L1053" s="75"/>
      <c r="M1053" s="75"/>
      <c r="N1053" s="75"/>
    </row>
    <row r="1054" spans="9:14" x14ac:dyDescent="0.25">
      <c r="I1054" s="75"/>
      <c r="J1054" s="75"/>
      <c r="K1054" s="75"/>
      <c r="L1054" s="75"/>
      <c r="M1054" s="75"/>
      <c r="N1054" s="75"/>
    </row>
    <row r="1055" spans="9:14" x14ac:dyDescent="0.25">
      <c r="I1055" s="75"/>
      <c r="J1055" s="75"/>
      <c r="K1055" s="75"/>
      <c r="L1055" s="75"/>
      <c r="M1055" s="75"/>
      <c r="N1055" s="75"/>
    </row>
    <row r="1056" spans="9:14" x14ac:dyDescent="0.25">
      <c r="I1056" s="75"/>
      <c r="J1056" s="75"/>
      <c r="K1056" s="75"/>
      <c r="L1056" s="75"/>
      <c r="M1056" s="75"/>
      <c r="N1056" s="75"/>
    </row>
    <row r="1057" spans="9:14" x14ac:dyDescent="0.25">
      <c r="I1057" s="75"/>
      <c r="J1057" s="75"/>
      <c r="K1057" s="75"/>
      <c r="L1057" s="75"/>
      <c r="M1057" s="75"/>
      <c r="N1057" s="75"/>
    </row>
    <row r="1058" spans="9:14" x14ac:dyDescent="0.25">
      <c r="I1058" s="75"/>
      <c r="J1058" s="75"/>
      <c r="K1058" s="75"/>
      <c r="L1058" s="75"/>
      <c r="M1058" s="75"/>
      <c r="N1058" s="75"/>
    </row>
    <row r="1059" spans="9:14" x14ac:dyDescent="0.25">
      <c r="I1059" s="75"/>
      <c r="J1059" s="75"/>
      <c r="K1059" s="75"/>
      <c r="L1059" s="75"/>
      <c r="M1059" s="75"/>
      <c r="N1059" s="75"/>
    </row>
    <row r="1060" spans="9:14" x14ac:dyDescent="0.25">
      <c r="I1060" s="75"/>
      <c r="J1060" s="75"/>
      <c r="K1060" s="75"/>
      <c r="L1060" s="75"/>
      <c r="M1060" s="75"/>
      <c r="N1060" s="75"/>
    </row>
    <row r="1061" spans="9:14" x14ac:dyDescent="0.25">
      <c r="I1061" s="75"/>
      <c r="J1061" s="75"/>
      <c r="K1061" s="75"/>
      <c r="L1061" s="75"/>
      <c r="M1061" s="75"/>
      <c r="N1061" s="75"/>
    </row>
    <row r="1062" spans="9:14" x14ac:dyDescent="0.25">
      <c r="I1062" s="75"/>
      <c r="J1062" s="75"/>
      <c r="K1062" s="75"/>
      <c r="L1062" s="75"/>
      <c r="M1062" s="75"/>
      <c r="N1062" s="75"/>
    </row>
    <row r="1063" spans="9:14" x14ac:dyDescent="0.25">
      <c r="I1063" s="75"/>
      <c r="J1063" s="75"/>
      <c r="K1063" s="75"/>
      <c r="L1063" s="75"/>
      <c r="M1063" s="75"/>
      <c r="N1063" s="75"/>
    </row>
    <row r="1064" spans="9:14" x14ac:dyDescent="0.25">
      <c r="I1064" s="75"/>
      <c r="J1064" s="75"/>
      <c r="K1064" s="75"/>
      <c r="L1064" s="75"/>
      <c r="M1064" s="75"/>
      <c r="N1064" s="75"/>
    </row>
    <row r="1065" spans="9:14" x14ac:dyDescent="0.25">
      <c r="I1065" s="75"/>
      <c r="J1065" s="75"/>
      <c r="K1065" s="75"/>
      <c r="L1065" s="75"/>
      <c r="M1065" s="75"/>
      <c r="N1065" s="75"/>
    </row>
    <row r="1066" spans="9:14" x14ac:dyDescent="0.25">
      <c r="I1066" s="75"/>
      <c r="J1066" s="75"/>
      <c r="K1066" s="75"/>
      <c r="L1066" s="75"/>
      <c r="M1066" s="75"/>
      <c r="N1066" s="75"/>
    </row>
    <row r="1067" spans="9:14" x14ac:dyDescent="0.25">
      <c r="I1067" s="75"/>
      <c r="J1067" s="75"/>
      <c r="K1067" s="75"/>
      <c r="L1067" s="75"/>
      <c r="M1067" s="75"/>
      <c r="N1067" s="75"/>
    </row>
    <row r="1068" spans="9:14" x14ac:dyDescent="0.25">
      <c r="I1068" s="75"/>
      <c r="J1068" s="75"/>
      <c r="K1068" s="75"/>
      <c r="L1068" s="75"/>
      <c r="M1068" s="75"/>
      <c r="N1068" s="75"/>
    </row>
    <row r="1069" spans="9:14" x14ac:dyDescent="0.25">
      <c r="I1069" s="75"/>
      <c r="J1069" s="75"/>
      <c r="K1069" s="75"/>
      <c r="L1069" s="75"/>
      <c r="M1069" s="75"/>
      <c r="N1069" s="75"/>
    </row>
    <row r="1070" spans="9:14" x14ac:dyDescent="0.25">
      <c r="I1070" s="75"/>
      <c r="J1070" s="75"/>
      <c r="K1070" s="75"/>
      <c r="L1070" s="75"/>
      <c r="M1070" s="75"/>
      <c r="N1070" s="75"/>
    </row>
    <row r="1071" spans="9:14" x14ac:dyDescent="0.25">
      <c r="I1071" s="75"/>
      <c r="J1071" s="75"/>
      <c r="K1071" s="75"/>
      <c r="L1071" s="75"/>
      <c r="M1071" s="75"/>
      <c r="N1071" s="75"/>
    </row>
    <row r="1072" spans="9:14" x14ac:dyDescent="0.25">
      <c r="I1072" s="75"/>
      <c r="J1072" s="75"/>
      <c r="K1072" s="75"/>
      <c r="L1072" s="75"/>
      <c r="M1072" s="75"/>
      <c r="N1072" s="75"/>
    </row>
    <row r="1073" spans="9:14" x14ac:dyDescent="0.25">
      <c r="I1073" s="75"/>
      <c r="J1073" s="75"/>
      <c r="K1073" s="75"/>
      <c r="L1073" s="75"/>
      <c r="M1073" s="75"/>
      <c r="N1073" s="75"/>
    </row>
    <row r="1074" spans="9:14" x14ac:dyDescent="0.25">
      <c r="I1074" s="75"/>
      <c r="J1074" s="75"/>
      <c r="K1074" s="75"/>
      <c r="L1074" s="75"/>
      <c r="M1074" s="75"/>
      <c r="N1074" s="75"/>
    </row>
    <row r="1075" spans="9:14" x14ac:dyDescent="0.25">
      <c r="I1075" s="75"/>
      <c r="J1075" s="75"/>
      <c r="K1075" s="75"/>
      <c r="L1075" s="75"/>
      <c r="M1075" s="75"/>
      <c r="N1075" s="75"/>
    </row>
    <row r="1076" spans="9:14" x14ac:dyDescent="0.25">
      <c r="I1076" s="75"/>
      <c r="J1076" s="75"/>
      <c r="K1076" s="75"/>
      <c r="L1076" s="75"/>
      <c r="M1076" s="75"/>
      <c r="N1076" s="75"/>
    </row>
    <row r="1077" spans="9:14" x14ac:dyDescent="0.25">
      <c r="I1077" s="75"/>
      <c r="J1077" s="75"/>
      <c r="K1077" s="75"/>
      <c r="L1077" s="75"/>
      <c r="M1077" s="75"/>
      <c r="N1077" s="75"/>
    </row>
    <row r="1078" spans="9:14" x14ac:dyDescent="0.25">
      <c r="I1078" s="75"/>
      <c r="J1078" s="75"/>
      <c r="K1078" s="75"/>
      <c r="L1078" s="75"/>
      <c r="M1078" s="75"/>
      <c r="N1078" s="75"/>
    </row>
    <row r="1079" spans="9:14" x14ac:dyDescent="0.25">
      <c r="I1079" s="75"/>
      <c r="J1079" s="75"/>
      <c r="K1079" s="75"/>
      <c r="L1079" s="75"/>
      <c r="M1079" s="75"/>
      <c r="N1079" s="75"/>
    </row>
    <row r="1080" spans="9:14" x14ac:dyDescent="0.25">
      <c r="I1080" s="75"/>
      <c r="J1080" s="75"/>
      <c r="K1080" s="75"/>
      <c r="L1080" s="75"/>
      <c r="M1080" s="75"/>
      <c r="N1080" s="75"/>
    </row>
    <row r="1081" spans="9:14" x14ac:dyDescent="0.25">
      <c r="I1081" s="75"/>
      <c r="J1081" s="75"/>
      <c r="K1081" s="75"/>
      <c r="L1081" s="75"/>
      <c r="M1081" s="75"/>
      <c r="N1081" s="75"/>
    </row>
    <row r="1082" spans="9:14" x14ac:dyDescent="0.25">
      <c r="I1082" s="75"/>
      <c r="J1082" s="75"/>
      <c r="K1082" s="75"/>
      <c r="L1082" s="75"/>
      <c r="M1082" s="75"/>
      <c r="N1082" s="75"/>
    </row>
    <row r="1083" spans="9:14" x14ac:dyDescent="0.25">
      <c r="I1083" s="75"/>
      <c r="J1083" s="75"/>
      <c r="K1083" s="75"/>
      <c r="L1083" s="75"/>
      <c r="M1083" s="75"/>
      <c r="N1083" s="75"/>
    </row>
    <row r="1084" spans="9:14" x14ac:dyDescent="0.25">
      <c r="I1084" s="75"/>
      <c r="J1084" s="75"/>
      <c r="K1084" s="75"/>
      <c r="L1084" s="75"/>
      <c r="M1084" s="75"/>
      <c r="N1084" s="75"/>
    </row>
    <row r="1085" spans="9:14" x14ac:dyDescent="0.25">
      <c r="I1085" s="75"/>
      <c r="J1085" s="75"/>
      <c r="K1085" s="75"/>
      <c r="L1085" s="75"/>
      <c r="M1085" s="75"/>
      <c r="N1085" s="75"/>
    </row>
    <row r="1086" spans="9:14" x14ac:dyDescent="0.25">
      <c r="I1086" s="75"/>
      <c r="J1086" s="75"/>
      <c r="K1086" s="75"/>
      <c r="L1086" s="75"/>
      <c r="M1086" s="75"/>
      <c r="N1086" s="75"/>
    </row>
    <row r="1087" spans="9:14" x14ac:dyDescent="0.25">
      <c r="I1087" s="75"/>
      <c r="J1087" s="75"/>
      <c r="K1087" s="75"/>
      <c r="L1087" s="75"/>
      <c r="M1087" s="75"/>
      <c r="N1087" s="75"/>
    </row>
    <row r="1088" spans="9:14" x14ac:dyDescent="0.25">
      <c r="I1088" s="75"/>
      <c r="J1088" s="75"/>
      <c r="K1088" s="75"/>
      <c r="L1088" s="75"/>
      <c r="M1088" s="75"/>
      <c r="N1088" s="75"/>
    </row>
    <row r="1089" spans="9:14" x14ac:dyDescent="0.25">
      <c r="I1089" s="75"/>
      <c r="J1089" s="75"/>
      <c r="K1089" s="75"/>
      <c r="L1089" s="75"/>
      <c r="M1089" s="75"/>
      <c r="N1089" s="75"/>
    </row>
    <row r="1090" spans="9:14" x14ac:dyDescent="0.25">
      <c r="I1090" s="75"/>
      <c r="J1090" s="75"/>
      <c r="K1090" s="75"/>
      <c r="L1090" s="75"/>
      <c r="M1090" s="75"/>
      <c r="N1090" s="75"/>
    </row>
    <row r="1091" spans="9:14" x14ac:dyDescent="0.25">
      <c r="I1091" s="75"/>
      <c r="J1091" s="75"/>
      <c r="K1091" s="75"/>
      <c r="L1091" s="75"/>
      <c r="M1091" s="75"/>
      <c r="N1091" s="75"/>
    </row>
    <row r="1092" spans="9:14" x14ac:dyDescent="0.25">
      <c r="I1092" s="75"/>
      <c r="J1092" s="75"/>
      <c r="K1092" s="75"/>
      <c r="L1092" s="75"/>
      <c r="M1092" s="75"/>
      <c r="N1092" s="75"/>
    </row>
    <row r="1093" spans="9:14" x14ac:dyDescent="0.25">
      <c r="I1093" s="75"/>
      <c r="J1093" s="75"/>
      <c r="K1093" s="75"/>
      <c r="L1093" s="75"/>
      <c r="M1093" s="75"/>
      <c r="N1093" s="75"/>
    </row>
    <row r="1094" spans="9:14" x14ac:dyDescent="0.25">
      <c r="I1094" s="75"/>
      <c r="J1094" s="75"/>
      <c r="K1094" s="75"/>
      <c r="L1094" s="75"/>
      <c r="M1094" s="75"/>
      <c r="N1094" s="75"/>
    </row>
    <row r="1095" spans="9:14" x14ac:dyDescent="0.25">
      <c r="I1095" s="75"/>
      <c r="J1095" s="75"/>
      <c r="K1095" s="75"/>
      <c r="L1095" s="75"/>
      <c r="M1095" s="75"/>
      <c r="N1095" s="75"/>
    </row>
    <row r="1096" spans="9:14" x14ac:dyDescent="0.25">
      <c r="I1096" s="75"/>
      <c r="J1096" s="75"/>
      <c r="K1096" s="75"/>
      <c r="L1096" s="75"/>
      <c r="M1096" s="75"/>
      <c r="N1096" s="75"/>
    </row>
    <row r="1097" spans="9:14" x14ac:dyDescent="0.25">
      <c r="I1097" s="75"/>
      <c r="J1097" s="75"/>
      <c r="K1097" s="75"/>
      <c r="L1097" s="75"/>
      <c r="M1097" s="75"/>
      <c r="N1097" s="75"/>
    </row>
    <row r="1098" spans="9:14" x14ac:dyDescent="0.25">
      <c r="I1098" s="75"/>
      <c r="J1098" s="75"/>
      <c r="K1098" s="75"/>
      <c r="L1098" s="75"/>
      <c r="M1098" s="75"/>
      <c r="N1098" s="75"/>
    </row>
    <row r="1099" spans="9:14" x14ac:dyDescent="0.25">
      <c r="I1099" s="75"/>
      <c r="J1099" s="75"/>
      <c r="K1099" s="75"/>
      <c r="L1099" s="75"/>
      <c r="M1099" s="75"/>
      <c r="N1099" s="75"/>
    </row>
    <row r="1100" spans="9:14" x14ac:dyDescent="0.25">
      <c r="I1100" s="75"/>
      <c r="J1100" s="75"/>
      <c r="K1100" s="75"/>
      <c r="L1100" s="75"/>
      <c r="M1100" s="75"/>
      <c r="N1100" s="75"/>
    </row>
    <row r="1101" spans="9:14" x14ac:dyDescent="0.25">
      <c r="I1101" s="75"/>
      <c r="J1101" s="75"/>
      <c r="K1101" s="75"/>
      <c r="L1101" s="75"/>
      <c r="M1101" s="75"/>
      <c r="N1101" s="75"/>
    </row>
    <row r="1102" spans="9:14" x14ac:dyDescent="0.25">
      <c r="I1102" s="75"/>
      <c r="J1102" s="75"/>
      <c r="K1102" s="75"/>
      <c r="L1102" s="75"/>
      <c r="M1102" s="75"/>
      <c r="N1102" s="75"/>
    </row>
    <row r="1103" spans="9:14" x14ac:dyDescent="0.25">
      <c r="I1103" s="75"/>
      <c r="J1103" s="75"/>
      <c r="K1103" s="75"/>
      <c r="L1103" s="75"/>
      <c r="M1103" s="75"/>
      <c r="N1103" s="75"/>
    </row>
    <row r="1104" spans="9:14" x14ac:dyDescent="0.25">
      <c r="I1104" s="75"/>
      <c r="J1104" s="75"/>
      <c r="K1104" s="75"/>
      <c r="L1104" s="75"/>
      <c r="M1104" s="75"/>
      <c r="N1104" s="75"/>
    </row>
    <row r="1105" spans="9:14" x14ac:dyDescent="0.25">
      <c r="I1105" s="75"/>
      <c r="J1105" s="75"/>
      <c r="K1105" s="75"/>
      <c r="L1105" s="75"/>
      <c r="M1105" s="75"/>
      <c r="N1105" s="75"/>
    </row>
    <row r="1106" spans="9:14" x14ac:dyDescent="0.25">
      <c r="I1106" s="75"/>
      <c r="J1106" s="75"/>
      <c r="K1106" s="75"/>
      <c r="L1106" s="75"/>
      <c r="M1106" s="75"/>
      <c r="N1106" s="75"/>
    </row>
    <row r="1107" spans="9:14" x14ac:dyDescent="0.25">
      <c r="I1107" s="75"/>
      <c r="J1107" s="75"/>
      <c r="K1107" s="75"/>
      <c r="L1107" s="75"/>
      <c r="M1107" s="75"/>
      <c r="N1107" s="75"/>
    </row>
    <row r="1108" spans="9:14" x14ac:dyDescent="0.25">
      <c r="I1108" s="75"/>
      <c r="J1108" s="75"/>
      <c r="K1108" s="75"/>
      <c r="L1108" s="75"/>
      <c r="M1108" s="75"/>
      <c r="N1108" s="75"/>
    </row>
    <row r="1109" spans="9:14" x14ac:dyDescent="0.25">
      <c r="I1109" s="75"/>
      <c r="J1109" s="75"/>
      <c r="K1109" s="75"/>
      <c r="L1109" s="75"/>
      <c r="M1109" s="75"/>
      <c r="N1109" s="75"/>
    </row>
    <row r="1110" spans="9:14" x14ac:dyDescent="0.25">
      <c r="I1110" s="75"/>
      <c r="J1110" s="75"/>
      <c r="K1110" s="75"/>
      <c r="L1110" s="75"/>
      <c r="M1110" s="75"/>
      <c r="N1110" s="75"/>
    </row>
    <row r="1111" spans="9:14" x14ac:dyDescent="0.25">
      <c r="I1111" s="75"/>
      <c r="J1111" s="75"/>
      <c r="K1111" s="75"/>
      <c r="L1111" s="75"/>
      <c r="M1111" s="75"/>
      <c r="N1111" s="75"/>
    </row>
    <row r="1112" spans="9:14" x14ac:dyDescent="0.25">
      <c r="I1112" s="75"/>
      <c r="J1112" s="75"/>
      <c r="K1112" s="75"/>
      <c r="L1112" s="75"/>
      <c r="M1112" s="75"/>
      <c r="N1112" s="75"/>
    </row>
    <row r="1113" spans="9:14" x14ac:dyDescent="0.25">
      <c r="I1113" s="75"/>
      <c r="J1113" s="75"/>
      <c r="K1113" s="75"/>
      <c r="L1113" s="75"/>
      <c r="M1113" s="75"/>
      <c r="N1113" s="75"/>
    </row>
    <row r="1114" spans="9:14" x14ac:dyDescent="0.25">
      <c r="I1114" s="75"/>
      <c r="J1114" s="75"/>
      <c r="K1114" s="75"/>
      <c r="L1114" s="75"/>
      <c r="M1114" s="75"/>
      <c r="N1114" s="75"/>
    </row>
    <row r="1115" spans="9:14" x14ac:dyDescent="0.25">
      <c r="I1115" s="75"/>
      <c r="J1115" s="75"/>
      <c r="K1115" s="75"/>
      <c r="L1115" s="75"/>
      <c r="M1115" s="75"/>
      <c r="N1115" s="75"/>
    </row>
    <row r="1116" spans="9:14" x14ac:dyDescent="0.25">
      <c r="I1116" s="75"/>
      <c r="J1116" s="75"/>
      <c r="K1116" s="75"/>
      <c r="L1116" s="75"/>
      <c r="M1116" s="75"/>
      <c r="N1116" s="75"/>
    </row>
    <row r="1117" spans="9:14" x14ac:dyDescent="0.25">
      <c r="I1117" s="75"/>
      <c r="J1117" s="75"/>
      <c r="K1117" s="75"/>
      <c r="L1117" s="75"/>
      <c r="M1117" s="75"/>
      <c r="N1117" s="75"/>
    </row>
    <row r="1118" spans="9:14" x14ac:dyDescent="0.25">
      <c r="I1118" s="75"/>
      <c r="J1118" s="75"/>
      <c r="K1118" s="75"/>
      <c r="L1118" s="75"/>
      <c r="M1118" s="75"/>
      <c r="N1118" s="75"/>
    </row>
    <row r="1119" spans="9:14" x14ac:dyDescent="0.25">
      <c r="I1119" s="75"/>
      <c r="J1119" s="75"/>
      <c r="K1119" s="75"/>
      <c r="L1119" s="75"/>
      <c r="M1119" s="75"/>
      <c r="N1119" s="75"/>
    </row>
    <row r="1120" spans="9:14" x14ac:dyDescent="0.25">
      <c r="I1120" s="75"/>
      <c r="J1120" s="75"/>
      <c r="K1120" s="75"/>
      <c r="L1120" s="75"/>
      <c r="M1120" s="75"/>
      <c r="N1120" s="75"/>
    </row>
    <row r="1121" spans="9:14" x14ac:dyDescent="0.25">
      <c r="I1121" s="75"/>
      <c r="J1121" s="75"/>
      <c r="K1121" s="75"/>
      <c r="L1121" s="75"/>
      <c r="M1121" s="75"/>
      <c r="N1121" s="75"/>
    </row>
    <row r="1122" spans="9:14" x14ac:dyDescent="0.25">
      <c r="I1122" s="75"/>
      <c r="J1122" s="75"/>
      <c r="K1122" s="75"/>
      <c r="L1122" s="75"/>
      <c r="M1122" s="75"/>
      <c r="N1122" s="75"/>
    </row>
    <row r="1123" spans="9:14" x14ac:dyDescent="0.25">
      <c r="I1123" s="75"/>
      <c r="J1123" s="75"/>
      <c r="K1123" s="75"/>
      <c r="L1123" s="75"/>
      <c r="M1123" s="75"/>
      <c r="N1123" s="75"/>
    </row>
    <row r="1124" spans="9:14" x14ac:dyDescent="0.25">
      <c r="I1124" s="75"/>
      <c r="J1124" s="75"/>
      <c r="K1124" s="75"/>
      <c r="L1124" s="75"/>
      <c r="M1124" s="75"/>
      <c r="N1124" s="75"/>
    </row>
    <row r="1125" spans="9:14" x14ac:dyDescent="0.25">
      <c r="I1125" s="75"/>
      <c r="J1125" s="75"/>
      <c r="K1125" s="75"/>
      <c r="L1125" s="75"/>
      <c r="M1125" s="75"/>
      <c r="N1125" s="75"/>
    </row>
    <row r="1126" spans="9:14" x14ac:dyDescent="0.25">
      <c r="I1126" s="75"/>
      <c r="J1126" s="75"/>
      <c r="K1126" s="75"/>
      <c r="L1126" s="75"/>
      <c r="M1126" s="75"/>
      <c r="N1126" s="75"/>
    </row>
    <row r="1127" spans="9:14" x14ac:dyDescent="0.25">
      <c r="I1127" s="75"/>
      <c r="J1127" s="75"/>
      <c r="K1127" s="75"/>
      <c r="L1127" s="75"/>
      <c r="M1127" s="75"/>
      <c r="N1127" s="75"/>
    </row>
    <row r="1128" spans="9:14" x14ac:dyDescent="0.25">
      <c r="I1128" s="75"/>
      <c r="J1128" s="75"/>
      <c r="K1128" s="75"/>
      <c r="L1128" s="75"/>
      <c r="M1128" s="75"/>
      <c r="N1128" s="75"/>
    </row>
    <row r="1129" spans="9:14" x14ac:dyDescent="0.25">
      <c r="I1129" s="75"/>
      <c r="J1129" s="75"/>
      <c r="K1129" s="75"/>
      <c r="L1129" s="75"/>
      <c r="M1129" s="75"/>
      <c r="N1129" s="75"/>
    </row>
    <row r="1130" spans="9:14" x14ac:dyDescent="0.25">
      <c r="I1130" s="75"/>
      <c r="J1130" s="75"/>
      <c r="K1130" s="75"/>
      <c r="L1130" s="75"/>
      <c r="M1130" s="75"/>
      <c r="N1130" s="75"/>
    </row>
    <row r="1131" spans="9:14" x14ac:dyDescent="0.25">
      <c r="I1131" s="75"/>
      <c r="J1131" s="75"/>
      <c r="K1131" s="75"/>
      <c r="L1131" s="75"/>
      <c r="M1131" s="75"/>
      <c r="N1131" s="75"/>
    </row>
    <row r="1132" spans="9:14" x14ac:dyDescent="0.25">
      <c r="I1132" s="75"/>
      <c r="J1132" s="75"/>
      <c r="K1132" s="75"/>
      <c r="L1132" s="75"/>
      <c r="M1132" s="75"/>
      <c r="N1132" s="75"/>
    </row>
    <row r="1133" spans="9:14" x14ac:dyDescent="0.25">
      <c r="I1133" s="75"/>
      <c r="J1133" s="75"/>
      <c r="K1133" s="75"/>
      <c r="L1133" s="75"/>
      <c r="M1133" s="75"/>
      <c r="N1133" s="75"/>
    </row>
    <row r="1134" spans="9:14" x14ac:dyDescent="0.25">
      <c r="I1134" s="75"/>
      <c r="J1134" s="75"/>
      <c r="K1134" s="75"/>
      <c r="L1134" s="75"/>
      <c r="M1134" s="75"/>
      <c r="N1134" s="75"/>
    </row>
    <row r="1135" spans="9:14" x14ac:dyDescent="0.25">
      <c r="I1135" s="75"/>
      <c r="J1135" s="75"/>
      <c r="K1135" s="75"/>
      <c r="L1135" s="75"/>
      <c r="M1135" s="75"/>
      <c r="N1135" s="75"/>
    </row>
    <row r="1136" spans="9:14" x14ac:dyDescent="0.25">
      <c r="I1136" s="75"/>
      <c r="J1136" s="75"/>
      <c r="K1136" s="75"/>
      <c r="L1136" s="75"/>
      <c r="M1136" s="75"/>
      <c r="N1136" s="75"/>
    </row>
    <row r="1137" spans="9:14" x14ac:dyDescent="0.25">
      <c r="I1137" s="75"/>
      <c r="J1137" s="75"/>
      <c r="K1137" s="75"/>
      <c r="L1137" s="75"/>
      <c r="M1137" s="75"/>
      <c r="N1137" s="75"/>
    </row>
    <row r="1138" spans="9:14" x14ac:dyDescent="0.25">
      <c r="I1138" s="75"/>
      <c r="J1138" s="75"/>
      <c r="K1138" s="75"/>
      <c r="L1138" s="75"/>
      <c r="M1138" s="75"/>
      <c r="N1138" s="75"/>
    </row>
    <row r="1139" spans="9:14" x14ac:dyDescent="0.25">
      <c r="I1139" s="75"/>
      <c r="J1139" s="75"/>
      <c r="K1139" s="75"/>
      <c r="L1139" s="75"/>
      <c r="M1139" s="75"/>
      <c r="N1139" s="75"/>
    </row>
    <row r="1140" spans="9:14" x14ac:dyDescent="0.25">
      <c r="I1140" s="75"/>
      <c r="J1140" s="75"/>
      <c r="K1140" s="75"/>
      <c r="L1140" s="75"/>
      <c r="M1140" s="75"/>
      <c r="N1140" s="75"/>
    </row>
    <row r="1141" spans="9:14" x14ac:dyDescent="0.25">
      <c r="I1141" s="75"/>
      <c r="J1141" s="75"/>
      <c r="K1141" s="75"/>
      <c r="L1141" s="75"/>
      <c r="M1141" s="75"/>
      <c r="N1141" s="75"/>
    </row>
    <row r="1142" spans="9:14" x14ac:dyDescent="0.25">
      <c r="I1142" s="75"/>
      <c r="J1142" s="75"/>
      <c r="K1142" s="75"/>
      <c r="L1142" s="75"/>
      <c r="M1142" s="75"/>
      <c r="N1142" s="75"/>
    </row>
    <row r="1143" spans="9:14" x14ac:dyDescent="0.25">
      <c r="I1143" s="75"/>
      <c r="J1143" s="75"/>
      <c r="K1143" s="75"/>
      <c r="L1143" s="75"/>
      <c r="M1143" s="75"/>
      <c r="N1143" s="75"/>
    </row>
    <row r="1144" spans="9:14" x14ac:dyDescent="0.25">
      <c r="I1144" s="75"/>
      <c r="J1144" s="75"/>
      <c r="K1144" s="75"/>
      <c r="L1144" s="75"/>
      <c r="M1144" s="75"/>
      <c r="N1144" s="75"/>
    </row>
    <row r="1145" spans="9:14" x14ac:dyDescent="0.25">
      <c r="I1145" s="75"/>
      <c r="J1145" s="75"/>
      <c r="K1145" s="75"/>
      <c r="L1145" s="75"/>
      <c r="M1145" s="75"/>
      <c r="N1145" s="75"/>
    </row>
    <row r="1146" spans="9:14" x14ac:dyDescent="0.25">
      <c r="I1146" s="75"/>
      <c r="J1146" s="75"/>
      <c r="K1146" s="75"/>
      <c r="L1146" s="75"/>
      <c r="M1146" s="75"/>
      <c r="N1146" s="75"/>
    </row>
    <row r="1147" spans="9:14" x14ac:dyDescent="0.25">
      <c r="I1147" s="75"/>
      <c r="J1147" s="75"/>
      <c r="K1147" s="75"/>
      <c r="L1147" s="75"/>
      <c r="M1147" s="75"/>
      <c r="N1147" s="75"/>
    </row>
    <row r="1148" spans="9:14" x14ac:dyDescent="0.25">
      <c r="I1148" s="75"/>
      <c r="J1148" s="75"/>
      <c r="K1148" s="75"/>
      <c r="L1148" s="75"/>
      <c r="M1148" s="75"/>
      <c r="N1148" s="75"/>
    </row>
    <row r="1149" spans="9:14" x14ac:dyDescent="0.25">
      <c r="I1149" s="75"/>
      <c r="J1149" s="75"/>
      <c r="K1149" s="75"/>
      <c r="L1149" s="75"/>
      <c r="M1149" s="75"/>
      <c r="N1149" s="75"/>
    </row>
    <row r="1150" spans="9:14" x14ac:dyDescent="0.25">
      <c r="I1150" s="75"/>
      <c r="J1150" s="75"/>
      <c r="K1150" s="75"/>
      <c r="L1150" s="75"/>
      <c r="M1150" s="75"/>
      <c r="N1150" s="75"/>
    </row>
    <row r="1151" spans="9:14" x14ac:dyDescent="0.25">
      <c r="I1151" s="75"/>
      <c r="J1151" s="75"/>
      <c r="K1151" s="75"/>
      <c r="L1151" s="75"/>
      <c r="M1151" s="75"/>
      <c r="N1151" s="75"/>
    </row>
    <row r="1152" spans="9:14" x14ac:dyDescent="0.25">
      <c r="I1152" s="75"/>
      <c r="J1152" s="75"/>
      <c r="K1152" s="75"/>
      <c r="L1152" s="75"/>
      <c r="M1152" s="75"/>
      <c r="N1152" s="75"/>
    </row>
    <row r="1153" spans="9:14" x14ac:dyDescent="0.25">
      <c r="I1153" s="75"/>
      <c r="J1153" s="75"/>
      <c r="K1153" s="75"/>
      <c r="L1153" s="75"/>
      <c r="M1153" s="75"/>
      <c r="N1153" s="75"/>
    </row>
    <row r="1154" spans="9:14" x14ac:dyDescent="0.25">
      <c r="I1154" s="75"/>
      <c r="J1154" s="75"/>
      <c r="K1154" s="75"/>
      <c r="L1154" s="75"/>
      <c r="M1154" s="75"/>
      <c r="N1154" s="75"/>
    </row>
    <row r="1155" spans="9:14" x14ac:dyDescent="0.25">
      <c r="I1155" s="75"/>
      <c r="J1155" s="75"/>
      <c r="K1155" s="75"/>
      <c r="L1155" s="75"/>
      <c r="M1155" s="75"/>
      <c r="N1155" s="75"/>
    </row>
    <row r="1156" spans="9:14" x14ac:dyDescent="0.25">
      <c r="I1156" s="75"/>
      <c r="J1156" s="75"/>
      <c r="K1156" s="75"/>
      <c r="L1156" s="75"/>
      <c r="M1156" s="75"/>
      <c r="N1156" s="75"/>
    </row>
    <row r="1157" spans="9:14" x14ac:dyDescent="0.25">
      <c r="I1157" s="75"/>
      <c r="J1157" s="75"/>
      <c r="K1157" s="75"/>
      <c r="L1157" s="75"/>
      <c r="M1157" s="75"/>
      <c r="N1157" s="75"/>
    </row>
    <row r="1158" spans="9:14" x14ac:dyDescent="0.25">
      <c r="I1158" s="75"/>
      <c r="J1158" s="75"/>
      <c r="K1158" s="75"/>
      <c r="L1158" s="75"/>
      <c r="M1158" s="75"/>
      <c r="N1158" s="75"/>
    </row>
    <row r="1159" spans="9:14" x14ac:dyDescent="0.25">
      <c r="I1159" s="75"/>
      <c r="J1159" s="75"/>
      <c r="K1159" s="75"/>
      <c r="L1159" s="75"/>
      <c r="M1159" s="75"/>
      <c r="N1159" s="75"/>
    </row>
    <row r="1160" spans="9:14" x14ac:dyDescent="0.25">
      <c r="I1160" s="75"/>
      <c r="J1160" s="75"/>
      <c r="K1160" s="75"/>
      <c r="L1160" s="75"/>
      <c r="M1160" s="75"/>
      <c r="N1160" s="75"/>
    </row>
    <row r="1161" spans="9:14" x14ac:dyDescent="0.25">
      <c r="I1161" s="75"/>
      <c r="J1161" s="75"/>
      <c r="K1161" s="75"/>
      <c r="L1161" s="75"/>
      <c r="M1161" s="75"/>
      <c r="N1161" s="75"/>
    </row>
    <row r="1162" spans="9:14" x14ac:dyDescent="0.25">
      <c r="I1162" s="75"/>
      <c r="J1162" s="75"/>
      <c r="K1162" s="75"/>
      <c r="L1162" s="75"/>
      <c r="M1162" s="75"/>
      <c r="N1162" s="75"/>
    </row>
    <row r="1163" spans="9:14" x14ac:dyDescent="0.25">
      <c r="I1163" s="75"/>
      <c r="J1163" s="75"/>
      <c r="K1163" s="75"/>
      <c r="L1163" s="75"/>
      <c r="M1163" s="75"/>
      <c r="N1163" s="75"/>
    </row>
    <row r="1164" spans="9:14" x14ac:dyDescent="0.25">
      <c r="I1164" s="75"/>
      <c r="J1164" s="75"/>
      <c r="K1164" s="75"/>
      <c r="L1164" s="75"/>
      <c r="M1164" s="75"/>
      <c r="N1164" s="75"/>
    </row>
    <row r="1165" spans="9:14" x14ac:dyDescent="0.25">
      <c r="I1165" s="75"/>
      <c r="J1165" s="75"/>
      <c r="K1165" s="75"/>
      <c r="L1165" s="75"/>
      <c r="M1165" s="75"/>
      <c r="N1165" s="75"/>
    </row>
    <row r="1166" spans="9:14" x14ac:dyDescent="0.25">
      <c r="I1166" s="75"/>
      <c r="J1166" s="75"/>
      <c r="K1166" s="75"/>
      <c r="L1166" s="75"/>
      <c r="M1166" s="75"/>
      <c r="N1166" s="75"/>
    </row>
    <row r="1167" spans="9:14" x14ac:dyDescent="0.25">
      <c r="I1167" s="75"/>
      <c r="J1167" s="75"/>
      <c r="K1167" s="75"/>
      <c r="L1167" s="75"/>
      <c r="M1167" s="75"/>
      <c r="N1167" s="75"/>
    </row>
    <row r="1168" spans="9:14" x14ac:dyDescent="0.25">
      <c r="I1168" s="75"/>
      <c r="J1168" s="75"/>
      <c r="K1168" s="75"/>
      <c r="L1168" s="75"/>
      <c r="M1168" s="75"/>
      <c r="N1168" s="75"/>
    </row>
    <row r="1169" spans="9:14" x14ac:dyDescent="0.25">
      <c r="I1169" s="75"/>
      <c r="J1169" s="75"/>
      <c r="K1169" s="75"/>
      <c r="L1169" s="75"/>
      <c r="M1169" s="75"/>
      <c r="N1169" s="75"/>
    </row>
    <row r="1170" spans="9:14" x14ac:dyDescent="0.25">
      <c r="I1170" s="75"/>
      <c r="J1170" s="75"/>
      <c r="K1170" s="75"/>
      <c r="L1170" s="75"/>
      <c r="M1170" s="75"/>
      <c r="N1170" s="75"/>
    </row>
    <row r="1171" spans="9:14" x14ac:dyDescent="0.25">
      <c r="I1171" s="75"/>
      <c r="J1171" s="75"/>
      <c r="K1171" s="75"/>
      <c r="L1171" s="75"/>
      <c r="M1171" s="75"/>
      <c r="N1171" s="75"/>
    </row>
    <row r="1172" spans="9:14" x14ac:dyDescent="0.25">
      <c r="I1172" s="75"/>
      <c r="J1172" s="75"/>
      <c r="K1172" s="75"/>
      <c r="L1172" s="75"/>
      <c r="M1172" s="75"/>
      <c r="N1172" s="75"/>
    </row>
    <row r="1173" spans="9:14" x14ac:dyDescent="0.25">
      <c r="I1173" s="75"/>
      <c r="J1173" s="75"/>
      <c r="K1173" s="75"/>
      <c r="L1173" s="75"/>
      <c r="M1173" s="75"/>
      <c r="N1173" s="75"/>
    </row>
    <row r="1174" spans="9:14" x14ac:dyDescent="0.25">
      <c r="I1174" s="75"/>
      <c r="J1174" s="75"/>
      <c r="K1174" s="75"/>
      <c r="L1174" s="75"/>
      <c r="M1174" s="75"/>
      <c r="N1174" s="75"/>
    </row>
    <row r="1175" spans="9:14" x14ac:dyDescent="0.25">
      <c r="I1175" s="75"/>
      <c r="J1175" s="75"/>
      <c r="K1175" s="75"/>
      <c r="L1175" s="75"/>
      <c r="M1175" s="75"/>
      <c r="N1175" s="75"/>
    </row>
    <row r="1176" spans="9:14" x14ac:dyDescent="0.25">
      <c r="I1176" s="75"/>
      <c r="J1176" s="75"/>
      <c r="K1176" s="75"/>
      <c r="L1176" s="75"/>
      <c r="M1176" s="75"/>
      <c r="N1176" s="75"/>
    </row>
    <row r="1177" spans="9:14" x14ac:dyDescent="0.25">
      <c r="I1177" s="75"/>
      <c r="J1177" s="75"/>
      <c r="K1177" s="75"/>
      <c r="L1177" s="75"/>
      <c r="M1177" s="75"/>
      <c r="N1177" s="75"/>
    </row>
    <row r="1178" spans="9:14" x14ac:dyDescent="0.25">
      <c r="I1178" s="75"/>
      <c r="J1178" s="75"/>
      <c r="K1178" s="75"/>
      <c r="L1178" s="75"/>
      <c r="M1178" s="75"/>
      <c r="N1178" s="75"/>
    </row>
    <row r="1179" spans="9:14" x14ac:dyDescent="0.25">
      <c r="I1179" s="75"/>
      <c r="J1179" s="75"/>
      <c r="K1179" s="75"/>
      <c r="L1179" s="75"/>
      <c r="M1179" s="75"/>
      <c r="N1179" s="75"/>
    </row>
    <row r="1180" spans="9:14" x14ac:dyDescent="0.25">
      <c r="I1180" s="75"/>
      <c r="J1180" s="75"/>
      <c r="K1180" s="75"/>
      <c r="L1180" s="75"/>
      <c r="M1180" s="75"/>
      <c r="N1180" s="75"/>
    </row>
    <row r="1181" spans="9:14" x14ac:dyDescent="0.25">
      <c r="I1181" s="75"/>
      <c r="J1181" s="75"/>
      <c r="K1181" s="75"/>
      <c r="L1181" s="75"/>
      <c r="M1181" s="75"/>
      <c r="N1181" s="75"/>
    </row>
    <row r="1182" spans="9:14" x14ac:dyDescent="0.25">
      <c r="I1182" s="75"/>
      <c r="J1182" s="75"/>
      <c r="K1182" s="75"/>
      <c r="L1182" s="75"/>
      <c r="M1182" s="75"/>
      <c r="N1182" s="75"/>
    </row>
    <row r="1183" spans="9:14" x14ac:dyDescent="0.25">
      <c r="I1183" s="75"/>
      <c r="J1183" s="75"/>
      <c r="K1183" s="75"/>
      <c r="L1183" s="75"/>
      <c r="M1183" s="75"/>
      <c r="N1183" s="75"/>
    </row>
    <row r="1184" spans="9:14" x14ac:dyDescent="0.25">
      <c r="I1184" s="75"/>
      <c r="J1184" s="75"/>
      <c r="K1184" s="75"/>
      <c r="L1184" s="75"/>
      <c r="M1184" s="75"/>
      <c r="N1184" s="75"/>
    </row>
    <row r="1185" spans="9:14" x14ac:dyDescent="0.25">
      <c r="I1185" s="75"/>
      <c r="J1185" s="75"/>
      <c r="K1185" s="75"/>
      <c r="L1185" s="75"/>
      <c r="M1185" s="75"/>
      <c r="N1185" s="75"/>
    </row>
    <row r="1186" spans="9:14" x14ac:dyDescent="0.25">
      <c r="I1186" s="75"/>
      <c r="J1186" s="75"/>
      <c r="K1186" s="75"/>
      <c r="L1186" s="75"/>
      <c r="M1186" s="75"/>
      <c r="N1186" s="75"/>
    </row>
    <row r="1187" spans="9:14" x14ac:dyDescent="0.25">
      <c r="I1187" s="75"/>
      <c r="J1187" s="75"/>
      <c r="K1187" s="75"/>
      <c r="L1187" s="75"/>
      <c r="M1187" s="75"/>
      <c r="N1187" s="75"/>
    </row>
    <row r="1188" spans="9:14" x14ac:dyDescent="0.25">
      <c r="I1188" s="75"/>
      <c r="J1188" s="75"/>
      <c r="K1188" s="75"/>
      <c r="L1188" s="75"/>
      <c r="M1188" s="75"/>
      <c r="N1188" s="75"/>
    </row>
    <row r="1189" spans="9:14" x14ac:dyDescent="0.25">
      <c r="I1189" s="75"/>
      <c r="J1189" s="75"/>
      <c r="K1189" s="75"/>
      <c r="L1189" s="75"/>
      <c r="M1189" s="75"/>
      <c r="N1189" s="75"/>
    </row>
    <row r="1190" spans="9:14" x14ac:dyDescent="0.25">
      <c r="I1190" s="75"/>
      <c r="J1190" s="75"/>
      <c r="K1190" s="75"/>
      <c r="L1190" s="75"/>
      <c r="M1190" s="75"/>
      <c r="N1190" s="75"/>
    </row>
    <row r="1191" spans="9:14" x14ac:dyDescent="0.25">
      <c r="I1191" s="75"/>
      <c r="J1191" s="75"/>
      <c r="K1191" s="75"/>
      <c r="L1191" s="75"/>
      <c r="M1191" s="75"/>
      <c r="N1191" s="75"/>
    </row>
    <row r="1192" spans="9:14" x14ac:dyDescent="0.25">
      <c r="I1192" s="75"/>
      <c r="J1192" s="75"/>
      <c r="K1192" s="75"/>
      <c r="L1192" s="75"/>
      <c r="M1192" s="75"/>
      <c r="N1192" s="75"/>
    </row>
    <row r="1193" spans="9:14" x14ac:dyDescent="0.25">
      <c r="I1193" s="75"/>
      <c r="J1193" s="75"/>
      <c r="K1193" s="75"/>
      <c r="L1193" s="75"/>
      <c r="M1193" s="75"/>
      <c r="N1193" s="75"/>
    </row>
    <row r="1194" spans="9:14" x14ac:dyDescent="0.25">
      <c r="I1194" s="75"/>
      <c r="J1194" s="75"/>
      <c r="K1194" s="75"/>
      <c r="L1194" s="75"/>
      <c r="M1194" s="75"/>
      <c r="N1194" s="75"/>
    </row>
    <row r="1195" spans="9:14" x14ac:dyDescent="0.25">
      <c r="I1195" s="75"/>
      <c r="J1195" s="75"/>
      <c r="K1195" s="75"/>
      <c r="L1195" s="75"/>
      <c r="M1195" s="75"/>
      <c r="N1195" s="75"/>
    </row>
    <row r="1196" spans="9:14" x14ac:dyDescent="0.25">
      <c r="I1196" s="75"/>
      <c r="J1196" s="75"/>
      <c r="K1196" s="75"/>
      <c r="L1196" s="75"/>
      <c r="M1196" s="75"/>
      <c r="N1196" s="75"/>
    </row>
    <row r="1197" spans="9:14" x14ac:dyDescent="0.25">
      <c r="I1197" s="75"/>
      <c r="J1197" s="75"/>
      <c r="K1197" s="75"/>
      <c r="L1197" s="75"/>
      <c r="M1197" s="75"/>
      <c r="N1197" s="75"/>
    </row>
    <row r="1198" spans="9:14" x14ac:dyDescent="0.25">
      <c r="I1198" s="75"/>
      <c r="J1198" s="75"/>
      <c r="K1198" s="75"/>
      <c r="L1198" s="75"/>
      <c r="M1198" s="75"/>
      <c r="N1198" s="75"/>
    </row>
    <row r="1199" spans="9:14" x14ac:dyDescent="0.25">
      <c r="I1199" s="75"/>
      <c r="J1199" s="75"/>
      <c r="K1199" s="75"/>
      <c r="L1199" s="75"/>
      <c r="M1199" s="75"/>
      <c r="N1199" s="75"/>
    </row>
    <row r="1200" spans="9:14" x14ac:dyDescent="0.25">
      <c r="I1200" s="75"/>
      <c r="J1200" s="75"/>
      <c r="K1200" s="75"/>
      <c r="L1200" s="75"/>
      <c r="M1200" s="75"/>
      <c r="N1200" s="75"/>
    </row>
    <row r="1201" spans="9:14" x14ac:dyDescent="0.25">
      <c r="I1201" s="75"/>
      <c r="J1201" s="75"/>
      <c r="K1201" s="75"/>
      <c r="L1201" s="75"/>
      <c r="M1201" s="75"/>
      <c r="N1201" s="75"/>
    </row>
    <row r="1202" spans="9:14" x14ac:dyDescent="0.25">
      <c r="I1202" s="75"/>
      <c r="J1202" s="75"/>
      <c r="K1202" s="75"/>
      <c r="L1202" s="75"/>
      <c r="M1202" s="75"/>
      <c r="N1202" s="75"/>
    </row>
    <row r="1203" spans="9:14" x14ac:dyDescent="0.25">
      <c r="I1203" s="75"/>
      <c r="J1203" s="75"/>
      <c r="K1203" s="75"/>
      <c r="L1203" s="75"/>
      <c r="M1203" s="75"/>
      <c r="N1203" s="75"/>
    </row>
    <row r="1204" spans="9:14" x14ac:dyDescent="0.25">
      <c r="I1204" s="75"/>
      <c r="J1204" s="75"/>
      <c r="K1204" s="75"/>
      <c r="L1204" s="75"/>
      <c r="M1204" s="75"/>
      <c r="N1204" s="75"/>
    </row>
    <row r="1205" spans="9:14" x14ac:dyDescent="0.25">
      <c r="I1205" s="75"/>
      <c r="J1205" s="75"/>
      <c r="K1205" s="75"/>
      <c r="L1205" s="75"/>
      <c r="M1205" s="75"/>
      <c r="N1205" s="75"/>
    </row>
    <row r="1206" spans="9:14" x14ac:dyDescent="0.25">
      <c r="I1206" s="75"/>
      <c r="J1206" s="75"/>
      <c r="K1206" s="75"/>
      <c r="L1206" s="75"/>
      <c r="M1206" s="75"/>
      <c r="N1206" s="75"/>
    </row>
    <row r="1207" spans="9:14" x14ac:dyDescent="0.25">
      <c r="I1207" s="75"/>
      <c r="J1207" s="75"/>
      <c r="K1207" s="75"/>
      <c r="L1207" s="75"/>
      <c r="M1207" s="75"/>
      <c r="N1207" s="75"/>
    </row>
    <row r="1208" spans="9:14" x14ac:dyDescent="0.25">
      <c r="I1208" s="75"/>
      <c r="J1208" s="75"/>
      <c r="K1208" s="75"/>
      <c r="L1208" s="75"/>
      <c r="M1208" s="75"/>
      <c r="N1208" s="75"/>
    </row>
    <row r="1209" spans="9:14" x14ac:dyDescent="0.25">
      <c r="I1209" s="75"/>
      <c r="J1209" s="75"/>
      <c r="K1209" s="75"/>
      <c r="L1209" s="75"/>
      <c r="M1209" s="75"/>
      <c r="N1209" s="75"/>
    </row>
    <row r="1210" spans="9:14" x14ac:dyDescent="0.25">
      <c r="I1210" s="75"/>
      <c r="J1210" s="75"/>
      <c r="K1210" s="75"/>
      <c r="L1210" s="75"/>
      <c r="M1210" s="75"/>
      <c r="N1210" s="75"/>
    </row>
    <row r="1211" spans="9:14" x14ac:dyDescent="0.25">
      <c r="I1211" s="75"/>
      <c r="J1211" s="75"/>
      <c r="K1211" s="75"/>
      <c r="L1211" s="75"/>
      <c r="M1211" s="75"/>
      <c r="N1211" s="75"/>
    </row>
    <row r="1212" spans="9:14" x14ac:dyDescent="0.25">
      <c r="I1212" s="75"/>
      <c r="J1212" s="75"/>
      <c r="K1212" s="75"/>
      <c r="L1212" s="75"/>
      <c r="M1212" s="75"/>
      <c r="N1212" s="75"/>
    </row>
    <row r="1213" spans="9:14" x14ac:dyDescent="0.25">
      <c r="I1213" s="75"/>
      <c r="J1213" s="75"/>
      <c r="K1213" s="75"/>
      <c r="L1213" s="75"/>
      <c r="M1213" s="75"/>
      <c r="N1213" s="75"/>
    </row>
    <row r="1214" spans="9:14" x14ac:dyDescent="0.25">
      <c r="I1214" s="75"/>
      <c r="J1214" s="75"/>
      <c r="K1214" s="75"/>
      <c r="L1214" s="75"/>
      <c r="M1214" s="75"/>
      <c r="N1214" s="75"/>
    </row>
    <row r="1215" spans="9:14" x14ac:dyDescent="0.25">
      <c r="I1215" s="75"/>
      <c r="J1215" s="75"/>
      <c r="K1215" s="75"/>
      <c r="L1215" s="75"/>
      <c r="M1215" s="75"/>
      <c r="N1215" s="75"/>
    </row>
    <row r="1216" spans="9:14" x14ac:dyDescent="0.25">
      <c r="I1216" s="75"/>
      <c r="J1216" s="75"/>
      <c r="K1216" s="75"/>
      <c r="L1216" s="75"/>
      <c r="M1216" s="75"/>
      <c r="N1216" s="75"/>
    </row>
    <row r="1217" spans="9:14" x14ac:dyDescent="0.25">
      <c r="I1217" s="75"/>
      <c r="J1217" s="75"/>
      <c r="K1217" s="75"/>
      <c r="L1217" s="75"/>
      <c r="M1217" s="75"/>
      <c r="N1217" s="75"/>
    </row>
    <row r="1218" spans="9:14" x14ac:dyDescent="0.25">
      <c r="I1218" s="75"/>
      <c r="J1218" s="75"/>
      <c r="K1218" s="75"/>
      <c r="L1218" s="75"/>
      <c r="M1218" s="75"/>
      <c r="N1218" s="75"/>
    </row>
    <row r="1219" spans="9:14" x14ac:dyDescent="0.25">
      <c r="I1219" s="75"/>
      <c r="J1219" s="75"/>
      <c r="K1219" s="75"/>
      <c r="L1219" s="75"/>
      <c r="M1219" s="75"/>
      <c r="N1219" s="75"/>
    </row>
    <row r="1220" spans="9:14" x14ac:dyDescent="0.25">
      <c r="I1220" s="75"/>
      <c r="J1220" s="75"/>
      <c r="K1220" s="75"/>
      <c r="L1220" s="75"/>
      <c r="M1220" s="75"/>
      <c r="N1220" s="75"/>
    </row>
    <row r="1221" spans="9:14" x14ac:dyDescent="0.25">
      <c r="I1221" s="75"/>
      <c r="J1221" s="75"/>
      <c r="K1221" s="75"/>
      <c r="L1221" s="75"/>
      <c r="M1221" s="75"/>
      <c r="N1221" s="75"/>
    </row>
    <row r="1222" spans="9:14" x14ac:dyDescent="0.25">
      <c r="I1222" s="75"/>
      <c r="J1222" s="75"/>
      <c r="K1222" s="75"/>
      <c r="L1222" s="75"/>
      <c r="M1222" s="75"/>
      <c r="N1222" s="75"/>
    </row>
    <row r="1223" spans="9:14" x14ac:dyDescent="0.25">
      <c r="I1223" s="75"/>
      <c r="J1223" s="75"/>
      <c r="K1223" s="75"/>
      <c r="L1223" s="75"/>
      <c r="M1223" s="75"/>
      <c r="N1223" s="75"/>
    </row>
    <row r="1224" spans="9:14" x14ac:dyDescent="0.25">
      <c r="I1224" s="75"/>
      <c r="J1224" s="75"/>
      <c r="K1224" s="75"/>
      <c r="L1224" s="75"/>
      <c r="M1224" s="75"/>
      <c r="N1224" s="75"/>
    </row>
    <row r="1225" spans="9:14" x14ac:dyDescent="0.25">
      <c r="I1225" s="75"/>
      <c r="J1225" s="75"/>
      <c r="K1225" s="75"/>
      <c r="L1225" s="75"/>
      <c r="M1225" s="75"/>
      <c r="N1225" s="75"/>
    </row>
    <row r="1226" spans="9:14" x14ac:dyDescent="0.25">
      <c r="I1226" s="75"/>
      <c r="J1226" s="75"/>
      <c r="K1226" s="75"/>
      <c r="L1226" s="75"/>
      <c r="M1226" s="75"/>
      <c r="N1226" s="75"/>
    </row>
    <row r="1227" spans="9:14" x14ac:dyDescent="0.25">
      <c r="I1227" s="75"/>
      <c r="J1227" s="75"/>
      <c r="K1227" s="75"/>
      <c r="L1227" s="75"/>
      <c r="M1227" s="75"/>
      <c r="N1227" s="75"/>
    </row>
    <row r="1228" spans="9:14" x14ac:dyDescent="0.25">
      <c r="I1228" s="75"/>
      <c r="J1228" s="75"/>
      <c r="K1228" s="75"/>
      <c r="L1228" s="75"/>
      <c r="M1228" s="75"/>
      <c r="N1228" s="75"/>
    </row>
    <row r="1229" spans="9:14" x14ac:dyDescent="0.25">
      <c r="I1229" s="75"/>
      <c r="J1229" s="75"/>
      <c r="K1229" s="75"/>
      <c r="L1229" s="75"/>
      <c r="M1229" s="75"/>
      <c r="N1229" s="75"/>
    </row>
    <row r="1230" spans="9:14" x14ac:dyDescent="0.25">
      <c r="I1230" s="75"/>
      <c r="J1230" s="75"/>
      <c r="K1230" s="75"/>
      <c r="L1230" s="75"/>
      <c r="M1230" s="75"/>
      <c r="N1230" s="75"/>
    </row>
    <row r="1231" spans="9:14" x14ac:dyDescent="0.25">
      <c r="I1231" s="75"/>
      <c r="J1231" s="75"/>
      <c r="K1231" s="75"/>
      <c r="L1231" s="75"/>
      <c r="M1231" s="75"/>
      <c r="N1231" s="75"/>
    </row>
    <row r="1232" spans="9:14" x14ac:dyDescent="0.25">
      <c r="I1232" s="75"/>
      <c r="J1232" s="75"/>
      <c r="K1232" s="75"/>
      <c r="L1232" s="75"/>
      <c r="M1232" s="75"/>
      <c r="N1232" s="75"/>
    </row>
    <row r="1233" spans="9:14" x14ac:dyDescent="0.25">
      <c r="I1233" s="75"/>
      <c r="J1233" s="75"/>
      <c r="K1233" s="75"/>
      <c r="L1233" s="75"/>
      <c r="M1233" s="75"/>
      <c r="N1233" s="75"/>
    </row>
    <row r="1234" spans="9:14" x14ac:dyDescent="0.25">
      <c r="I1234" s="75"/>
      <c r="J1234" s="75"/>
      <c r="K1234" s="75"/>
      <c r="L1234" s="75"/>
      <c r="M1234" s="75"/>
      <c r="N1234" s="75"/>
    </row>
    <row r="1235" spans="9:14" x14ac:dyDescent="0.25">
      <c r="I1235" s="75"/>
      <c r="J1235" s="75"/>
      <c r="K1235" s="75"/>
      <c r="L1235" s="75"/>
      <c r="M1235" s="75"/>
      <c r="N1235" s="75"/>
    </row>
    <row r="1236" spans="9:14" x14ac:dyDescent="0.25">
      <c r="I1236" s="75"/>
      <c r="J1236" s="75"/>
      <c r="K1236" s="75"/>
      <c r="L1236" s="75"/>
      <c r="M1236" s="75"/>
      <c r="N1236" s="75"/>
    </row>
    <row r="1237" spans="9:14" x14ac:dyDescent="0.25">
      <c r="I1237" s="75"/>
      <c r="J1237" s="75"/>
      <c r="K1237" s="75"/>
      <c r="L1237" s="75"/>
      <c r="M1237" s="75"/>
      <c r="N1237" s="75"/>
    </row>
    <row r="1238" spans="9:14" x14ac:dyDescent="0.25">
      <c r="I1238" s="75"/>
      <c r="J1238" s="75"/>
      <c r="K1238" s="75"/>
      <c r="L1238" s="75"/>
      <c r="M1238" s="75"/>
      <c r="N1238" s="75"/>
    </row>
    <row r="1239" spans="9:14" x14ac:dyDescent="0.25">
      <c r="I1239" s="75"/>
      <c r="J1239" s="75"/>
      <c r="K1239" s="75"/>
      <c r="L1239" s="75"/>
      <c r="M1239" s="75"/>
      <c r="N1239" s="75"/>
    </row>
    <row r="1240" spans="9:14" x14ac:dyDescent="0.25">
      <c r="I1240" s="75"/>
      <c r="J1240" s="75"/>
      <c r="K1240" s="75"/>
      <c r="L1240" s="75"/>
      <c r="M1240" s="75"/>
      <c r="N1240" s="75"/>
    </row>
    <row r="1241" spans="9:14" x14ac:dyDescent="0.25">
      <c r="I1241" s="75"/>
      <c r="J1241" s="75"/>
      <c r="K1241" s="75"/>
      <c r="L1241" s="75"/>
      <c r="M1241" s="75"/>
      <c r="N1241" s="75"/>
    </row>
    <row r="1242" spans="9:14" x14ac:dyDescent="0.25">
      <c r="I1242" s="75"/>
      <c r="J1242" s="75"/>
      <c r="K1242" s="75"/>
      <c r="L1242" s="75"/>
      <c r="M1242" s="75"/>
      <c r="N1242" s="75"/>
    </row>
    <row r="1243" spans="9:14" x14ac:dyDescent="0.25">
      <c r="I1243" s="75"/>
      <c r="J1243" s="75"/>
      <c r="K1243" s="75"/>
      <c r="L1243" s="75"/>
      <c r="M1243" s="75"/>
      <c r="N1243" s="75"/>
    </row>
    <row r="1244" spans="9:14" x14ac:dyDescent="0.25">
      <c r="I1244" s="75"/>
      <c r="J1244" s="75"/>
      <c r="K1244" s="75"/>
      <c r="L1244" s="75"/>
      <c r="M1244" s="75"/>
      <c r="N1244" s="75"/>
    </row>
    <row r="1245" spans="9:14" x14ac:dyDescent="0.25">
      <c r="I1245" s="75"/>
      <c r="J1245" s="75"/>
      <c r="K1245" s="75"/>
      <c r="L1245" s="75"/>
      <c r="M1245" s="75"/>
      <c r="N1245" s="75"/>
    </row>
    <row r="1246" spans="9:14" x14ac:dyDescent="0.25">
      <c r="I1246" s="75"/>
      <c r="J1246" s="75"/>
      <c r="K1246" s="75"/>
      <c r="L1246" s="75"/>
      <c r="M1246" s="75"/>
      <c r="N1246" s="75"/>
    </row>
    <row r="1247" spans="9:14" x14ac:dyDescent="0.25">
      <c r="I1247" s="75"/>
      <c r="J1247" s="75"/>
      <c r="K1247" s="75"/>
      <c r="L1247" s="75"/>
      <c r="M1247" s="75"/>
      <c r="N1247" s="75"/>
    </row>
    <row r="1248" spans="9:14" x14ac:dyDescent="0.25">
      <c r="I1248" s="75"/>
      <c r="J1248" s="75"/>
      <c r="K1248" s="75"/>
      <c r="L1248" s="75"/>
      <c r="M1248" s="75"/>
      <c r="N1248" s="75"/>
    </row>
    <row r="1249" spans="9:14" x14ac:dyDescent="0.25">
      <c r="I1249" s="75"/>
      <c r="J1249" s="75"/>
      <c r="K1249" s="75"/>
      <c r="L1249" s="75"/>
      <c r="M1249" s="75"/>
      <c r="N1249" s="75"/>
    </row>
    <row r="1250" spans="9:14" x14ac:dyDescent="0.25">
      <c r="I1250" s="75"/>
      <c r="J1250" s="75"/>
      <c r="K1250" s="75"/>
      <c r="L1250" s="75"/>
      <c r="M1250" s="75"/>
      <c r="N1250" s="75"/>
    </row>
    <row r="1251" spans="9:14" x14ac:dyDescent="0.25">
      <c r="I1251" s="75"/>
      <c r="J1251" s="75"/>
      <c r="K1251" s="75"/>
      <c r="L1251" s="75"/>
      <c r="M1251" s="75"/>
      <c r="N1251" s="75"/>
    </row>
    <row r="1252" spans="9:14" x14ac:dyDescent="0.25">
      <c r="I1252" s="75"/>
      <c r="J1252" s="75"/>
      <c r="K1252" s="75"/>
      <c r="L1252" s="75"/>
      <c r="M1252" s="75"/>
      <c r="N1252" s="75"/>
    </row>
    <row r="1253" spans="9:14" x14ac:dyDescent="0.25">
      <c r="I1253" s="75"/>
      <c r="J1253" s="75"/>
      <c r="K1253" s="75"/>
      <c r="L1253" s="75"/>
      <c r="M1253" s="75"/>
      <c r="N1253" s="75"/>
    </row>
    <row r="1254" spans="9:14" x14ac:dyDescent="0.25">
      <c r="I1254" s="75"/>
      <c r="J1254" s="75"/>
      <c r="K1254" s="75"/>
      <c r="L1254" s="75"/>
      <c r="M1254" s="75"/>
      <c r="N1254" s="75"/>
    </row>
    <row r="1255" spans="9:14" x14ac:dyDescent="0.25">
      <c r="I1255" s="75"/>
      <c r="J1255" s="75"/>
      <c r="K1255" s="75"/>
      <c r="L1255" s="75"/>
      <c r="M1255" s="75"/>
      <c r="N1255" s="75"/>
    </row>
    <row r="1256" spans="9:14" x14ac:dyDescent="0.25">
      <c r="I1256" s="75"/>
      <c r="J1256" s="75"/>
      <c r="K1256" s="75"/>
      <c r="L1256" s="75"/>
      <c r="M1256" s="75"/>
      <c r="N1256" s="75"/>
    </row>
    <row r="1257" spans="9:14" x14ac:dyDescent="0.25">
      <c r="I1257" s="75"/>
      <c r="J1257" s="75"/>
      <c r="K1257" s="75"/>
      <c r="L1257" s="75"/>
      <c r="M1257" s="75"/>
      <c r="N1257" s="75"/>
    </row>
    <row r="1258" spans="9:14" x14ac:dyDescent="0.25">
      <c r="I1258" s="75"/>
      <c r="J1258" s="75"/>
      <c r="K1258" s="75"/>
      <c r="L1258" s="75"/>
      <c r="M1258" s="75"/>
      <c r="N1258" s="75"/>
    </row>
    <row r="1259" spans="9:14" x14ac:dyDescent="0.25">
      <c r="I1259" s="75"/>
      <c r="J1259" s="75"/>
      <c r="K1259" s="75"/>
      <c r="L1259" s="75"/>
      <c r="M1259" s="75"/>
      <c r="N1259" s="75"/>
    </row>
    <row r="1260" spans="9:14" x14ac:dyDescent="0.25">
      <c r="I1260" s="75"/>
      <c r="J1260" s="75"/>
      <c r="K1260" s="75"/>
      <c r="L1260" s="75"/>
      <c r="M1260" s="75"/>
      <c r="N1260" s="75"/>
    </row>
    <row r="1261" spans="9:14" x14ac:dyDescent="0.25">
      <c r="I1261" s="75"/>
      <c r="J1261" s="75"/>
      <c r="K1261" s="75"/>
      <c r="L1261" s="75"/>
      <c r="M1261" s="75"/>
      <c r="N1261" s="75"/>
    </row>
    <row r="1262" spans="9:14" x14ac:dyDescent="0.25">
      <c r="I1262" s="75"/>
      <c r="J1262" s="75"/>
      <c r="K1262" s="75"/>
      <c r="L1262" s="75"/>
      <c r="M1262" s="75"/>
      <c r="N1262" s="75"/>
    </row>
    <row r="1263" spans="9:14" x14ac:dyDescent="0.25">
      <c r="I1263" s="75"/>
      <c r="J1263" s="75"/>
      <c r="K1263" s="75"/>
      <c r="L1263" s="75"/>
      <c r="M1263" s="75"/>
      <c r="N1263" s="75"/>
    </row>
    <row r="1264" spans="9:14" x14ac:dyDescent="0.25">
      <c r="I1264" s="75"/>
      <c r="J1264" s="75"/>
      <c r="K1264" s="75"/>
      <c r="L1264" s="75"/>
      <c r="M1264" s="75"/>
      <c r="N1264" s="75"/>
    </row>
    <row r="1265" spans="9:14" x14ac:dyDescent="0.25">
      <c r="I1265" s="75"/>
      <c r="J1265" s="75"/>
      <c r="K1265" s="75"/>
      <c r="L1265" s="75"/>
      <c r="M1265" s="75"/>
      <c r="N1265" s="75"/>
    </row>
    <row r="1266" spans="9:14" x14ac:dyDescent="0.25">
      <c r="I1266" s="75"/>
      <c r="J1266" s="75"/>
      <c r="K1266" s="75"/>
      <c r="L1266" s="75"/>
      <c r="M1266" s="75"/>
      <c r="N1266" s="75"/>
    </row>
    <row r="1267" spans="9:14" x14ac:dyDescent="0.25">
      <c r="I1267" s="75"/>
      <c r="J1267" s="75"/>
      <c r="K1267" s="75"/>
      <c r="L1267" s="75"/>
      <c r="M1267" s="75"/>
      <c r="N1267" s="75"/>
    </row>
    <row r="1268" spans="9:14" x14ac:dyDescent="0.25">
      <c r="I1268" s="75"/>
      <c r="J1268" s="75"/>
      <c r="K1268" s="75"/>
      <c r="L1268" s="75"/>
      <c r="M1268" s="75"/>
      <c r="N1268" s="75"/>
    </row>
    <row r="1269" spans="9:14" x14ac:dyDescent="0.25">
      <c r="I1269" s="75"/>
      <c r="J1269" s="75"/>
      <c r="K1269" s="75"/>
      <c r="L1269" s="75"/>
      <c r="M1269" s="75"/>
      <c r="N1269" s="75"/>
    </row>
    <row r="1270" spans="9:14" x14ac:dyDescent="0.25">
      <c r="I1270" s="75"/>
      <c r="J1270" s="75"/>
      <c r="K1270" s="75"/>
      <c r="L1270" s="75"/>
      <c r="M1270" s="75"/>
      <c r="N1270" s="75"/>
    </row>
    <row r="1271" spans="9:14" x14ac:dyDescent="0.25">
      <c r="I1271" s="75"/>
      <c r="J1271" s="75"/>
      <c r="K1271" s="75"/>
      <c r="L1271" s="75"/>
      <c r="M1271" s="75"/>
      <c r="N1271" s="75"/>
    </row>
    <row r="1272" spans="9:14" x14ac:dyDescent="0.25">
      <c r="I1272" s="75"/>
      <c r="J1272" s="75"/>
      <c r="K1272" s="75"/>
      <c r="L1272" s="75"/>
      <c r="M1272" s="75"/>
      <c r="N1272" s="75"/>
    </row>
    <row r="1273" spans="9:14" x14ac:dyDescent="0.25">
      <c r="I1273" s="75"/>
      <c r="J1273" s="75"/>
      <c r="K1273" s="75"/>
      <c r="L1273" s="75"/>
      <c r="M1273" s="75"/>
      <c r="N1273" s="75"/>
    </row>
    <row r="1274" spans="9:14" x14ac:dyDescent="0.25">
      <c r="I1274" s="75"/>
      <c r="J1274" s="75"/>
      <c r="K1274" s="75"/>
      <c r="L1274" s="75"/>
      <c r="M1274" s="75"/>
      <c r="N1274" s="75"/>
    </row>
    <row r="1275" spans="9:14" x14ac:dyDescent="0.25">
      <c r="I1275" s="75"/>
      <c r="J1275" s="75"/>
      <c r="K1275" s="75"/>
      <c r="L1275" s="75"/>
      <c r="M1275" s="75"/>
      <c r="N1275" s="75"/>
    </row>
    <row r="1276" spans="9:14" x14ac:dyDescent="0.25">
      <c r="I1276" s="75"/>
      <c r="J1276" s="75"/>
      <c r="K1276" s="75"/>
      <c r="L1276" s="75"/>
      <c r="M1276" s="75"/>
      <c r="N1276" s="75"/>
    </row>
    <row r="1277" spans="9:14" x14ac:dyDescent="0.25">
      <c r="I1277" s="75"/>
      <c r="J1277" s="75"/>
      <c r="K1277" s="75"/>
      <c r="L1277" s="75"/>
      <c r="M1277" s="75"/>
      <c r="N1277" s="75"/>
    </row>
    <row r="1278" spans="9:14" x14ac:dyDescent="0.25">
      <c r="I1278" s="75"/>
      <c r="J1278" s="75"/>
      <c r="K1278" s="75"/>
      <c r="L1278" s="75"/>
      <c r="M1278" s="75"/>
      <c r="N1278" s="75"/>
    </row>
    <row r="1279" spans="9:14" x14ac:dyDescent="0.25">
      <c r="I1279" s="75"/>
      <c r="J1279" s="75"/>
      <c r="K1279" s="75"/>
      <c r="L1279" s="75"/>
      <c r="M1279" s="75"/>
      <c r="N1279" s="75"/>
    </row>
    <row r="1280" spans="9:14" x14ac:dyDescent="0.25">
      <c r="I1280" s="75"/>
      <c r="J1280" s="75"/>
      <c r="K1280" s="75"/>
      <c r="L1280" s="75"/>
      <c r="M1280" s="75"/>
      <c r="N1280" s="75"/>
    </row>
    <row r="1281" spans="9:14" x14ac:dyDescent="0.25">
      <c r="I1281" s="75"/>
      <c r="J1281" s="75"/>
      <c r="K1281" s="75"/>
      <c r="L1281" s="75"/>
      <c r="M1281" s="75"/>
      <c r="N1281" s="75"/>
    </row>
    <row r="1282" spans="9:14" x14ac:dyDescent="0.25">
      <c r="I1282" s="75"/>
      <c r="J1282" s="75"/>
      <c r="K1282" s="75"/>
      <c r="L1282" s="75"/>
      <c r="M1282" s="75"/>
      <c r="N1282" s="75"/>
    </row>
    <row r="1283" spans="9:14" x14ac:dyDescent="0.25">
      <c r="I1283" s="75"/>
      <c r="J1283" s="75"/>
      <c r="K1283" s="75"/>
      <c r="L1283" s="75"/>
      <c r="M1283" s="75"/>
      <c r="N1283" s="75"/>
    </row>
    <row r="1284" spans="9:14" x14ac:dyDescent="0.25">
      <c r="I1284" s="75"/>
      <c r="J1284" s="75"/>
      <c r="K1284" s="75"/>
      <c r="L1284" s="75"/>
      <c r="M1284" s="75"/>
      <c r="N1284" s="75"/>
    </row>
    <row r="1285" spans="9:14" x14ac:dyDescent="0.25">
      <c r="I1285" s="75"/>
      <c r="J1285" s="75"/>
      <c r="K1285" s="75"/>
      <c r="L1285" s="75"/>
      <c r="M1285" s="75"/>
      <c r="N1285" s="75"/>
    </row>
    <row r="1286" spans="9:14" x14ac:dyDescent="0.25">
      <c r="I1286" s="75"/>
      <c r="J1286" s="75"/>
      <c r="K1286" s="75"/>
      <c r="L1286" s="75"/>
      <c r="M1286" s="75"/>
      <c r="N1286" s="75"/>
    </row>
    <row r="1287" spans="9:14" x14ac:dyDescent="0.25">
      <c r="I1287" s="75"/>
      <c r="J1287" s="75"/>
      <c r="K1287" s="75"/>
      <c r="L1287" s="75"/>
      <c r="M1287" s="75"/>
      <c r="N1287" s="75"/>
    </row>
    <row r="1288" spans="9:14" x14ac:dyDescent="0.25">
      <c r="I1288" s="75"/>
      <c r="J1288" s="75"/>
      <c r="K1288" s="75"/>
      <c r="L1288" s="75"/>
      <c r="M1288" s="75"/>
      <c r="N1288" s="75"/>
    </row>
    <row r="1289" spans="9:14" x14ac:dyDescent="0.25">
      <c r="I1289" s="75"/>
      <c r="J1289" s="75"/>
      <c r="K1289" s="75"/>
      <c r="L1289" s="75"/>
      <c r="M1289" s="75"/>
      <c r="N1289" s="75"/>
    </row>
    <row r="1290" spans="9:14" x14ac:dyDescent="0.25">
      <c r="I1290" s="75"/>
      <c r="J1290" s="75"/>
      <c r="K1290" s="75"/>
      <c r="L1290" s="75"/>
      <c r="M1290" s="75"/>
      <c r="N1290" s="75"/>
    </row>
    <row r="1291" spans="9:14" x14ac:dyDescent="0.25">
      <c r="I1291" s="75"/>
      <c r="J1291" s="75"/>
      <c r="K1291" s="75"/>
      <c r="L1291" s="75"/>
      <c r="M1291" s="75"/>
      <c r="N1291" s="75"/>
    </row>
    <row r="1292" spans="9:14" x14ac:dyDescent="0.25">
      <c r="I1292" s="75"/>
      <c r="J1292" s="75"/>
      <c r="K1292" s="75"/>
      <c r="L1292" s="75"/>
      <c r="M1292" s="75"/>
      <c r="N1292" s="75"/>
    </row>
    <row r="1293" spans="9:14" x14ac:dyDescent="0.25">
      <c r="I1293" s="75"/>
      <c r="J1293" s="75"/>
      <c r="K1293" s="75"/>
      <c r="L1293" s="75"/>
      <c r="M1293" s="75"/>
      <c r="N1293" s="75"/>
    </row>
    <row r="1294" spans="9:14" x14ac:dyDescent="0.25">
      <c r="I1294" s="75"/>
      <c r="J1294" s="75"/>
      <c r="K1294" s="75"/>
      <c r="L1294" s="75"/>
      <c r="M1294" s="75"/>
      <c r="N1294" s="75"/>
    </row>
    <row r="1295" spans="9:14" x14ac:dyDescent="0.25">
      <c r="I1295" s="75"/>
      <c r="J1295" s="75"/>
      <c r="K1295" s="75"/>
      <c r="L1295" s="75"/>
      <c r="M1295" s="75"/>
      <c r="N1295" s="75"/>
    </row>
    <row r="1296" spans="9:14" x14ac:dyDescent="0.25">
      <c r="I1296" s="75"/>
      <c r="J1296" s="75"/>
      <c r="K1296" s="75"/>
      <c r="L1296" s="75"/>
      <c r="M1296" s="75"/>
      <c r="N1296" s="75"/>
    </row>
    <row r="1297" spans="9:14" x14ac:dyDescent="0.25">
      <c r="I1297" s="75"/>
      <c r="J1297" s="75"/>
      <c r="K1297" s="75"/>
      <c r="L1297" s="75"/>
      <c r="M1297" s="75"/>
      <c r="N1297" s="75"/>
    </row>
    <row r="1298" spans="9:14" x14ac:dyDescent="0.25">
      <c r="I1298" s="75"/>
      <c r="J1298" s="75"/>
      <c r="K1298" s="75"/>
      <c r="L1298" s="75"/>
      <c r="M1298" s="75"/>
      <c r="N1298" s="75"/>
    </row>
    <row r="1299" spans="9:14" x14ac:dyDescent="0.25">
      <c r="I1299" s="75"/>
      <c r="J1299" s="75"/>
      <c r="K1299" s="75"/>
      <c r="L1299" s="75"/>
      <c r="M1299" s="75"/>
      <c r="N1299" s="75"/>
    </row>
    <row r="1300" spans="9:14" x14ac:dyDescent="0.25">
      <c r="I1300" s="75"/>
      <c r="J1300" s="75"/>
      <c r="K1300" s="75"/>
      <c r="L1300" s="75"/>
      <c r="M1300" s="75"/>
      <c r="N1300" s="75"/>
    </row>
    <row r="1301" spans="9:14" x14ac:dyDescent="0.25">
      <c r="I1301" s="75"/>
      <c r="J1301" s="75"/>
      <c r="K1301" s="75"/>
      <c r="L1301" s="75"/>
      <c r="M1301" s="75"/>
      <c r="N1301" s="75"/>
    </row>
    <row r="1302" spans="9:14" x14ac:dyDescent="0.25">
      <c r="I1302" s="75"/>
      <c r="J1302" s="75"/>
      <c r="K1302" s="75"/>
      <c r="L1302" s="75"/>
      <c r="M1302" s="75"/>
      <c r="N1302" s="75"/>
    </row>
    <row r="1303" spans="9:14" x14ac:dyDescent="0.25">
      <c r="I1303" s="75"/>
      <c r="J1303" s="75"/>
      <c r="K1303" s="75"/>
      <c r="L1303" s="75"/>
      <c r="M1303" s="75"/>
      <c r="N1303" s="75"/>
    </row>
    <row r="1304" spans="9:14" x14ac:dyDescent="0.25">
      <c r="I1304" s="75"/>
      <c r="J1304" s="75"/>
      <c r="K1304" s="75"/>
      <c r="L1304" s="75"/>
      <c r="M1304" s="75"/>
      <c r="N1304" s="75"/>
    </row>
    <row r="1305" spans="9:14" x14ac:dyDescent="0.25">
      <c r="I1305" s="75"/>
      <c r="J1305" s="75"/>
      <c r="K1305" s="75"/>
      <c r="L1305" s="75"/>
      <c r="M1305" s="75"/>
      <c r="N1305" s="75"/>
    </row>
    <row r="1306" spans="9:14" x14ac:dyDescent="0.25">
      <c r="I1306" s="75"/>
      <c r="J1306" s="75"/>
      <c r="K1306" s="75"/>
      <c r="L1306" s="75"/>
      <c r="M1306" s="75"/>
      <c r="N1306" s="75"/>
    </row>
    <row r="1307" spans="9:14" x14ac:dyDescent="0.25">
      <c r="I1307" s="75"/>
      <c r="J1307" s="75"/>
      <c r="K1307" s="75"/>
      <c r="L1307" s="75"/>
      <c r="M1307" s="75"/>
      <c r="N1307" s="75"/>
    </row>
    <row r="1308" spans="9:14" x14ac:dyDescent="0.25">
      <c r="I1308" s="75"/>
      <c r="J1308" s="75"/>
      <c r="K1308" s="75"/>
      <c r="L1308" s="75"/>
      <c r="M1308" s="75"/>
      <c r="N1308" s="75"/>
    </row>
    <row r="1309" spans="9:14" x14ac:dyDescent="0.25">
      <c r="I1309" s="75"/>
      <c r="J1309" s="75"/>
      <c r="K1309" s="75"/>
      <c r="L1309" s="75"/>
      <c r="M1309" s="75"/>
      <c r="N1309" s="75"/>
    </row>
    <row r="1310" spans="9:14" x14ac:dyDescent="0.25">
      <c r="I1310" s="75"/>
      <c r="J1310" s="75"/>
      <c r="K1310" s="75"/>
      <c r="L1310" s="75"/>
      <c r="M1310" s="75"/>
      <c r="N1310" s="75"/>
    </row>
    <row r="1311" spans="9:14" x14ac:dyDescent="0.25">
      <c r="I1311" s="75"/>
      <c r="J1311" s="75"/>
      <c r="K1311" s="75"/>
      <c r="L1311" s="75"/>
      <c r="M1311" s="75"/>
      <c r="N1311" s="75"/>
    </row>
    <row r="1312" spans="9:14" x14ac:dyDescent="0.25">
      <c r="I1312" s="75"/>
      <c r="J1312" s="75"/>
      <c r="K1312" s="75"/>
      <c r="L1312" s="75"/>
      <c r="M1312" s="75"/>
      <c r="N1312" s="75"/>
    </row>
    <row r="1313" spans="9:14" x14ac:dyDescent="0.25">
      <c r="I1313" s="75"/>
      <c r="J1313" s="75"/>
      <c r="K1313" s="75"/>
      <c r="L1313" s="75"/>
      <c r="M1313" s="75"/>
      <c r="N1313" s="75"/>
    </row>
    <row r="1314" spans="9:14" x14ac:dyDescent="0.25">
      <c r="I1314" s="75"/>
      <c r="J1314" s="75"/>
      <c r="K1314" s="75"/>
      <c r="L1314" s="75"/>
      <c r="M1314" s="75"/>
      <c r="N1314" s="75"/>
    </row>
    <row r="1315" spans="9:14" x14ac:dyDescent="0.25">
      <c r="I1315" s="75"/>
      <c r="J1315" s="75"/>
      <c r="K1315" s="75"/>
      <c r="L1315" s="75"/>
      <c r="M1315" s="75"/>
      <c r="N1315" s="75"/>
    </row>
    <row r="1316" spans="9:14" x14ac:dyDescent="0.25">
      <c r="I1316" s="75"/>
      <c r="J1316" s="75"/>
      <c r="K1316" s="75"/>
      <c r="L1316" s="75"/>
      <c r="M1316" s="75"/>
      <c r="N1316" s="75"/>
    </row>
    <row r="1317" spans="9:14" x14ac:dyDescent="0.25">
      <c r="I1317" s="75"/>
      <c r="J1317" s="75"/>
      <c r="K1317" s="75"/>
      <c r="L1317" s="75"/>
      <c r="M1317" s="75"/>
      <c r="N1317" s="75"/>
    </row>
    <row r="1318" spans="9:14" x14ac:dyDescent="0.25">
      <c r="I1318" s="75"/>
      <c r="J1318" s="75"/>
      <c r="K1318" s="75"/>
      <c r="L1318" s="75"/>
      <c r="M1318" s="75"/>
      <c r="N1318" s="75"/>
    </row>
    <row r="1319" spans="9:14" x14ac:dyDescent="0.25">
      <c r="I1319" s="75"/>
      <c r="J1319" s="75"/>
      <c r="K1319" s="75"/>
      <c r="L1319" s="75"/>
      <c r="M1319" s="75"/>
      <c r="N1319" s="75"/>
    </row>
    <row r="1320" spans="9:14" x14ac:dyDescent="0.25">
      <c r="I1320" s="75"/>
      <c r="J1320" s="75"/>
      <c r="K1320" s="75"/>
      <c r="L1320" s="75"/>
      <c r="M1320" s="75"/>
      <c r="N1320" s="75"/>
    </row>
    <row r="1321" spans="9:14" x14ac:dyDescent="0.25">
      <c r="I1321" s="75"/>
      <c r="J1321" s="75"/>
      <c r="K1321" s="75"/>
      <c r="L1321" s="75"/>
      <c r="M1321" s="75"/>
      <c r="N1321" s="75"/>
    </row>
    <row r="1322" spans="9:14" x14ac:dyDescent="0.25">
      <c r="I1322" s="75"/>
      <c r="J1322" s="75"/>
      <c r="K1322" s="75"/>
      <c r="L1322" s="75"/>
      <c r="M1322" s="75"/>
      <c r="N1322" s="75"/>
    </row>
    <row r="1323" spans="9:14" x14ac:dyDescent="0.25">
      <c r="I1323" s="75"/>
      <c r="J1323" s="75"/>
      <c r="K1323" s="75"/>
      <c r="L1323" s="75"/>
      <c r="M1323" s="75"/>
      <c r="N1323" s="75"/>
    </row>
    <row r="1324" spans="9:14" x14ac:dyDescent="0.25">
      <c r="I1324" s="75"/>
      <c r="J1324" s="75"/>
      <c r="K1324" s="75"/>
      <c r="L1324" s="75"/>
      <c r="M1324" s="75"/>
      <c r="N1324" s="75"/>
    </row>
    <row r="1325" spans="9:14" x14ac:dyDescent="0.25">
      <c r="I1325" s="75"/>
      <c r="J1325" s="75"/>
      <c r="K1325" s="75"/>
      <c r="L1325" s="75"/>
      <c r="M1325" s="75"/>
      <c r="N1325" s="75"/>
    </row>
    <row r="1326" spans="9:14" x14ac:dyDescent="0.25">
      <c r="I1326" s="75"/>
      <c r="J1326" s="75"/>
      <c r="K1326" s="75"/>
      <c r="L1326" s="75"/>
      <c r="M1326" s="75"/>
      <c r="N1326" s="75"/>
    </row>
    <row r="1327" spans="9:14" x14ac:dyDescent="0.25">
      <c r="I1327" s="75"/>
      <c r="J1327" s="75"/>
      <c r="K1327" s="75"/>
      <c r="L1327" s="75"/>
      <c r="M1327" s="75"/>
      <c r="N1327" s="75"/>
    </row>
    <row r="1328" spans="9:14" x14ac:dyDescent="0.25">
      <c r="I1328" s="75"/>
      <c r="J1328" s="75"/>
      <c r="K1328" s="75"/>
      <c r="L1328" s="75"/>
      <c r="M1328" s="75"/>
      <c r="N1328" s="75"/>
    </row>
    <row r="1329" spans="9:14" x14ac:dyDescent="0.25">
      <c r="I1329" s="75"/>
      <c r="J1329" s="75"/>
      <c r="K1329" s="75"/>
      <c r="L1329" s="75"/>
      <c r="M1329" s="75"/>
      <c r="N1329" s="75"/>
    </row>
    <row r="1330" spans="9:14" x14ac:dyDescent="0.25">
      <c r="I1330" s="75"/>
      <c r="J1330" s="75"/>
      <c r="K1330" s="75"/>
      <c r="L1330" s="75"/>
      <c r="M1330" s="75"/>
      <c r="N1330" s="75"/>
    </row>
    <row r="1331" spans="9:14" x14ac:dyDescent="0.25">
      <c r="I1331" s="75"/>
      <c r="J1331" s="75"/>
      <c r="K1331" s="75"/>
      <c r="L1331" s="75"/>
      <c r="M1331" s="75"/>
      <c r="N1331" s="75"/>
    </row>
    <row r="1332" spans="9:14" x14ac:dyDescent="0.25">
      <c r="I1332" s="75"/>
      <c r="J1332" s="75"/>
      <c r="K1332" s="75"/>
      <c r="L1332" s="75"/>
      <c r="M1332" s="75"/>
      <c r="N1332" s="75"/>
    </row>
    <row r="1333" spans="9:14" x14ac:dyDescent="0.25">
      <c r="I1333" s="75"/>
      <c r="J1333" s="75"/>
      <c r="K1333" s="75"/>
      <c r="L1333" s="75"/>
      <c r="M1333" s="75"/>
      <c r="N1333" s="75"/>
    </row>
    <row r="1334" spans="9:14" x14ac:dyDescent="0.25">
      <c r="I1334" s="75"/>
      <c r="J1334" s="75"/>
      <c r="K1334" s="75"/>
      <c r="L1334" s="75"/>
      <c r="M1334" s="75"/>
      <c r="N1334" s="75"/>
    </row>
    <row r="1335" spans="9:14" x14ac:dyDescent="0.25">
      <c r="I1335" s="75"/>
      <c r="J1335" s="75"/>
      <c r="K1335" s="75"/>
      <c r="L1335" s="75"/>
      <c r="M1335" s="75"/>
      <c r="N1335" s="75"/>
    </row>
    <row r="1336" spans="9:14" x14ac:dyDescent="0.25">
      <c r="I1336" s="75"/>
      <c r="J1336" s="75"/>
      <c r="K1336" s="75"/>
      <c r="L1336" s="75"/>
      <c r="M1336" s="75"/>
      <c r="N1336" s="75"/>
    </row>
    <row r="1337" spans="9:14" x14ac:dyDescent="0.25">
      <c r="I1337" s="75"/>
      <c r="J1337" s="75"/>
      <c r="K1337" s="75"/>
      <c r="L1337" s="75"/>
      <c r="M1337" s="75"/>
      <c r="N1337" s="75"/>
    </row>
    <row r="1338" spans="9:14" x14ac:dyDescent="0.25">
      <c r="I1338" s="75"/>
      <c r="J1338" s="75"/>
      <c r="K1338" s="75"/>
      <c r="L1338" s="75"/>
      <c r="M1338" s="75"/>
      <c r="N1338" s="75"/>
    </row>
    <row r="1339" spans="9:14" x14ac:dyDescent="0.25">
      <c r="I1339" s="75"/>
      <c r="J1339" s="75"/>
      <c r="K1339" s="75"/>
      <c r="L1339" s="75"/>
      <c r="M1339" s="75"/>
      <c r="N1339" s="75"/>
    </row>
    <row r="1340" spans="9:14" x14ac:dyDescent="0.25">
      <c r="I1340" s="75"/>
      <c r="J1340" s="75"/>
      <c r="K1340" s="75"/>
      <c r="L1340" s="75"/>
      <c r="M1340" s="75"/>
      <c r="N1340" s="75"/>
    </row>
    <row r="1341" spans="9:14" x14ac:dyDescent="0.25">
      <c r="I1341" s="75"/>
      <c r="J1341" s="75"/>
      <c r="K1341" s="75"/>
      <c r="L1341" s="75"/>
      <c r="M1341" s="75"/>
      <c r="N1341" s="75"/>
    </row>
    <row r="1342" spans="9:14" x14ac:dyDescent="0.25">
      <c r="I1342" s="75"/>
      <c r="J1342" s="75"/>
      <c r="K1342" s="75"/>
      <c r="L1342" s="75"/>
      <c r="M1342" s="75"/>
      <c r="N1342" s="75"/>
    </row>
    <row r="1343" spans="9:14" x14ac:dyDescent="0.25">
      <c r="I1343" s="75"/>
      <c r="J1343" s="75"/>
      <c r="K1343" s="75"/>
      <c r="L1343" s="75"/>
      <c r="M1343" s="75"/>
      <c r="N1343" s="75"/>
    </row>
    <row r="1344" spans="9:14" x14ac:dyDescent="0.25">
      <c r="I1344" s="75"/>
      <c r="J1344" s="75"/>
      <c r="K1344" s="75"/>
      <c r="L1344" s="75"/>
      <c r="M1344" s="75"/>
      <c r="N1344" s="75"/>
    </row>
    <row r="1345" spans="9:14" x14ac:dyDescent="0.25">
      <c r="I1345" s="75"/>
      <c r="J1345" s="75"/>
      <c r="K1345" s="75"/>
      <c r="L1345" s="75"/>
      <c r="M1345" s="75"/>
      <c r="N1345" s="75"/>
    </row>
    <row r="1346" spans="9:14" x14ac:dyDescent="0.25">
      <c r="I1346" s="75"/>
      <c r="J1346" s="75"/>
      <c r="K1346" s="75"/>
      <c r="L1346" s="75"/>
      <c r="M1346" s="75"/>
      <c r="N1346" s="75"/>
    </row>
    <row r="1347" spans="9:14" x14ac:dyDescent="0.25">
      <c r="I1347" s="75"/>
      <c r="J1347" s="75"/>
      <c r="K1347" s="75"/>
      <c r="L1347" s="75"/>
      <c r="M1347" s="75"/>
      <c r="N1347" s="75"/>
    </row>
    <row r="1348" spans="9:14" x14ac:dyDescent="0.25">
      <c r="I1348" s="75"/>
      <c r="J1348" s="75"/>
      <c r="K1348" s="75"/>
      <c r="L1348" s="75"/>
      <c r="M1348" s="75"/>
      <c r="N1348" s="75"/>
    </row>
    <row r="1349" spans="9:14" x14ac:dyDescent="0.25">
      <c r="I1349" s="75"/>
      <c r="J1349" s="75"/>
      <c r="K1349" s="75"/>
      <c r="L1349" s="75"/>
      <c r="M1349" s="75"/>
      <c r="N1349" s="75"/>
    </row>
    <row r="1350" spans="9:14" x14ac:dyDescent="0.25">
      <c r="I1350" s="75"/>
      <c r="J1350" s="75"/>
      <c r="K1350" s="75"/>
      <c r="L1350" s="75"/>
      <c r="M1350" s="75"/>
      <c r="N1350" s="75"/>
    </row>
    <row r="1351" spans="9:14" x14ac:dyDescent="0.25">
      <c r="I1351" s="75"/>
      <c r="J1351" s="75"/>
      <c r="K1351" s="75"/>
      <c r="L1351" s="75"/>
      <c r="M1351" s="75"/>
      <c r="N1351" s="75"/>
    </row>
    <row r="1352" spans="9:14" x14ac:dyDescent="0.25">
      <c r="I1352" s="75"/>
      <c r="J1352" s="75"/>
      <c r="K1352" s="75"/>
      <c r="L1352" s="75"/>
      <c r="M1352" s="75"/>
      <c r="N1352" s="75"/>
    </row>
    <row r="1353" spans="9:14" x14ac:dyDescent="0.25">
      <c r="I1353" s="75"/>
      <c r="J1353" s="75"/>
      <c r="K1353" s="75"/>
      <c r="L1353" s="75"/>
      <c r="M1353" s="75"/>
      <c r="N1353" s="75"/>
    </row>
    <row r="1354" spans="9:14" x14ac:dyDescent="0.25">
      <c r="I1354" s="75"/>
      <c r="J1354" s="75"/>
      <c r="K1354" s="75"/>
      <c r="L1354" s="75"/>
      <c r="M1354" s="75"/>
      <c r="N1354" s="75"/>
    </row>
    <row r="1355" spans="9:14" x14ac:dyDescent="0.25">
      <c r="I1355" s="75"/>
      <c r="J1355" s="75"/>
      <c r="K1355" s="75"/>
      <c r="L1355" s="75"/>
      <c r="M1355" s="75"/>
      <c r="N1355" s="75"/>
    </row>
    <row r="1356" spans="9:14" x14ac:dyDescent="0.25">
      <c r="I1356" s="75"/>
      <c r="J1356" s="75"/>
      <c r="K1356" s="75"/>
      <c r="L1356" s="75"/>
      <c r="M1356" s="75"/>
      <c r="N1356" s="75"/>
    </row>
    <row r="1357" spans="9:14" x14ac:dyDescent="0.25">
      <c r="I1357" s="75"/>
      <c r="J1357" s="75"/>
      <c r="K1357" s="75"/>
      <c r="L1357" s="75"/>
      <c r="M1357" s="75"/>
      <c r="N1357" s="75"/>
    </row>
    <row r="1358" spans="9:14" x14ac:dyDescent="0.25">
      <c r="I1358" s="75"/>
      <c r="J1358" s="75"/>
      <c r="K1358" s="75"/>
      <c r="L1358" s="75"/>
      <c r="M1358" s="75"/>
      <c r="N1358" s="75"/>
    </row>
  </sheetData>
  <sheetProtection password="DC2B" sheet="1" objects="1" scenarios="1"/>
  <mergeCells count="53">
    <mergeCell ref="A11:K11"/>
    <mergeCell ref="L6:N6"/>
    <mergeCell ref="L7:N7"/>
    <mergeCell ref="L8:N8"/>
    <mergeCell ref="L9:N9"/>
    <mergeCell ref="L10:N10"/>
    <mergeCell ref="G87:L87"/>
    <mergeCell ref="G88:L88"/>
    <mergeCell ref="H84:L84"/>
    <mergeCell ref="G85:L85"/>
    <mergeCell ref="G86:L86"/>
    <mergeCell ref="A1:N1"/>
    <mergeCell ref="A2:N2"/>
    <mergeCell ref="A12:A13"/>
    <mergeCell ref="B12:B13"/>
    <mergeCell ref="D12:D13"/>
    <mergeCell ref="L11:N11"/>
    <mergeCell ref="A8:C8"/>
    <mergeCell ref="A7:C7"/>
    <mergeCell ref="A3:N3"/>
    <mergeCell ref="A4:N4"/>
    <mergeCell ref="A5:N5"/>
    <mergeCell ref="D6:K6"/>
    <mergeCell ref="D7:K7"/>
    <mergeCell ref="D8:K8"/>
    <mergeCell ref="D9:K9"/>
    <mergeCell ref="D10:K10"/>
    <mergeCell ref="F13:G13"/>
    <mergeCell ref="F12:G12"/>
    <mergeCell ref="F14:G14"/>
    <mergeCell ref="A77:A78"/>
    <mergeCell ref="A58:A59"/>
    <mergeCell ref="A30:A31"/>
    <mergeCell ref="A45:A46"/>
    <mergeCell ref="A47:A48"/>
    <mergeCell ref="A54:A55"/>
    <mergeCell ref="A52:A53"/>
    <mergeCell ref="A56:A57"/>
    <mergeCell ref="A61:A62"/>
    <mergeCell ref="A15:A16"/>
    <mergeCell ref="A17:A18"/>
    <mergeCell ref="A19:A21"/>
    <mergeCell ref="A26:A27"/>
    <mergeCell ref="A32:A33"/>
    <mergeCell ref="A40:A41"/>
    <mergeCell ref="A42:A43"/>
    <mergeCell ref="A49:A50"/>
    <mergeCell ref="A82:A83"/>
    <mergeCell ref="A64:A65"/>
    <mergeCell ref="A67:A68"/>
    <mergeCell ref="A70:A71"/>
    <mergeCell ref="A72:A73"/>
    <mergeCell ref="A80:A81"/>
  </mergeCell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47A5-E002-4306-A7E5-82DF665B0A6A}">
  <sheetPr codeName="Sheet5"/>
  <dimension ref="A1:N25"/>
  <sheetViews>
    <sheetView topLeftCell="F1" workbookViewId="0">
      <selection activeCell="A3" sqref="A3:L3"/>
    </sheetView>
  </sheetViews>
  <sheetFormatPr defaultColWidth="9.140625" defaultRowHeight="15" x14ac:dyDescent="0.25"/>
  <cols>
    <col min="1" max="1" width="4.42578125" style="1" customWidth="1"/>
    <col min="2" max="2" width="12.140625" style="3" customWidth="1"/>
    <col min="3" max="3" width="10.5703125" style="1" customWidth="1"/>
    <col min="4" max="4" width="17.7109375" style="1" customWidth="1"/>
    <col min="5" max="5" width="9.140625" style="3"/>
    <col min="6" max="6" width="20" style="1" customWidth="1"/>
    <col min="7" max="7" width="80.85546875" style="1" customWidth="1"/>
    <col min="8" max="8" width="9.140625" style="3"/>
    <col min="9" max="9" width="12.42578125" style="1" customWidth="1"/>
    <col min="10" max="10" width="18.140625" style="1" customWidth="1"/>
    <col min="11" max="11" width="20.28515625" style="1" customWidth="1"/>
    <col min="12" max="12" width="19.28515625" style="1" customWidth="1"/>
    <col min="13" max="13" width="14.7109375" style="1" customWidth="1"/>
    <col min="14" max="14" width="4.42578125" style="1" customWidth="1"/>
    <col min="15" max="16384" width="9.140625" style="1"/>
  </cols>
  <sheetData>
    <row r="1" spans="1:14" ht="20.25" x14ac:dyDescent="0.25">
      <c r="A1" s="312" t="s">
        <v>0</v>
      </c>
      <c r="B1" s="312"/>
      <c r="C1" s="312"/>
      <c r="D1" s="312"/>
      <c r="E1" s="312"/>
      <c r="F1" s="312"/>
      <c r="G1" s="312"/>
      <c r="H1" s="312"/>
      <c r="I1" s="312"/>
      <c r="J1" s="312"/>
      <c r="K1" s="312"/>
      <c r="L1" s="312"/>
      <c r="M1" s="312"/>
      <c r="N1" s="7"/>
    </row>
    <row r="2" spans="1:14" ht="20.25" x14ac:dyDescent="0.25">
      <c r="A2" s="312" t="s">
        <v>1</v>
      </c>
      <c r="B2" s="312"/>
      <c r="C2" s="312"/>
      <c r="D2" s="312"/>
      <c r="E2" s="312"/>
      <c r="F2" s="312"/>
      <c r="G2" s="312"/>
      <c r="H2" s="312"/>
      <c r="I2" s="312"/>
      <c r="J2" s="312"/>
      <c r="K2" s="312"/>
      <c r="L2" s="312"/>
      <c r="M2" s="312"/>
      <c r="N2" s="7"/>
    </row>
    <row r="3" spans="1:14" s="5" customFormat="1" ht="18" x14ac:dyDescent="0.25">
      <c r="A3" s="313" t="s">
        <v>57</v>
      </c>
      <c r="B3" s="314"/>
      <c r="C3" s="314"/>
      <c r="D3" s="314"/>
      <c r="E3" s="314"/>
      <c r="F3" s="314"/>
      <c r="G3" s="314"/>
      <c r="H3" s="314"/>
      <c r="I3" s="314"/>
      <c r="J3" s="314"/>
      <c r="K3" s="314"/>
      <c r="L3" s="315"/>
    </row>
    <row r="4" spans="1:14" s="5" customFormat="1" x14ac:dyDescent="0.25">
      <c r="A4" s="2" t="s">
        <v>3</v>
      </c>
      <c r="B4" s="8"/>
      <c r="C4" s="8"/>
      <c r="D4" s="8"/>
      <c r="E4" s="8"/>
      <c r="F4" s="8"/>
      <c r="G4" s="43" t="e">
        <f>#REF!</f>
        <v>#REF!</v>
      </c>
      <c r="H4" s="8"/>
      <c r="I4" s="8"/>
      <c r="J4" s="316" t="s">
        <v>4</v>
      </c>
      <c r="K4" s="316"/>
      <c r="L4" s="316"/>
    </row>
    <row r="5" spans="1:14" s="5" customFormat="1" x14ac:dyDescent="0.25">
      <c r="A5" s="2" t="s">
        <v>58</v>
      </c>
      <c r="B5" s="8"/>
      <c r="C5" s="317"/>
      <c r="D5" s="317"/>
      <c r="E5" s="318"/>
      <c r="F5" s="318"/>
      <c r="G5" s="318"/>
      <c r="H5" s="318"/>
      <c r="I5" s="318"/>
      <c r="J5" s="316" t="s">
        <v>5</v>
      </c>
      <c r="K5" s="316"/>
      <c r="L5" s="316"/>
    </row>
    <row r="6" spans="1:14" s="5" customFormat="1" x14ac:dyDescent="0.25">
      <c r="A6" s="2" t="s">
        <v>59</v>
      </c>
      <c r="B6" s="9"/>
      <c r="C6" s="317"/>
      <c r="D6" s="317"/>
      <c r="E6" s="318"/>
      <c r="F6" s="318"/>
      <c r="G6" s="318"/>
      <c r="H6" s="318"/>
      <c r="I6" s="318"/>
      <c r="J6" s="316" t="s">
        <v>7</v>
      </c>
      <c r="K6" s="316"/>
      <c r="L6" s="316"/>
    </row>
    <row r="7" spans="1:14" s="5" customFormat="1" x14ac:dyDescent="0.25">
      <c r="A7" s="10"/>
      <c r="B7" s="10"/>
      <c r="C7" s="317"/>
      <c r="D7" s="317"/>
      <c r="E7" s="318"/>
      <c r="F7" s="318"/>
      <c r="G7" s="318"/>
      <c r="H7" s="318"/>
      <c r="I7" s="318"/>
      <c r="J7" s="8" t="s">
        <v>8</v>
      </c>
      <c r="K7" s="11"/>
      <c r="L7" s="11"/>
    </row>
    <row r="8" spans="1:14" s="5" customFormat="1" x14ac:dyDescent="0.25">
      <c r="A8" s="10"/>
      <c r="B8" s="10"/>
      <c r="C8" s="317"/>
      <c r="D8" s="317"/>
      <c r="E8" s="318"/>
      <c r="F8" s="318"/>
      <c r="G8" s="318"/>
      <c r="H8" s="318"/>
      <c r="I8" s="318"/>
      <c r="J8" s="8" t="s">
        <v>9</v>
      </c>
      <c r="K8" s="11"/>
      <c r="L8" s="11"/>
    </row>
    <row r="9" spans="1:14" s="5" customFormat="1" x14ac:dyDescent="0.25">
      <c r="A9" s="319"/>
      <c r="B9" s="319"/>
      <c r="C9" s="319"/>
      <c r="D9" s="319"/>
      <c r="E9" s="319"/>
      <c r="F9" s="319"/>
      <c r="G9" s="319"/>
      <c r="H9" s="319"/>
      <c r="I9" s="319"/>
      <c r="J9" s="8" t="s">
        <v>10</v>
      </c>
      <c r="K9" s="11"/>
      <c r="L9" s="11"/>
    </row>
    <row r="10" spans="1:14" s="5" customFormat="1" ht="20.25" x14ac:dyDescent="0.25">
      <c r="A10" s="309" t="s">
        <v>60</v>
      </c>
      <c r="B10" s="310"/>
      <c r="C10" s="310"/>
      <c r="D10" s="310"/>
      <c r="E10" s="310"/>
      <c r="F10" s="310"/>
      <c r="G10" s="310"/>
      <c r="H10" s="310"/>
      <c r="I10" s="310"/>
      <c r="J10" s="310"/>
      <c r="K10" s="310"/>
      <c r="L10" s="311"/>
    </row>
    <row r="11" spans="1:14" s="13" customFormat="1" x14ac:dyDescent="0.25">
      <c r="A11" s="303" t="s">
        <v>11</v>
      </c>
      <c r="B11" s="303" t="s">
        <v>61</v>
      </c>
      <c r="C11" s="12" t="s">
        <v>13</v>
      </c>
      <c r="D11" s="307" t="s">
        <v>14</v>
      </c>
      <c r="E11" s="307" t="s">
        <v>15</v>
      </c>
      <c r="F11" s="307" t="s">
        <v>17</v>
      </c>
      <c r="G11" s="303" t="s">
        <v>62</v>
      </c>
      <c r="H11" s="303" t="s">
        <v>19</v>
      </c>
      <c r="I11" s="303" t="s">
        <v>20</v>
      </c>
      <c r="J11" s="303" t="s">
        <v>63</v>
      </c>
      <c r="K11" s="303" t="s">
        <v>64</v>
      </c>
      <c r="L11" s="303" t="s">
        <v>65</v>
      </c>
    </row>
    <row r="12" spans="1:14" s="13" customFormat="1" ht="45" x14ac:dyDescent="0.25">
      <c r="A12" s="303"/>
      <c r="B12" s="303"/>
      <c r="C12" s="12" t="s">
        <v>16</v>
      </c>
      <c r="D12" s="308"/>
      <c r="E12" s="308"/>
      <c r="F12" s="308"/>
      <c r="G12" s="303"/>
      <c r="H12" s="303"/>
      <c r="I12" s="303"/>
      <c r="J12" s="303"/>
      <c r="K12" s="303"/>
      <c r="L12" s="303"/>
    </row>
    <row r="13" spans="1:14" s="5" customFormat="1" x14ac:dyDescent="0.25">
      <c r="A13" s="14">
        <v>1</v>
      </c>
      <c r="B13" s="12">
        <v>2</v>
      </c>
      <c r="C13" s="12">
        <v>3</v>
      </c>
      <c r="D13" s="12">
        <v>4</v>
      </c>
      <c r="E13" s="12">
        <v>5</v>
      </c>
      <c r="F13" s="15">
        <v>6</v>
      </c>
      <c r="G13" s="15">
        <v>7</v>
      </c>
      <c r="H13" s="15">
        <v>8</v>
      </c>
      <c r="I13" s="15">
        <v>9</v>
      </c>
      <c r="J13" s="15">
        <v>10</v>
      </c>
      <c r="K13" s="16">
        <v>11</v>
      </c>
      <c r="L13" s="17">
        <v>12</v>
      </c>
    </row>
    <row r="14" spans="1:14" s="5" customFormat="1" ht="15.75" x14ac:dyDescent="0.25">
      <c r="A14" s="14"/>
      <c r="B14" s="14"/>
      <c r="C14" s="12"/>
      <c r="D14" s="12"/>
      <c r="E14" s="12"/>
      <c r="F14" s="12"/>
      <c r="G14" s="38" t="s">
        <v>66</v>
      </c>
      <c r="H14" s="15"/>
      <c r="I14" s="15"/>
      <c r="J14" s="15"/>
      <c r="K14" s="15"/>
      <c r="L14" s="16"/>
    </row>
    <row r="15" spans="1:14" ht="31.5" x14ac:dyDescent="0.25">
      <c r="A15" s="18" t="s">
        <v>67</v>
      </c>
      <c r="B15" s="25" t="s">
        <v>68</v>
      </c>
      <c r="C15" s="19">
        <v>995428</v>
      </c>
      <c r="D15" s="41"/>
      <c r="E15" s="21">
        <v>0.18</v>
      </c>
      <c r="F15" s="22"/>
      <c r="G15" s="40" t="s">
        <v>69</v>
      </c>
      <c r="H15" s="19" t="s">
        <v>32</v>
      </c>
      <c r="I15" s="19">
        <v>88.5</v>
      </c>
      <c r="J15" s="23"/>
      <c r="K15" s="24">
        <f t="shared" ref="K15:K20" si="0">I15*J15</f>
        <v>0</v>
      </c>
      <c r="L15" s="24">
        <f t="shared" ref="L15:L20" si="1">IF(ISBLANK(F15),E15*K15,F15*K15)</f>
        <v>0</v>
      </c>
    </row>
    <row r="16" spans="1:14" ht="30" x14ac:dyDescent="0.25">
      <c r="A16" s="18" t="s">
        <v>70</v>
      </c>
      <c r="B16" s="25" t="s">
        <v>68</v>
      </c>
      <c r="C16" s="39">
        <v>995424</v>
      </c>
      <c r="D16" s="42"/>
      <c r="E16" s="21">
        <v>0.18</v>
      </c>
      <c r="F16" s="22"/>
      <c r="G16" s="40" t="s">
        <v>71</v>
      </c>
      <c r="H16" s="19" t="s">
        <v>72</v>
      </c>
      <c r="I16" s="19">
        <v>124.5</v>
      </c>
      <c r="J16" s="23"/>
      <c r="K16" s="24">
        <f t="shared" si="0"/>
        <v>0</v>
      </c>
      <c r="L16" s="24">
        <f t="shared" si="1"/>
        <v>0</v>
      </c>
    </row>
    <row r="17" spans="1:12" ht="30" x14ac:dyDescent="0.25">
      <c r="A17" s="18" t="s">
        <v>67</v>
      </c>
      <c r="B17" s="25" t="s">
        <v>68</v>
      </c>
      <c r="C17" s="19">
        <v>995428</v>
      </c>
      <c r="D17" s="20"/>
      <c r="E17" s="21">
        <v>0.18</v>
      </c>
      <c r="F17" s="22"/>
      <c r="G17" s="40" t="s">
        <v>73</v>
      </c>
      <c r="H17" s="35" t="s">
        <v>32</v>
      </c>
      <c r="I17" s="19">
        <v>285.83</v>
      </c>
      <c r="J17" s="36"/>
      <c r="K17" s="24">
        <f t="shared" si="0"/>
        <v>0</v>
      </c>
      <c r="L17" s="24">
        <f t="shared" si="1"/>
        <v>0</v>
      </c>
    </row>
    <row r="18" spans="1:12" ht="29.25" customHeight="1" x14ac:dyDescent="0.25">
      <c r="A18" s="18" t="s">
        <v>70</v>
      </c>
      <c r="B18" s="25" t="s">
        <v>68</v>
      </c>
      <c r="C18" s="19">
        <v>995428</v>
      </c>
      <c r="D18" s="20"/>
      <c r="E18" s="21">
        <v>0.18</v>
      </c>
      <c r="F18" s="22"/>
      <c r="G18" s="40" t="s">
        <v>74</v>
      </c>
      <c r="H18" s="35" t="s">
        <v>32</v>
      </c>
      <c r="I18" s="19">
        <v>285.83</v>
      </c>
      <c r="J18" s="36"/>
      <c r="K18" s="24">
        <f t="shared" si="0"/>
        <v>0</v>
      </c>
      <c r="L18" s="24">
        <f t="shared" si="1"/>
        <v>0</v>
      </c>
    </row>
    <row r="19" spans="1:12" ht="30" x14ac:dyDescent="0.25">
      <c r="A19" s="18" t="s">
        <v>75</v>
      </c>
      <c r="B19" s="25" t="s">
        <v>68</v>
      </c>
      <c r="C19" s="19">
        <v>995433</v>
      </c>
      <c r="D19" s="20"/>
      <c r="E19" s="21">
        <v>0.18</v>
      </c>
      <c r="F19" s="22"/>
      <c r="G19" s="40" t="s">
        <v>76</v>
      </c>
      <c r="H19" s="35" t="s">
        <v>77</v>
      </c>
      <c r="I19" s="19">
        <v>100</v>
      </c>
      <c r="J19" s="36"/>
      <c r="K19" s="24">
        <f t="shared" si="0"/>
        <v>0</v>
      </c>
      <c r="L19" s="24">
        <f t="shared" si="1"/>
        <v>0</v>
      </c>
    </row>
    <row r="20" spans="1:12" ht="30" x14ac:dyDescent="0.25">
      <c r="A20" s="18" t="s">
        <v>78</v>
      </c>
      <c r="B20" s="25" t="s">
        <v>68</v>
      </c>
      <c r="C20" s="19">
        <v>995424</v>
      </c>
      <c r="D20" s="20"/>
      <c r="E20" s="21">
        <v>0.18</v>
      </c>
      <c r="F20" s="22"/>
      <c r="G20" s="40" t="s">
        <v>79</v>
      </c>
      <c r="H20" s="37" t="s">
        <v>80</v>
      </c>
      <c r="I20" s="34">
        <v>14.5</v>
      </c>
      <c r="J20" s="36"/>
      <c r="K20" s="24">
        <f t="shared" si="0"/>
        <v>0</v>
      </c>
      <c r="L20" s="24">
        <f t="shared" si="1"/>
        <v>0</v>
      </c>
    </row>
    <row r="21" spans="1:12" x14ac:dyDescent="0.25">
      <c r="A21" s="26"/>
      <c r="B21" s="27"/>
      <c r="C21" s="26"/>
      <c r="D21" s="26"/>
      <c r="E21" s="28"/>
      <c r="F21" s="26"/>
      <c r="G21" s="26"/>
      <c r="H21" s="304" t="s">
        <v>81</v>
      </c>
      <c r="I21" s="305"/>
      <c r="J21" s="306"/>
      <c r="K21" s="29">
        <f>SUM(K15:K20)</f>
        <v>0</v>
      </c>
      <c r="L21" s="29">
        <f>SUM(L15:L20)</f>
        <v>0</v>
      </c>
    </row>
    <row r="23" spans="1:12" x14ac:dyDescent="0.25">
      <c r="A23" s="30" t="s">
        <v>52</v>
      </c>
      <c r="B23" s="30"/>
      <c r="C23" s="30"/>
      <c r="D23" s="30"/>
      <c r="E23" s="4"/>
      <c r="F23" s="31"/>
      <c r="G23" s="31"/>
      <c r="H23" s="6"/>
      <c r="I23" s="31"/>
      <c r="J23" s="5"/>
      <c r="K23" s="31"/>
    </row>
    <row r="24" spans="1:12" x14ac:dyDescent="0.25">
      <c r="A24" s="6" t="s">
        <v>53</v>
      </c>
      <c r="B24" s="31"/>
      <c r="C24" s="31"/>
      <c r="D24" s="31"/>
      <c r="E24" s="32"/>
      <c r="F24" s="5"/>
      <c r="G24" s="5"/>
      <c r="H24" s="6" t="s">
        <v>54</v>
      </c>
      <c r="I24" s="31"/>
      <c r="K24" s="5"/>
    </row>
    <row r="25" spans="1:12" x14ac:dyDescent="0.25">
      <c r="A25" s="6" t="s">
        <v>55</v>
      </c>
      <c r="B25" s="31"/>
      <c r="C25" s="31"/>
      <c r="D25" s="31"/>
      <c r="E25" s="32"/>
      <c r="F25" s="5"/>
      <c r="G25" s="5"/>
      <c r="H25" s="6" t="s">
        <v>56</v>
      </c>
      <c r="I25" s="31"/>
      <c r="K25" s="5"/>
      <c r="L25" s="33"/>
    </row>
  </sheetData>
  <sheetProtection algorithmName="SHA-512" hashValue="zvto+rV4muLkiFCeB4D3GEXqiKUIGjbQgFcLtmeV/5Z1FttvhOucELODhvfjeM3CTr3ylrweVOPwrGx1zGAYOQ==" saltValue="hOkVP35A52RSb3zu9BeAxQ==" spinCount="100000" sheet="1" objects="1" scenarios="1"/>
  <mergeCells count="24">
    <mergeCell ref="A10:L10"/>
    <mergeCell ref="A1:M1"/>
    <mergeCell ref="A2:M2"/>
    <mergeCell ref="A3:L3"/>
    <mergeCell ref="J4:L4"/>
    <mergeCell ref="C5:I5"/>
    <mergeCell ref="J5:L5"/>
    <mergeCell ref="C6:I6"/>
    <mergeCell ref="J6:L6"/>
    <mergeCell ref="C7:I7"/>
    <mergeCell ref="C8:I8"/>
    <mergeCell ref="A9:I9"/>
    <mergeCell ref="K11:K12"/>
    <mergeCell ref="L11:L12"/>
    <mergeCell ref="H21:J21"/>
    <mergeCell ref="A11:A12"/>
    <mergeCell ref="B11:B12"/>
    <mergeCell ref="D11:D12"/>
    <mergeCell ref="E11:E12"/>
    <mergeCell ref="F11:F12"/>
    <mergeCell ref="G11:G12"/>
    <mergeCell ref="H11:H12"/>
    <mergeCell ref="I11:I12"/>
    <mergeCell ref="J11:J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831EB-6D82-452F-A762-E441F97A90B9}">
  <sheetPr codeName="Sheet6">
    <tabColor rgb="FF7030A0"/>
  </sheetPr>
  <dimension ref="A1:IQ29"/>
  <sheetViews>
    <sheetView topLeftCell="A19" zoomScaleNormal="100" zoomScaleSheetLayoutView="85" workbookViewId="0">
      <selection activeCell="J23" sqref="J23"/>
    </sheetView>
  </sheetViews>
  <sheetFormatPr defaultColWidth="9.140625" defaultRowHeight="12.75" x14ac:dyDescent="0.25"/>
  <cols>
    <col min="1" max="1" width="5.5703125" style="107" customWidth="1"/>
    <col min="2" max="3" width="11.7109375" style="107" hidden="1" customWidth="1"/>
    <col min="4" max="4" width="14.7109375" style="107" customWidth="1"/>
    <col min="5" max="5" width="13.5703125" style="88" customWidth="1"/>
    <col min="6" max="6" width="18.42578125" style="88" customWidth="1"/>
    <col min="7" max="7" width="73.140625" style="88" customWidth="1"/>
    <col min="8" max="8" width="9.140625" style="88" customWidth="1"/>
    <col min="9" max="9" width="15.5703125" style="88" customWidth="1"/>
    <col min="10" max="10" width="17.28515625" style="88" customWidth="1"/>
    <col min="11" max="11" width="15.7109375" style="88" customWidth="1"/>
    <col min="12" max="12" width="17.140625" style="88" customWidth="1"/>
    <col min="13" max="13" width="9.28515625" style="88" bestFit="1" customWidth="1"/>
    <col min="14" max="14" width="11.5703125" style="88" bestFit="1" customWidth="1"/>
    <col min="15" max="254" width="9.140625" style="88"/>
    <col min="255" max="255" width="5.5703125" style="88" customWidth="1"/>
    <col min="256" max="257" width="0" style="88" hidden="1" customWidth="1"/>
    <col min="258" max="258" width="14.7109375" style="88" customWidth="1"/>
    <col min="259" max="259" width="20.5703125" style="88" customWidth="1"/>
    <col min="260" max="260" width="13.5703125" style="88" customWidth="1"/>
    <col min="261" max="261" width="18.42578125" style="88" customWidth="1"/>
    <col min="262" max="262" width="10.85546875" style="88" bestFit="1" customWidth="1"/>
    <col min="263" max="263" width="51.5703125" style="88" customWidth="1"/>
    <col min="264" max="264" width="9.140625" style="88"/>
    <col min="265" max="265" width="15.5703125" style="88" customWidth="1"/>
    <col min="266" max="266" width="17.28515625" style="88" customWidth="1"/>
    <col min="267" max="267" width="15.7109375" style="88" customWidth="1"/>
    <col min="268" max="268" width="17.140625" style="88" customWidth="1"/>
    <col min="269" max="269" width="9.28515625" style="88" bestFit="1" customWidth="1"/>
    <col min="270" max="270" width="11.5703125" style="88" bestFit="1" customWidth="1"/>
    <col min="271" max="510" width="9.140625" style="88"/>
    <col min="511" max="511" width="5.5703125" style="88" customWidth="1"/>
    <col min="512" max="513" width="0" style="88" hidden="1" customWidth="1"/>
    <col min="514" max="514" width="14.7109375" style="88" customWidth="1"/>
    <col min="515" max="515" width="20.5703125" style="88" customWidth="1"/>
    <col min="516" max="516" width="13.5703125" style="88" customWidth="1"/>
    <col min="517" max="517" width="18.42578125" style="88" customWidth="1"/>
    <col min="518" max="518" width="10.85546875" style="88" bestFit="1" customWidth="1"/>
    <col min="519" max="519" width="51.5703125" style="88" customWidth="1"/>
    <col min="520" max="520" width="9.140625" style="88"/>
    <col min="521" max="521" width="15.5703125" style="88" customWidth="1"/>
    <col min="522" max="522" width="17.28515625" style="88" customWidth="1"/>
    <col min="523" max="523" width="15.7109375" style="88" customWidth="1"/>
    <col min="524" max="524" width="17.140625" style="88" customWidth="1"/>
    <col min="525" max="525" width="9.28515625" style="88" bestFit="1" customWidth="1"/>
    <col min="526" max="526" width="11.5703125" style="88" bestFit="1" customWidth="1"/>
    <col min="527" max="766" width="9.140625" style="88"/>
    <col min="767" max="767" width="5.5703125" style="88" customWidth="1"/>
    <col min="768" max="769" width="0" style="88" hidden="1" customWidth="1"/>
    <col min="770" max="770" width="14.7109375" style="88" customWidth="1"/>
    <col min="771" max="771" width="20.5703125" style="88" customWidth="1"/>
    <col min="772" max="772" width="13.5703125" style="88" customWidth="1"/>
    <col min="773" max="773" width="18.42578125" style="88" customWidth="1"/>
    <col min="774" max="774" width="10.85546875" style="88" bestFit="1" customWidth="1"/>
    <col min="775" max="775" width="51.5703125" style="88" customWidth="1"/>
    <col min="776" max="776" width="9.140625" style="88"/>
    <col min="777" max="777" width="15.5703125" style="88" customWidth="1"/>
    <col min="778" max="778" width="17.28515625" style="88" customWidth="1"/>
    <col min="779" max="779" width="15.7109375" style="88" customWidth="1"/>
    <col min="780" max="780" width="17.140625" style="88" customWidth="1"/>
    <col min="781" max="781" width="9.28515625" style="88" bestFit="1" customWidth="1"/>
    <col min="782" max="782" width="11.5703125" style="88" bestFit="1" customWidth="1"/>
    <col min="783" max="1022" width="9.140625" style="88"/>
    <col min="1023" max="1023" width="5.5703125" style="88" customWidth="1"/>
    <col min="1024" max="1025" width="0" style="88" hidden="1" customWidth="1"/>
    <col min="1026" max="1026" width="14.7109375" style="88" customWidth="1"/>
    <col min="1027" max="1027" width="20.5703125" style="88" customWidth="1"/>
    <col min="1028" max="1028" width="13.5703125" style="88" customWidth="1"/>
    <col min="1029" max="1029" width="18.42578125" style="88" customWidth="1"/>
    <col min="1030" max="1030" width="10.85546875" style="88" bestFit="1" customWidth="1"/>
    <col min="1031" max="1031" width="51.5703125" style="88" customWidth="1"/>
    <col min="1032" max="1032" width="9.140625" style="88"/>
    <col min="1033" max="1033" width="15.5703125" style="88" customWidth="1"/>
    <col min="1034" max="1034" width="17.28515625" style="88" customWidth="1"/>
    <col min="1035" max="1035" width="15.7109375" style="88" customWidth="1"/>
    <col min="1036" max="1036" width="17.140625" style="88" customWidth="1"/>
    <col min="1037" max="1037" width="9.28515625" style="88" bestFit="1" customWidth="1"/>
    <col min="1038" max="1038" width="11.5703125" style="88" bestFit="1" customWidth="1"/>
    <col min="1039" max="1278" width="9.140625" style="88"/>
    <col min="1279" max="1279" width="5.5703125" style="88" customWidth="1"/>
    <col min="1280" max="1281" width="0" style="88" hidden="1" customWidth="1"/>
    <col min="1282" max="1282" width="14.7109375" style="88" customWidth="1"/>
    <col min="1283" max="1283" width="20.5703125" style="88" customWidth="1"/>
    <col min="1284" max="1284" width="13.5703125" style="88" customWidth="1"/>
    <col min="1285" max="1285" width="18.42578125" style="88" customWidth="1"/>
    <col min="1286" max="1286" width="10.85546875" style="88" bestFit="1" customWidth="1"/>
    <col min="1287" max="1287" width="51.5703125" style="88" customWidth="1"/>
    <col min="1288" max="1288" width="9.140625" style="88"/>
    <col min="1289" max="1289" width="15.5703125" style="88" customWidth="1"/>
    <col min="1290" max="1290" width="17.28515625" style="88" customWidth="1"/>
    <col min="1291" max="1291" width="15.7109375" style="88" customWidth="1"/>
    <col min="1292" max="1292" width="17.140625" style="88" customWidth="1"/>
    <col min="1293" max="1293" width="9.28515625" style="88" bestFit="1" customWidth="1"/>
    <col min="1294" max="1294" width="11.5703125" style="88" bestFit="1" customWidth="1"/>
    <col min="1295" max="1534" width="9.140625" style="88"/>
    <col min="1535" max="1535" width="5.5703125" style="88" customWidth="1"/>
    <col min="1536" max="1537" width="0" style="88" hidden="1" customWidth="1"/>
    <col min="1538" max="1538" width="14.7109375" style="88" customWidth="1"/>
    <col min="1539" max="1539" width="20.5703125" style="88" customWidth="1"/>
    <col min="1540" max="1540" width="13.5703125" style="88" customWidth="1"/>
    <col min="1541" max="1541" width="18.42578125" style="88" customWidth="1"/>
    <col min="1542" max="1542" width="10.85546875" style="88" bestFit="1" customWidth="1"/>
    <col min="1543" max="1543" width="51.5703125" style="88" customWidth="1"/>
    <col min="1544" max="1544" width="9.140625" style="88"/>
    <col min="1545" max="1545" width="15.5703125" style="88" customWidth="1"/>
    <col min="1546" max="1546" width="17.28515625" style="88" customWidth="1"/>
    <col min="1547" max="1547" width="15.7109375" style="88" customWidth="1"/>
    <col min="1548" max="1548" width="17.140625" style="88" customWidth="1"/>
    <col min="1549" max="1549" width="9.28515625" style="88" bestFit="1" customWidth="1"/>
    <col min="1550" max="1550" width="11.5703125" style="88" bestFit="1" customWidth="1"/>
    <col min="1551" max="1790" width="9.140625" style="88"/>
    <col min="1791" max="1791" width="5.5703125" style="88" customWidth="1"/>
    <col min="1792" max="1793" width="0" style="88" hidden="1" customWidth="1"/>
    <col min="1794" max="1794" width="14.7109375" style="88" customWidth="1"/>
    <col min="1795" max="1795" width="20.5703125" style="88" customWidth="1"/>
    <col min="1796" max="1796" width="13.5703125" style="88" customWidth="1"/>
    <col min="1797" max="1797" width="18.42578125" style="88" customWidth="1"/>
    <col min="1798" max="1798" width="10.85546875" style="88" bestFit="1" customWidth="1"/>
    <col min="1799" max="1799" width="51.5703125" style="88" customWidth="1"/>
    <col min="1800" max="1800" width="9.140625" style="88"/>
    <col min="1801" max="1801" width="15.5703125" style="88" customWidth="1"/>
    <col min="1802" max="1802" width="17.28515625" style="88" customWidth="1"/>
    <col min="1803" max="1803" width="15.7109375" style="88" customWidth="1"/>
    <col min="1804" max="1804" width="17.140625" style="88" customWidth="1"/>
    <col min="1805" max="1805" width="9.28515625" style="88" bestFit="1" customWidth="1"/>
    <col min="1806" max="1806" width="11.5703125" style="88" bestFit="1" customWidth="1"/>
    <col min="1807" max="2046" width="9.140625" style="88"/>
    <col min="2047" max="2047" width="5.5703125" style="88" customWidth="1"/>
    <col min="2048" max="2049" width="0" style="88" hidden="1" customWidth="1"/>
    <col min="2050" max="2050" width="14.7109375" style="88" customWidth="1"/>
    <col min="2051" max="2051" width="20.5703125" style="88" customWidth="1"/>
    <col min="2052" max="2052" width="13.5703125" style="88" customWidth="1"/>
    <col min="2053" max="2053" width="18.42578125" style="88" customWidth="1"/>
    <col min="2054" max="2054" width="10.85546875" style="88" bestFit="1" customWidth="1"/>
    <col min="2055" max="2055" width="51.5703125" style="88" customWidth="1"/>
    <col min="2056" max="2056" width="9.140625" style="88"/>
    <col min="2057" max="2057" width="15.5703125" style="88" customWidth="1"/>
    <col min="2058" max="2058" width="17.28515625" style="88" customWidth="1"/>
    <col min="2059" max="2059" width="15.7109375" style="88" customWidth="1"/>
    <col min="2060" max="2060" width="17.140625" style="88" customWidth="1"/>
    <col min="2061" max="2061" width="9.28515625" style="88" bestFit="1" customWidth="1"/>
    <col min="2062" max="2062" width="11.5703125" style="88" bestFit="1" customWidth="1"/>
    <col min="2063" max="2302" width="9.140625" style="88"/>
    <col min="2303" max="2303" width="5.5703125" style="88" customWidth="1"/>
    <col min="2304" max="2305" width="0" style="88" hidden="1" customWidth="1"/>
    <col min="2306" max="2306" width="14.7109375" style="88" customWidth="1"/>
    <col min="2307" max="2307" width="20.5703125" style="88" customWidth="1"/>
    <col min="2308" max="2308" width="13.5703125" style="88" customWidth="1"/>
    <col min="2309" max="2309" width="18.42578125" style="88" customWidth="1"/>
    <col min="2310" max="2310" width="10.85546875" style="88" bestFit="1" customWidth="1"/>
    <col min="2311" max="2311" width="51.5703125" style="88" customWidth="1"/>
    <col min="2312" max="2312" width="9.140625" style="88"/>
    <col min="2313" max="2313" width="15.5703125" style="88" customWidth="1"/>
    <col min="2314" max="2314" width="17.28515625" style="88" customWidth="1"/>
    <col min="2315" max="2315" width="15.7109375" style="88" customWidth="1"/>
    <col min="2316" max="2316" width="17.140625" style="88" customWidth="1"/>
    <col min="2317" max="2317" width="9.28515625" style="88" bestFit="1" customWidth="1"/>
    <col min="2318" max="2318" width="11.5703125" style="88" bestFit="1" customWidth="1"/>
    <col min="2319" max="2558" width="9.140625" style="88"/>
    <col min="2559" max="2559" width="5.5703125" style="88" customWidth="1"/>
    <col min="2560" max="2561" width="0" style="88" hidden="1" customWidth="1"/>
    <col min="2562" max="2562" width="14.7109375" style="88" customWidth="1"/>
    <col min="2563" max="2563" width="20.5703125" style="88" customWidth="1"/>
    <col min="2564" max="2564" width="13.5703125" style="88" customWidth="1"/>
    <col min="2565" max="2565" width="18.42578125" style="88" customWidth="1"/>
    <col min="2566" max="2566" width="10.85546875" style="88" bestFit="1" customWidth="1"/>
    <col min="2567" max="2567" width="51.5703125" style="88" customWidth="1"/>
    <col min="2568" max="2568" width="9.140625" style="88"/>
    <col min="2569" max="2569" width="15.5703125" style="88" customWidth="1"/>
    <col min="2570" max="2570" width="17.28515625" style="88" customWidth="1"/>
    <col min="2571" max="2571" width="15.7109375" style="88" customWidth="1"/>
    <col min="2572" max="2572" width="17.140625" style="88" customWidth="1"/>
    <col min="2573" max="2573" width="9.28515625" style="88" bestFit="1" customWidth="1"/>
    <col min="2574" max="2574" width="11.5703125" style="88" bestFit="1" customWidth="1"/>
    <col min="2575" max="2814" width="9.140625" style="88"/>
    <col min="2815" max="2815" width="5.5703125" style="88" customWidth="1"/>
    <col min="2816" max="2817" width="0" style="88" hidden="1" customWidth="1"/>
    <col min="2818" max="2818" width="14.7109375" style="88" customWidth="1"/>
    <col min="2819" max="2819" width="20.5703125" style="88" customWidth="1"/>
    <col min="2820" max="2820" width="13.5703125" style="88" customWidth="1"/>
    <col min="2821" max="2821" width="18.42578125" style="88" customWidth="1"/>
    <col min="2822" max="2822" width="10.85546875" style="88" bestFit="1" customWidth="1"/>
    <col min="2823" max="2823" width="51.5703125" style="88" customWidth="1"/>
    <col min="2824" max="2824" width="9.140625" style="88"/>
    <col min="2825" max="2825" width="15.5703125" style="88" customWidth="1"/>
    <col min="2826" max="2826" width="17.28515625" style="88" customWidth="1"/>
    <col min="2827" max="2827" width="15.7109375" style="88" customWidth="1"/>
    <col min="2828" max="2828" width="17.140625" style="88" customWidth="1"/>
    <col min="2829" max="2829" width="9.28515625" style="88" bestFit="1" customWidth="1"/>
    <col min="2830" max="2830" width="11.5703125" style="88" bestFit="1" customWidth="1"/>
    <col min="2831" max="3070" width="9.140625" style="88"/>
    <col min="3071" max="3071" width="5.5703125" style="88" customWidth="1"/>
    <col min="3072" max="3073" width="0" style="88" hidden="1" customWidth="1"/>
    <col min="3074" max="3074" width="14.7109375" style="88" customWidth="1"/>
    <col min="3075" max="3075" width="20.5703125" style="88" customWidth="1"/>
    <col min="3076" max="3076" width="13.5703125" style="88" customWidth="1"/>
    <col min="3077" max="3077" width="18.42578125" style="88" customWidth="1"/>
    <col min="3078" max="3078" width="10.85546875" style="88" bestFit="1" customWidth="1"/>
    <col min="3079" max="3079" width="51.5703125" style="88" customWidth="1"/>
    <col min="3080" max="3080" width="9.140625" style="88"/>
    <col min="3081" max="3081" width="15.5703125" style="88" customWidth="1"/>
    <col min="3082" max="3082" width="17.28515625" style="88" customWidth="1"/>
    <col min="3083" max="3083" width="15.7109375" style="88" customWidth="1"/>
    <col min="3084" max="3084" width="17.140625" style="88" customWidth="1"/>
    <col min="3085" max="3085" width="9.28515625" style="88" bestFit="1" customWidth="1"/>
    <col min="3086" max="3086" width="11.5703125" style="88" bestFit="1" customWidth="1"/>
    <col min="3087" max="3326" width="9.140625" style="88"/>
    <col min="3327" max="3327" width="5.5703125" style="88" customWidth="1"/>
    <col min="3328" max="3329" width="0" style="88" hidden="1" customWidth="1"/>
    <col min="3330" max="3330" width="14.7109375" style="88" customWidth="1"/>
    <col min="3331" max="3331" width="20.5703125" style="88" customWidth="1"/>
    <col min="3332" max="3332" width="13.5703125" style="88" customWidth="1"/>
    <col min="3333" max="3333" width="18.42578125" style="88" customWidth="1"/>
    <col min="3334" max="3334" width="10.85546875" style="88" bestFit="1" customWidth="1"/>
    <col min="3335" max="3335" width="51.5703125" style="88" customWidth="1"/>
    <col min="3336" max="3336" width="9.140625" style="88"/>
    <col min="3337" max="3337" width="15.5703125" style="88" customWidth="1"/>
    <col min="3338" max="3338" width="17.28515625" style="88" customWidth="1"/>
    <col min="3339" max="3339" width="15.7109375" style="88" customWidth="1"/>
    <col min="3340" max="3340" width="17.140625" style="88" customWidth="1"/>
    <col min="3341" max="3341" width="9.28515625" style="88" bestFit="1" customWidth="1"/>
    <col min="3342" max="3342" width="11.5703125" style="88" bestFit="1" customWidth="1"/>
    <col min="3343" max="3582" width="9.140625" style="88"/>
    <col min="3583" max="3583" width="5.5703125" style="88" customWidth="1"/>
    <col min="3584" max="3585" width="0" style="88" hidden="1" customWidth="1"/>
    <col min="3586" max="3586" width="14.7109375" style="88" customWidth="1"/>
    <col min="3587" max="3587" width="20.5703125" style="88" customWidth="1"/>
    <col min="3588" max="3588" width="13.5703125" style="88" customWidth="1"/>
    <col min="3589" max="3589" width="18.42578125" style="88" customWidth="1"/>
    <col min="3590" max="3590" width="10.85546875" style="88" bestFit="1" customWidth="1"/>
    <col min="3591" max="3591" width="51.5703125" style="88" customWidth="1"/>
    <col min="3592" max="3592" width="9.140625" style="88"/>
    <col min="3593" max="3593" width="15.5703125" style="88" customWidth="1"/>
    <col min="3594" max="3594" width="17.28515625" style="88" customWidth="1"/>
    <col min="3595" max="3595" width="15.7109375" style="88" customWidth="1"/>
    <col min="3596" max="3596" width="17.140625" style="88" customWidth="1"/>
    <col min="3597" max="3597" width="9.28515625" style="88" bestFit="1" customWidth="1"/>
    <col min="3598" max="3598" width="11.5703125" style="88" bestFit="1" customWidth="1"/>
    <col min="3599" max="3838" width="9.140625" style="88"/>
    <col min="3839" max="3839" width="5.5703125" style="88" customWidth="1"/>
    <col min="3840" max="3841" width="0" style="88" hidden="1" customWidth="1"/>
    <col min="3842" max="3842" width="14.7109375" style="88" customWidth="1"/>
    <col min="3843" max="3843" width="20.5703125" style="88" customWidth="1"/>
    <col min="3844" max="3844" width="13.5703125" style="88" customWidth="1"/>
    <col min="3845" max="3845" width="18.42578125" style="88" customWidth="1"/>
    <col min="3846" max="3846" width="10.85546875" style="88" bestFit="1" customWidth="1"/>
    <col min="3847" max="3847" width="51.5703125" style="88" customWidth="1"/>
    <col min="3848" max="3848" width="9.140625" style="88"/>
    <col min="3849" max="3849" width="15.5703125" style="88" customWidth="1"/>
    <col min="3850" max="3850" width="17.28515625" style="88" customWidth="1"/>
    <col min="3851" max="3851" width="15.7109375" style="88" customWidth="1"/>
    <col min="3852" max="3852" width="17.140625" style="88" customWidth="1"/>
    <col min="3853" max="3853" width="9.28515625" style="88" bestFit="1" customWidth="1"/>
    <col min="3854" max="3854" width="11.5703125" style="88" bestFit="1" customWidth="1"/>
    <col min="3855" max="4094" width="9.140625" style="88"/>
    <col min="4095" max="4095" width="5.5703125" style="88" customWidth="1"/>
    <col min="4096" max="4097" width="0" style="88" hidden="1" customWidth="1"/>
    <col min="4098" max="4098" width="14.7109375" style="88" customWidth="1"/>
    <col min="4099" max="4099" width="20.5703125" style="88" customWidth="1"/>
    <col min="4100" max="4100" width="13.5703125" style="88" customWidth="1"/>
    <col min="4101" max="4101" width="18.42578125" style="88" customWidth="1"/>
    <col min="4102" max="4102" width="10.85546875" style="88" bestFit="1" customWidth="1"/>
    <col min="4103" max="4103" width="51.5703125" style="88" customWidth="1"/>
    <col min="4104" max="4104" width="9.140625" style="88"/>
    <col min="4105" max="4105" width="15.5703125" style="88" customWidth="1"/>
    <col min="4106" max="4106" width="17.28515625" style="88" customWidth="1"/>
    <col min="4107" max="4107" width="15.7109375" style="88" customWidth="1"/>
    <col min="4108" max="4108" width="17.140625" style="88" customWidth="1"/>
    <col min="4109" max="4109" width="9.28515625" style="88" bestFit="1" customWidth="1"/>
    <col min="4110" max="4110" width="11.5703125" style="88" bestFit="1" customWidth="1"/>
    <col min="4111" max="4350" width="9.140625" style="88"/>
    <col min="4351" max="4351" width="5.5703125" style="88" customWidth="1"/>
    <col min="4352" max="4353" width="0" style="88" hidden="1" customWidth="1"/>
    <col min="4354" max="4354" width="14.7109375" style="88" customWidth="1"/>
    <col min="4355" max="4355" width="20.5703125" style="88" customWidth="1"/>
    <col min="4356" max="4356" width="13.5703125" style="88" customWidth="1"/>
    <col min="4357" max="4357" width="18.42578125" style="88" customWidth="1"/>
    <col min="4358" max="4358" width="10.85546875" style="88" bestFit="1" customWidth="1"/>
    <col min="4359" max="4359" width="51.5703125" style="88" customWidth="1"/>
    <col min="4360" max="4360" width="9.140625" style="88"/>
    <col min="4361" max="4361" width="15.5703125" style="88" customWidth="1"/>
    <col min="4362" max="4362" width="17.28515625" style="88" customWidth="1"/>
    <col min="4363" max="4363" width="15.7109375" style="88" customWidth="1"/>
    <col min="4364" max="4364" width="17.140625" style="88" customWidth="1"/>
    <col min="4365" max="4365" width="9.28515625" style="88" bestFit="1" customWidth="1"/>
    <col min="4366" max="4366" width="11.5703125" style="88" bestFit="1" customWidth="1"/>
    <col min="4367" max="4606" width="9.140625" style="88"/>
    <col min="4607" max="4607" width="5.5703125" style="88" customWidth="1"/>
    <col min="4608" max="4609" width="0" style="88" hidden="1" customWidth="1"/>
    <col min="4610" max="4610" width="14.7109375" style="88" customWidth="1"/>
    <col min="4611" max="4611" width="20.5703125" style="88" customWidth="1"/>
    <col min="4612" max="4612" width="13.5703125" style="88" customWidth="1"/>
    <col min="4613" max="4613" width="18.42578125" style="88" customWidth="1"/>
    <col min="4614" max="4614" width="10.85546875" style="88" bestFit="1" customWidth="1"/>
    <col min="4615" max="4615" width="51.5703125" style="88" customWidth="1"/>
    <col min="4616" max="4616" width="9.140625" style="88"/>
    <col min="4617" max="4617" width="15.5703125" style="88" customWidth="1"/>
    <col min="4618" max="4618" width="17.28515625" style="88" customWidth="1"/>
    <col min="4619" max="4619" width="15.7109375" style="88" customWidth="1"/>
    <col min="4620" max="4620" width="17.140625" style="88" customWidth="1"/>
    <col min="4621" max="4621" width="9.28515625" style="88" bestFit="1" customWidth="1"/>
    <col min="4622" max="4622" width="11.5703125" style="88" bestFit="1" customWidth="1"/>
    <col min="4623" max="4862" width="9.140625" style="88"/>
    <col min="4863" max="4863" width="5.5703125" style="88" customWidth="1"/>
    <col min="4864" max="4865" width="0" style="88" hidden="1" customWidth="1"/>
    <col min="4866" max="4866" width="14.7109375" style="88" customWidth="1"/>
    <col min="4867" max="4867" width="20.5703125" style="88" customWidth="1"/>
    <col min="4868" max="4868" width="13.5703125" style="88" customWidth="1"/>
    <col min="4869" max="4869" width="18.42578125" style="88" customWidth="1"/>
    <col min="4870" max="4870" width="10.85546875" style="88" bestFit="1" customWidth="1"/>
    <col min="4871" max="4871" width="51.5703125" style="88" customWidth="1"/>
    <col min="4872" max="4872" width="9.140625" style="88"/>
    <col min="4873" max="4873" width="15.5703125" style="88" customWidth="1"/>
    <col min="4874" max="4874" width="17.28515625" style="88" customWidth="1"/>
    <col min="4875" max="4875" width="15.7109375" style="88" customWidth="1"/>
    <col min="4876" max="4876" width="17.140625" style="88" customWidth="1"/>
    <col min="4877" max="4877" width="9.28515625" style="88" bestFit="1" customWidth="1"/>
    <col min="4878" max="4878" width="11.5703125" style="88" bestFit="1" customWidth="1"/>
    <col min="4879" max="5118" width="9.140625" style="88"/>
    <col min="5119" max="5119" width="5.5703125" style="88" customWidth="1"/>
    <col min="5120" max="5121" width="0" style="88" hidden="1" customWidth="1"/>
    <col min="5122" max="5122" width="14.7109375" style="88" customWidth="1"/>
    <col min="5123" max="5123" width="20.5703125" style="88" customWidth="1"/>
    <col min="5124" max="5124" width="13.5703125" style="88" customWidth="1"/>
    <col min="5125" max="5125" width="18.42578125" style="88" customWidth="1"/>
    <col min="5126" max="5126" width="10.85546875" style="88" bestFit="1" customWidth="1"/>
    <col min="5127" max="5127" width="51.5703125" style="88" customWidth="1"/>
    <col min="5128" max="5128" width="9.140625" style="88"/>
    <col min="5129" max="5129" width="15.5703125" style="88" customWidth="1"/>
    <col min="5130" max="5130" width="17.28515625" style="88" customWidth="1"/>
    <col min="5131" max="5131" width="15.7109375" style="88" customWidth="1"/>
    <col min="5132" max="5132" width="17.140625" style="88" customWidth="1"/>
    <col min="5133" max="5133" width="9.28515625" style="88" bestFit="1" customWidth="1"/>
    <col min="5134" max="5134" width="11.5703125" style="88" bestFit="1" customWidth="1"/>
    <col min="5135" max="5374" width="9.140625" style="88"/>
    <col min="5375" max="5375" width="5.5703125" style="88" customWidth="1"/>
    <col min="5376" max="5377" width="0" style="88" hidden="1" customWidth="1"/>
    <col min="5378" max="5378" width="14.7109375" style="88" customWidth="1"/>
    <col min="5379" max="5379" width="20.5703125" style="88" customWidth="1"/>
    <col min="5380" max="5380" width="13.5703125" style="88" customWidth="1"/>
    <col min="5381" max="5381" width="18.42578125" style="88" customWidth="1"/>
    <col min="5382" max="5382" width="10.85546875" style="88" bestFit="1" customWidth="1"/>
    <col min="5383" max="5383" width="51.5703125" style="88" customWidth="1"/>
    <col min="5384" max="5384" width="9.140625" style="88"/>
    <col min="5385" max="5385" width="15.5703125" style="88" customWidth="1"/>
    <col min="5386" max="5386" width="17.28515625" style="88" customWidth="1"/>
    <col min="5387" max="5387" width="15.7109375" style="88" customWidth="1"/>
    <col min="5388" max="5388" width="17.140625" style="88" customWidth="1"/>
    <col min="5389" max="5389" width="9.28515625" style="88" bestFit="1" customWidth="1"/>
    <col min="5390" max="5390" width="11.5703125" style="88" bestFit="1" customWidth="1"/>
    <col min="5391" max="5630" width="9.140625" style="88"/>
    <col min="5631" max="5631" width="5.5703125" style="88" customWidth="1"/>
    <col min="5632" max="5633" width="0" style="88" hidden="1" customWidth="1"/>
    <col min="5634" max="5634" width="14.7109375" style="88" customWidth="1"/>
    <col min="5635" max="5635" width="20.5703125" style="88" customWidth="1"/>
    <col min="5636" max="5636" width="13.5703125" style="88" customWidth="1"/>
    <col min="5637" max="5637" width="18.42578125" style="88" customWidth="1"/>
    <col min="5638" max="5638" width="10.85546875" style="88" bestFit="1" customWidth="1"/>
    <col min="5639" max="5639" width="51.5703125" style="88" customWidth="1"/>
    <col min="5640" max="5640" width="9.140625" style="88"/>
    <col min="5641" max="5641" width="15.5703125" style="88" customWidth="1"/>
    <col min="5642" max="5642" width="17.28515625" style="88" customWidth="1"/>
    <col min="5643" max="5643" width="15.7109375" style="88" customWidth="1"/>
    <col min="5644" max="5644" width="17.140625" style="88" customWidth="1"/>
    <col min="5645" max="5645" width="9.28515625" style="88" bestFit="1" customWidth="1"/>
    <col min="5646" max="5646" width="11.5703125" style="88" bestFit="1" customWidth="1"/>
    <col min="5647" max="5886" width="9.140625" style="88"/>
    <col min="5887" max="5887" width="5.5703125" style="88" customWidth="1"/>
    <col min="5888" max="5889" width="0" style="88" hidden="1" customWidth="1"/>
    <col min="5890" max="5890" width="14.7109375" style="88" customWidth="1"/>
    <col min="5891" max="5891" width="20.5703125" style="88" customWidth="1"/>
    <col min="5892" max="5892" width="13.5703125" style="88" customWidth="1"/>
    <col min="5893" max="5893" width="18.42578125" style="88" customWidth="1"/>
    <col min="5894" max="5894" width="10.85546875" style="88" bestFit="1" customWidth="1"/>
    <col min="5895" max="5895" width="51.5703125" style="88" customWidth="1"/>
    <col min="5896" max="5896" width="9.140625" style="88"/>
    <col min="5897" max="5897" width="15.5703125" style="88" customWidth="1"/>
    <col min="5898" max="5898" width="17.28515625" style="88" customWidth="1"/>
    <col min="5899" max="5899" width="15.7109375" style="88" customWidth="1"/>
    <col min="5900" max="5900" width="17.140625" style="88" customWidth="1"/>
    <col min="5901" max="5901" width="9.28515625" style="88" bestFit="1" customWidth="1"/>
    <col min="5902" max="5902" width="11.5703125" style="88" bestFit="1" customWidth="1"/>
    <col min="5903" max="6142" width="9.140625" style="88"/>
    <col min="6143" max="6143" width="5.5703125" style="88" customWidth="1"/>
    <col min="6144" max="6145" width="0" style="88" hidden="1" customWidth="1"/>
    <col min="6146" max="6146" width="14.7109375" style="88" customWidth="1"/>
    <col min="6147" max="6147" width="20.5703125" style="88" customWidth="1"/>
    <col min="6148" max="6148" width="13.5703125" style="88" customWidth="1"/>
    <col min="6149" max="6149" width="18.42578125" style="88" customWidth="1"/>
    <col min="6150" max="6150" width="10.85546875" style="88" bestFit="1" customWidth="1"/>
    <col min="6151" max="6151" width="51.5703125" style="88" customWidth="1"/>
    <col min="6152" max="6152" width="9.140625" style="88"/>
    <col min="6153" max="6153" width="15.5703125" style="88" customWidth="1"/>
    <col min="6154" max="6154" width="17.28515625" style="88" customWidth="1"/>
    <col min="6155" max="6155" width="15.7109375" style="88" customWidth="1"/>
    <col min="6156" max="6156" width="17.140625" style="88" customWidth="1"/>
    <col min="6157" max="6157" width="9.28515625" style="88" bestFit="1" customWidth="1"/>
    <col min="6158" max="6158" width="11.5703125" style="88" bestFit="1" customWidth="1"/>
    <col min="6159" max="6398" width="9.140625" style="88"/>
    <col min="6399" max="6399" width="5.5703125" style="88" customWidth="1"/>
    <col min="6400" max="6401" width="0" style="88" hidden="1" customWidth="1"/>
    <col min="6402" max="6402" width="14.7109375" style="88" customWidth="1"/>
    <col min="6403" max="6403" width="20.5703125" style="88" customWidth="1"/>
    <col min="6404" max="6404" width="13.5703125" style="88" customWidth="1"/>
    <col min="6405" max="6405" width="18.42578125" style="88" customWidth="1"/>
    <col min="6406" max="6406" width="10.85546875" style="88" bestFit="1" customWidth="1"/>
    <col min="6407" max="6407" width="51.5703125" style="88" customWidth="1"/>
    <col min="6408" max="6408" width="9.140625" style="88"/>
    <col min="6409" max="6409" width="15.5703125" style="88" customWidth="1"/>
    <col min="6410" max="6410" width="17.28515625" style="88" customWidth="1"/>
    <col min="6411" max="6411" width="15.7109375" style="88" customWidth="1"/>
    <col min="6412" max="6412" width="17.140625" style="88" customWidth="1"/>
    <col min="6413" max="6413" width="9.28515625" style="88" bestFit="1" customWidth="1"/>
    <col min="6414" max="6414" width="11.5703125" style="88" bestFit="1" customWidth="1"/>
    <col min="6415" max="6654" width="9.140625" style="88"/>
    <col min="6655" max="6655" width="5.5703125" style="88" customWidth="1"/>
    <col min="6656" max="6657" width="0" style="88" hidden="1" customWidth="1"/>
    <col min="6658" max="6658" width="14.7109375" style="88" customWidth="1"/>
    <col min="6659" max="6659" width="20.5703125" style="88" customWidth="1"/>
    <col min="6660" max="6660" width="13.5703125" style="88" customWidth="1"/>
    <col min="6661" max="6661" width="18.42578125" style="88" customWidth="1"/>
    <col min="6662" max="6662" width="10.85546875" style="88" bestFit="1" customWidth="1"/>
    <col min="6663" max="6663" width="51.5703125" style="88" customWidth="1"/>
    <col min="6664" max="6664" width="9.140625" style="88"/>
    <col min="6665" max="6665" width="15.5703125" style="88" customWidth="1"/>
    <col min="6666" max="6666" width="17.28515625" style="88" customWidth="1"/>
    <col min="6667" max="6667" width="15.7109375" style="88" customWidth="1"/>
    <col min="6668" max="6668" width="17.140625" style="88" customWidth="1"/>
    <col min="6669" max="6669" width="9.28515625" style="88" bestFit="1" customWidth="1"/>
    <col min="6670" max="6670" width="11.5703125" style="88" bestFit="1" customWidth="1"/>
    <col min="6671" max="6910" width="9.140625" style="88"/>
    <col min="6911" max="6911" width="5.5703125" style="88" customWidth="1"/>
    <col min="6912" max="6913" width="0" style="88" hidden="1" customWidth="1"/>
    <col min="6914" max="6914" width="14.7109375" style="88" customWidth="1"/>
    <col min="6915" max="6915" width="20.5703125" style="88" customWidth="1"/>
    <col min="6916" max="6916" width="13.5703125" style="88" customWidth="1"/>
    <col min="6917" max="6917" width="18.42578125" style="88" customWidth="1"/>
    <col min="6918" max="6918" width="10.85546875" style="88" bestFit="1" customWidth="1"/>
    <col min="6919" max="6919" width="51.5703125" style="88" customWidth="1"/>
    <col min="6920" max="6920" width="9.140625" style="88"/>
    <col min="6921" max="6921" width="15.5703125" style="88" customWidth="1"/>
    <col min="6922" max="6922" width="17.28515625" style="88" customWidth="1"/>
    <col min="6923" max="6923" width="15.7109375" style="88" customWidth="1"/>
    <col min="6924" max="6924" width="17.140625" style="88" customWidth="1"/>
    <col min="6925" max="6925" width="9.28515625" style="88" bestFit="1" customWidth="1"/>
    <col min="6926" max="6926" width="11.5703125" style="88" bestFit="1" customWidth="1"/>
    <col min="6927" max="7166" width="9.140625" style="88"/>
    <col min="7167" max="7167" width="5.5703125" style="88" customWidth="1"/>
    <col min="7168" max="7169" width="0" style="88" hidden="1" customWidth="1"/>
    <col min="7170" max="7170" width="14.7109375" style="88" customWidth="1"/>
    <col min="7171" max="7171" width="20.5703125" style="88" customWidth="1"/>
    <col min="7172" max="7172" width="13.5703125" style="88" customWidth="1"/>
    <col min="7173" max="7173" width="18.42578125" style="88" customWidth="1"/>
    <col min="7174" max="7174" width="10.85546875" style="88" bestFit="1" customWidth="1"/>
    <col min="7175" max="7175" width="51.5703125" style="88" customWidth="1"/>
    <col min="7176" max="7176" width="9.140625" style="88"/>
    <col min="7177" max="7177" width="15.5703125" style="88" customWidth="1"/>
    <col min="7178" max="7178" width="17.28515625" style="88" customWidth="1"/>
    <col min="7179" max="7179" width="15.7109375" style="88" customWidth="1"/>
    <col min="7180" max="7180" width="17.140625" style="88" customWidth="1"/>
    <col min="7181" max="7181" width="9.28515625" style="88" bestFit="1" customWidth="1"/>
    <col min="7182" max="7182" width="11.5703125" style="88" bestFit="1" customWidth="1"/>
    <col min="7183" max="7422" width="9.140625" style="88"/>
    <col min="7423" max="7423" width="5.5703125" style="88" customWidth="1"/>
    <col min="7424" max="7425" width="0" style="88" hidden="1" customWidth="1"/>
    <col min="7426" max="7426" width="14.7109375" style="88" customWidth="1"/>
    <col min="7427" max="7427" width="20.5703125" style="88" customWidth="1"/>
    <col min="7428" max="7428" width="13.5703125" style="88" customWidth="1"/>
    <col min="7429" max="7429" width="18.42578125" style="88" customWidth="1"/>
    <col min="7430" max="7430" width="10.85546875" style="88" bestFit="1" customWidth="1"/>
    <col min="7431" max="7431" width="51.5703125" style="88" customWidth="1"/>
    <col min="7432" max="7432" width="9.140625" style="88"/>
    <col min="7433" max="7433" width="15.5703125" style="88" customWidth="1"/>
    <col min="7434" max="7434" width="17.28515625" style="88" customWidth="1"/>
    <col min="7435" max="7435" width="15.7109375" style="88" customWidth="1"/>
    <col min="7436" max="7436" width="17.140625" style="88" customWidth="1"/>
    <col min="7437" max="7437" width="9.28515625" style="88" bestFit="1" customWidth="1"/>
    <col min="7438" max="7438" width="11.5703125" style="88" bestFit="1" customWidth="1"/>
    <col min="7439" max="7678" width="9.140625" style="88"/>
    <col min="7679" max="7679" width="5.5703125" style="88" customWidth="1"/>
    <col min="7680" max="7681" width="0" style="88" hidden="1" customWidth="1"/>
    <col min="7682" max="7682" width="14.7109375" style="88" customWidth="1"/>
    <col min="7683" max="7683" width="20.5703125" style="88" customWidth="1"/>
    <col min="7684" max="7684" width="13.5703125" style="88" customWidth="1"/>
    <col min="7685" max="7685" width="18.42578125" style="88" customWidth="1"/>
    <col min="7686" max="7686" width="10.85546875" style="88" bestFit="1" customWidth="1"/>
    <col min="7687" max="7687" width="51.5703125" style="88" customWidth="1"/>
    <col min="7688" max="7688" width="9.140625" style="88"/>
    <col min="7689" max="7689" width="15.5703125" style="88" customWidth="1"/>
    <col min="7690" max="7690" width="17.28515625" style="88" customWidth="1"/>
    <col min="7691" max="7691" width="15.7109375" style="88" customWidth="1"/>
    <col min="7692" max="7692" width="17.140625" style="88" customWidth="1"/>
    <col min="7693" max="7693" width="9.28515625" style="88" bestFit="1" customWidth="1"/>
    <col min="7694" max="7694" width="11.5703125" style="88" bestFit="1" customWidth="1"/>
    <col min="7695" max="7934" width="9.140625" style="88"/>
    <col min="7935" max="7935" width="5.5703125" style="88" customWidth="1"/>
    <col min="7936" max="7937" width="0" style="88" hidden="1" customWidth="1"/>
    <col min="7938" max="7938" width="14.7109375" style="88" customWidth="1"/>
    <col min="7939" max="7939" width="20.5703125" style="88" customWidth="1"/>
    <col min="7940" max="7940" width="13.5703125" style="88" customWidth="1"/>
    <col min="7941" max="7941" width="18.42578125" style="88" customWidth="1"/>
    <col min="7942" max="7942" width="10.85546875" style="88" bestFit="1" customWidth="1"/>
    <col min="7943" max="7943" width="51.5703125" style="88" customWidth="1"/>
    <col min="7944" max="7944" width="9.140625" style="88"/>
    <col min="7945" max="7945" width="15.5703125" style="88" customWidth="1"/>
    <col min="7946" max="7946" width="17.28515625" style="88" customWidth="1"/>
    <col min="7947" max="7947" width="15.7109375" style="88" customWidth="1"/>
    <col min="7948" max="7948" width="17.140625" style="88" customWidth="1"/>
    <col min="7949" max="7949" width="9.28515625" style="88" bestFit="1" customWidth="1"/>
    <col min="7950" max="7950" width="11.5703125" style="88" bestFit="1" customWidth="1"/>
    <col min="7951" max="8190" width="9.140625" style="88"/>
    <col min="8191" max="8191" width="5.5703125" style="88" customWidth="1"/>
    <col min="8192" max="8193" width="0" style="88" hidden="1" customWidth="1"/>
    <col min="8194" max="8194" width="14.7109375" style="88" customWidth="1"/>
    <col min="8195" max="8195" width="20.5703125" style="88" customWidth="1"/>
    <col min="8196" max="8196" width="13.5703125" style="88" customWidth="1"/>
    <col min="8197" max="8197" width="18.42578125" style="88" customWidth="1"/>
    <col min="8198" max="8198" width="10.85546875" style="88" bestFit="1" customWidth="1"/>
    <col min="8199" max="8199" width="51.5703125" style="88" customWidth="1"/>
    <col min="8200" max="8200" width="9.140625" style="88"/>
    <col min="8201" max="8201" width="15.5703125" style="88" customWidth="1"/>
    <col min="8202" max="8202" width="17.28515625" style="88" customWidth="1"/>
    <col min="8203" max="8203" width="15.7109375" style="88" customWidth="1"/>
    <col min="8204" max="8204" width="17.140625" style="88" customWidth="1"/>
    <col min="8205" max="8205" width="9.28515625" style="88" bestFit="1" customWidth="1"/>
    <col min="8206" max="8206" width="11.5703125" style="88" bestFit="1" customWidth="1"/>
    <col min="8207" max="8446" width="9.140625" style="88"/>
    <col min="8447" max="8447" width="5.5703125" style="88" customWidth="1"/>
    <col min="8448" max="8449" width="0" style="88" hidden="1" customWidth="1"/>
    <col min="8450" max="8450" width="14.7109375" style="88" customWidth="1"/>
    <col min="8451" max="8451" width="20.5703125" style="88" customWidth="1"/>
    <col min="8452" max="8452" width="13.5703125" style="88" customWidth="1"/>
    <col min="8453" max="8453" width="18.42578125" style="88" customWidth="1"/>
    <col min="8454" max="8454" width="10.85546875" style="88" bestFit="1" customWidth="1"/>
    <col min="8455" max="8455" width="51.5703125" style="88" customWidth="1"/>
    <col min="8456" max="8456" width="9.140625" style="88"/>
    <col min="8457" max="8457" width="15.5703125" style="88" customWidth="1"/>
    <col min="8458" max="8458" width="17.28515625" style="88" customWidth="1"/>
    <col min="8459" max="8459" width="15.7109375" style="88" customWidth="1"/>
    <col min="8460" max="8460" width="17.140625" style="88" customWidth="1"/>
    <col min="8461" max="8461" width="9.28515625" style="88" bestFit="1" customWidth="1"/>
    <col min="8462" max="8462" width="11.5703125" style="88" bestFit="1" customWidth="1"/>
    <col min="8463" max="8702" width="9.140625" style="88"/>
    <col min="8703" max="8703" width="5.5703125" style="88" customWidth="1"/>
    <col min="8704" max="8705" width="0" style="88" hidden="1" customWidth="1"/>
    <col min="8706" max="8706" width="14.7109375" style="88" customWidth="1"/>
    <col min="8707" max="8707" width="20.5703125" style="88" customWidth="1"/>
    <col min="8708" max="8708" width="13.5703125" style="88" customWidth="1"/>
    <col min="8709" max="8709" width="18.42578125" style="88" customWidth="1"/>
    <col min="8710" max="8710" width="10.85546875" style="88" bestFit="1" customWidth="1"/>
    <col min="8711" max="8711" width="51.5703125" style="88" customWidth="1"/>
    <col min="8712" max="8712" width="9.140625" style="88"/>
    <col min="8713" max="8713" width="15.5703125" style="88" customWidth="1"/>
    <col min="8714" max="8714" width="17.28515625" style="88" customWidth="1"/>
    <col min="8715" max="8715" width="15.7109375" style="88" customWidth="1"/>
    <col min="8716" max="8716" width="17.140625" style="88" customWidth="1"/>
    <col min="8717" max="8717" width="9.28515625" style="88" bestFit="1" customWidth="1"/>
    <col min="8718" max="8718" width="11.5703125" style="88" bestFit="1" customWidth="1"/>
    <col min="8719" max="8958" width="9.140625" style="88"/>
    <col min="8959" max="8959" width="5.5703125" style="88" customWidth="1"/>
    <col min="8960" max="8961" width="0" style="88" hidden="1" customWidth="1"/>
    <col min="8962" max="8962" width="14.7109375" style="88" customWidth="1"/>
    <col min="8963" max="8963" width="20.5703125" style="88" customWidth="1"/>
    <col min="8964" max="8964" width="13.5703125" style="88" customWidth="1"/>
    <col min="8965" max="8965" width="18.42578125" style="88" customWidth="1"/>
    <col min="8966" max="8966" width="10.85546875" style="88" bestFit="1" customWidth="1"/>
    <col min="8967" max="8967" width="51.5703125" style="88" customWidth="1"/>
    <col min="8968" max="8968" width="9.140625" style="88"/>
    <col min="8969" max="8969" width="15.5703125" style="88" customWidth="1"/>
    <col min="8970" max="8970" width="17.28515625" style="88" customWidth="1"/>
    <col min="8971" max="8971" width="15.7109375" style="88" customWidth="1"/>
    <col min="8972" max="8972" width="17.140625" style="88" customWidth="1"/>
    <col min="8973" max="8973" width="9.28515625" style="88" bestFit="1" customWidth="1"/>
    <col min="8974" max="8974" width="11.5703125" style="88" bestFit="1" customWidth="1"/>
    <col min="8975" max="9214" width="9.140625" style="88"/>
    <col min="9215" max="9215" width="5.5703125" style="88" customWidth="1"/>
    <col min="9216" max="9217" width="0" style="88" hidden="1" customWidth="1"/>
    <col min="9218" max="9218" width="14.7109375" style="88" customWidth="1"/>
    <col min="9219" max="9219" width="20.5703125" style="88" customWidth="1"/>
    <col min="9220" max="9220" width="13.5703125" style="88" customWidth="1"/>
    <col min="9221" max="9221" width="18.42578125" style="88" customWidth="1"/>
    <col min="9222" max="9222" width="10.85546875" style="88" bestFit="1" customWidth="1"/>
    <col min="9223" max="9223" width="51.5703125" style="88" customWidth="1"/>
    <col min="9224" max="9224" width="9.140625" style="88"/>
    <col min="9225" max="9225" width="15.5703125" style="88" customWidth="1"/>
    <col min="9226" max="9226" width="17.28515625" style="88" customWidth="1"/>
    <col min="9227" max="9227" width="15.7109375" style="88" customWidth="1"/>
    <col min="9228" max="9228" width="17.140625" style="88" customWidth="1"/>
    <col min="9229" max="9229" width="9.28515625" style="88" bestFit="1" customWidth="1"/>
    <col min="9230" max="9230" width="11.5703125" style="88" bestFit="1" customWidth="1"/>
    <col min="9231" max="9470" width="9.140625" style="88"/>
    <col min="9471" max="9471" width="5.5703125" style="88" customWidth="1"/>
    <col min="9472" max="9473" width="0" style="88" hidden="1" customWidth="1"/>
    <col min="9474" max="9474" width="14.7109375" style="88" customWidth="1"/>
    <col min="9475" max="9475" width="20.5703125" style="88" customWidth="1"/>
    <col min="9476" max="9476" width="13.5703125" style="88" customWidth="1"/>
    <col min="9477" max="9477" width="18.42578125" style="88" customWidth="1"/>
    <col min="9478" max="9478" width="10.85546875" style="88" bestFit="1" customWidth="1"/>
    <col min="9479" max="9479" width="51.5703125" style="88" customWidth="1"/>
    <col min="9480" max="9480" width="9.140625" style="88"/>
    <col min="9481" max="9481" width="15.5703125" style="88" customWidth="1"/>
    <col min="9482" max="9482" width="17.28515625" style="88" customWidth="1"/>
    <col min="9483" max="9483" width="15.7109375" style="88" customWidth="1"/>
    <col min="9484" max="9484" width="17.140625" style="88" customWidth="1"/>
    <col min="9485" max="9485" width="9.28515625" style="88" bestFit="1" customWidth="1"/>
    <col min="9486" max="9486" width="11.5703125" style="88" bestFit="1" customWidth="1"/>
    <col min="9487" max="9726" width="9.140625" style="88"/>
    <col min="9727" max="9727" width="5.5703125" style="88" customWidth="1"/>
    <col min="9728" max="9729" width="0" style="88" hidden="1" customWidth="1"/>
    <col min="9730" max="9730" width="14.7109375" style="88" customWidth="1"/>
    <col min="9731" max="9731" width="20.5703125" style="88" customWidth="1"/>
    <col min="9732" max="9732" width="13.5703125" style="88" customWidth="1"/>
    <col min="9733" max="9733" width="18.42578125" style="88" customWidth="1"/>
    <col min="9734" max="9734" width="10.85546875" style="88" bestFit="1" customWidth="1"/>
    <col min="9735" max="9735" width="51.5703125" style="88" customWidth="1"/>
    <col min="9736" max="9736" width="9.140625" style="88"/>
    <col min="9737" max="9737" width="15.5703125" style="88" customWidth="1"/>
    <col min="9738" max="9738" width="17.28515625" style="88" customWidth="1"/>
    <col min="9739" max="9739" width="15.7109375" style="88" customWidth="1"/>
    <col min="9740" max="9740" width="17.140625" style="88" customWidth="1"/>
    <col min="9741" max="9741" width="9.28515625" style="88" bestFit="1" customWidth="1"/>
    <col min="9742" max="9742" width="11.5703125" style="88" bestFit="1" customWidth="1"/>
    <col min="9743" max="9982" width="9.140625" style="88"/>
    <col min="9983" max="9983" width="5.5703125" style="88" customWidth="1"/>
    <col min="9984" max="9985" width="0" style="88" hidden="1" customWidth="1"/>
    <col min="9986" max="9986" width="14.7109375" style="88" customWidth="1"/>
    <col min="9987" max="9987" width="20.5703125" style="88" customWidth="1"/>
    <col min="9988" max="9988" width="13.5703125" style="88" customWidth="1"/>
    <col min="9989" max="9989" width="18.42578125" style="88" customWidth="1"/>
    <col min="9990" max="9990" width="10.85546875" style="88" bestFit="1" customWidth="1"/>
    <col min="9991" max="9991" width="51.5703125" style="88" customWidth="1"/>
    <col min="9992" max="9992" width="9.140625" style="88"/>
    <col min="9993" max="9993" width="15.5703125" style="88" customWidth="1"/>
    <col min="9994" max="9994" width="17.28515625" style="88" customWidth="1"/>
    <col min="9995" max="9995" width="15.7109375" style="88" customWidth="1"/>
    <col min="9996" max="9996" width="17.140625" style="88" customWidth="1"/>
    <col min="9997" max="9997" width="9.28515625" style="88" bestFit="1" customWidth="1"/>
    <col min="9998" max="9998" width="11.5703125" style="88" bestFit="1" customWidth="1"/>
    <col min="9999" max="10238" width="9.140625" style="88"/>
    <col min="10239" max="10239" width="5.5703125" style="88" customWidth="1"/>
    <col min="10240" max="10241" width="0" style="88" hidden="1" customWidth="1"/>
    <col min="10242" max="10242" width="14.7109375" style="88" customWidth="1"/>
    <col min="10243" max="10243" width="20.5703125" style="88" customWidth="1"/>
    <col min="10244" max="10244" width="13.5703125" style="88" customWidth="1"/>
    <col min="10245" max="10245" width="18.42578125" style="88" customWidth="1"/>
    <col min="10246" max="10246" width="10.85546875" style="88" bestFit="1" customWidth="1"/>
    <col min="10247" max="10247" width="51.5703125" style="88" customWidth="1"/>
    <col min="10248" max="10248" width="9.140625" style="88"/>
    <col min="10249" max="10249" width="15.5703125" style="88" customWidth="1"/>
    <col min="10250" max="10250" width="17.28515625" style="88" customWidth="1"/>
    <col min="10251" max="10251" width="15.7109375" style="88" customWidth="1"/>
    <col min="10252" max="10252" width="17.140625" style="88" customWidth="1"/>
    <col min="10253" max="10253" width="9.28515625" style="88" bestFit="1" customWidth="1"/>
    <col min="10254" max="10254" width="11.5703125" style="88" bestFit="1" customWidth="1"/>
    <col min="10255" max="10494" width="9.140625" style="88"/>
    <col min="10495" max="10495" width="5.5703125" style="88" customWidth="1"/>
    <col min="10496" max="10497" width="0" style="88" hidden="1" customWidth="1"/>
    <col min="10498" max="10498" width="14.7109375" style="88" customWidth="1"/>
    <col min="10499" max="10499" width="20.5703125" style="88" customWidth="1"/>
    <col min="10500" max="10500" width="13.5703125" style="88" customWidth="1"/>
    <col min="10501" max="10501" width="18.42578125" style="88" customWidth="1"/>
    <col min="10502" max="10502" width="10.85546875" style="88" bestFit="1" customWidth="1"/>
    <col min="10503" max="10503" width="51.5703125" style="88" customWidth="1"/>
    <col min="10504" max="10504" width="9.140625" style="88"/>
    <col min="10505" max="10505" width="15.5703125" style="88" customWidth="1"/>
    <col min="10506" max="10506" width="17.28515625" style="88" customWidth="1"/>
    <col min="10507" max="10507" width="15.7109375" style="88" customWidth="1"/>
    <col min="10508" max="10508" width="17.140625" style="88" customWidth="1"/>
    <col min="10509" max="10509" width="9.28515625" style="88" bestFit="1" customWidth="1"/>
    <col min="10510" max="10510" width="11.5703125" style="88" bestFit="1" customWidth="1"/>
    <col min="10511" max="10750" width="9.140625" style="88"/>
    <col min="10751" max="10751" width="5.5703125" style="88" customWidth="1"/>
    <col min="10752" max="10753" width="0" style="88" hidden="1" customWidth="1"/>
    <col min="10754" max="10754" width="14.7109375" style="88" customWidth="1"/>
    <col min="10755" max="10755" width="20.5703125" style="88" customWidth="1"/>
    <col min="10756" max="10756" width="13.5703125" style="88" customWidth="1"/>
    <col min="10757" max="10757" width="18.42578125" style="88" customWidth="1"/>
    <col min="10758" max="10758" width="10.85546875" style="88" bestFit="1" customWidth="1"/>
    <col min="10759" max="10759" width="51.5703125" style="88" customWidth="1"/>
    <col min="10760" max="10760" width="9.140625" style="88"/>
    <col min="10761" max="10761" width="15.5703125" style="88" customWidth="1"/>
    <col min="10762" max="10762" width="17.28515625" style="88" customWidth="1"/>
    <col min="10763" max="10763" width="15.7109375" style="88" customWidth="1"/>
    <col min="10764" max="10764" width="17.140625" style="88" customWidth="1"/>
    <col min="10765" max="10765" width="9.28515625" style="88" bestFit="1" customWidth="1"/>
    <col min="10766" max="10766" width="11.5703125" style="88" bestFit="1" customWidth="1"/>
    <col min="10767" max="11006" width="9.140625" style="88"/>
    <col min="11007" max="11007" width="5.5703125" style="88" customWidth="1"/>
    <col min="11008" max="11009" width="0" style="88" hidden="1" customWidth="1"/>
    <col min="11010" max="11010" width="14.7109375" style="88" customWidth="1"/>
    <col min="11011" max="11011" width="20.5703125" style="88" customWidth="1"/>
    <col min="11012" max="11012" width="13.5703125" style="88" customWidth="1"/>
    <col min="11013" max="11013" width="18.42578125" style="88" customWidth="1"/>
    <col min="11014" max="11014" width="10.85546875" style="88" bestFit="1" customWidth="1"/>
    <col min="11015" max="11015" width="51.5703125" style="88" customWidth="1"/>
    <col min="11016" max="11016" width="9.140625" style="88"/>
    <col min="11017" max="11017" width="15.5703125" style="88" customWidth="1"/>
    <col min="11018" max="11018" width="17.28515625" style="88" customWidth="1"/>
    <col min="11019" max="11019" width="15.7109375" style="88" customWidth="1"/>
    <col min="11020" max="11020" width="17.140625" style="88" customWidth="1"/>
    <col min="11021" max="11021" width="9.28515625" style="88" bestFit="1" customWidth="1"/>
    <col min="11022" max="11022" width="11.5703125" style="88" bestFit="1" customWidth="1"/>
    <col min="11023" max="11262" width="9.140625" style="88"/>
    <col min="11263" max="11263" width="5.5703125" style="88" customWidth="1"/>
    <col min="11264" max="11265" width="0" style="88" hidden="1" customWidth="1"/>
    <col min="11266" max="11266" width="14.7109375" style="88" customWidth="1"/>
    <col min="11267" max="11267" width="20.5703125" style="88" customWidth="1"/>
    <col min="11268" max="11268" width="13.5703125" style="88" customWidth="1"/>
    <col min="11269" max="11269" width="18.42578125" style="88" customWidth="1"/>
    <col min="11270" max="11270" width="10.85546875" style="88" bestFit="1" customWidth="1"/>
    <col min="11271" max="11271" width="51.5703125" style="88" customWidth="1"/>
    <col min="11272" max="11272" width="9.140625" style="88"/>
    <col min="11273" max="11273" width="15.5703125" style="88" customWidth="1"/>
    <col min="11274" max="11274" width="17.28515625" style="88" customWidth="1"/>
    <col min="11275" max="11275" width="15.7109375" style="88" customWidth="1"/>
    <col min="11276" max="11276" width="17.140625" style="88" customWidth="1"/>
    <col min="11277" max="11277" width="9.28515625" style="88" bestFit="1" customWidth="1"/>
    <col min="11278" max="11278" width="11.5703125" style="88" bestFit="1" customWidth="1"/>
    <col min="11279" max="11518" width="9.140625" style="88"/>
    <col min="11519" max="11519" width="5.5703125" style="88" customWidth="1"/>
    <col min="11520" max="11521" width="0" style="88" hidden="1" customWidth="1"/>
    <col min="11522" max="11522" width="14.7109375" style="88" customWidth="1"/>
    <col min="11523" max="11523" width="20.5703125" style="88" customWidth="1"/>
    <col min="11524" max="11524" width="13.5703125" style="88" customWidth="1"/>
    <col min="11525" max="11525" width="18.42578125" style="88" customWidth="1"/>
    <col min="11526" max="11526" width="10.85546875" style="88" bestFit="1" customWidth="1"/>
    <col min="11527" max="11527" width="51.5703125" style="88" customWidth="1"/>
    <col min="11528" max="11528" width="9.140625" style="88"/>
    <col min="11529" max="11529" width="15.5703125" style="88" customWidth="1"/>
    <col min="11530" max="11530" width="17.28515625" style="88" customWidth="1"/>
    <col min="11531" max="11531" width="15.7109375" style="88" customWidth="1"/>
    <col min="11532" max="11532" width="17.140625" style="88" customWidth="1"/>
    <col min="11533" max="11533" width="9.28515625" style="88" bestFit="1" customWidth="1"/>
    <col min="11534" max="11534" width="11.5703125" style="88" bestFit="1" customWidth="1"/>
    <col min="11535" max="11774" width="9.140625" style="88"/>
    <col min="11775" max="11775" width="5.5703125" style="88" customWidth="1"/>
    <col min="11776" max="11777" width="0" style="88" hidden="1" customWidth="1"/>
    <col min="11778" max="11778" width="14.7109375" style="88" customWidth="1"/>
    <col min="11779" max="11779" width="20.5703125" style="88" customWidth="1"/>
    <col min="11780" max="11780" width="13.5703125" style="88" customWidth="1"/>
    <col min="11781" max="11781" width="18.42578125" style="88" customWidth="1"/>
    <col min="11782" max="11782" width="10.85546875" style="88" bestFit="1" customWidth="1"/>
    <col min="11783" max="11783" width="51.5703125" style="88" customWidth="1"/>
    <col min="11784" max="11784" width="9.140625" style="88"/>
    <col min="11785" max="11785" width="15.5703125" style="88" customWidth="1"/>
    <col min="11786" max="11786" width="17.28515625" style="88" customWidth="1"/>
    <col min="11787" max="11787" width="15.7109375" style="88" customWidth="1"/>
    <col min="11788" max="11788" width="17.140625" style="88" customWidth="1"/>
    <col min="11789" max="11789" width="9.28515625" style="88" bestFit="1" customWidth="1"/>
    <col min="11790" max="11790" width="11.5703125" style="88" bestFit="1" customWidth="1"/>
    <col min="11791" max="12030" width="9.140625" style="88"/>
    <col min="12031" max="12031" width="5.5703125" style="88" customWidth="1"/>
    <col min="12032" max="12033" width="0" style="88" hidden="1" customWidth="1"/>
    <col min="12034" max="12034" width="14.7109375" style="88" customWidth="1"/>
    <col min="12035" max="12035" width="20.5703125" style="88" customWidth="1"/>
    <col min="12036" max="12036" width="13.5703125" style="88" customWidth="1"/>
    <col min="12037" max="12037" width="18.42578125" style="88" customWidth="1"/>
    <col min="12038" max="12038" width="10.85546875" style="88" bestFit="1" customWidth="1"/>
    <col min="12039" max="12039" width="51.5703125" style="88" customWidth="1"/>
    <col min="12040" max="12040" width="9.140625" style="88"/>
    <col min="12041" max="12041" width="15.5703125" style="88" customWidth="1"/>
    <col min="12042" max="12042" width="17.28515625" style="88" customWidth="1"/>
    <col min="12043" max="12043" width="15.7109375" style="88" customWidth="1"/>
    <col min="12044" max="12044" width="17.140625" style="88" customWidth="1"/>
    <col min="12045" max="12045" width="9.28515625" style="88" bestFit="1" customWidth="1"/>
    <col min="12046" max="12046" width="11.5703125" style="88" bestFit="1" customWidth="1"/>
    <col min="12047" max="12286" width="9.140625" style="88"/>
    <col min="12287" max="12287" width="5.5703125" style="88" customWidth="1"/>
    <col min="12288" max="12289" width="0" style="88" hidden="1" customWidth="1"/>
    <col min="12290" max="12290" width="14.7109375" style="88" customWidth="1"/>
    <col min="12291" max="12291" width="20.5703125" style="88" customWidth="1"/>
    <col min="12292" max="12292" width="13.5703125" style="88" customWidth="1"/>
    <col min="12293" max="12293" width="18.42578125" style="88" customWidth="1"/>
    <col min="12294" max="12294" width="10.85546875" style="88" bestFit="1" customWidth="1"/>
    <col min="12295" max="12295" width="51.5703125" style="88" customWidth="1"/>
    <col min="12296" max="12296" width="9.140625" style="88"/>
    <col min="12297" max="12297" width="15.5703125" style="88" customWidth="1"/>
    <col min="12298" max="12298" width="17.28515625" style="88" customWidth="1"/>
    <col min="12299" max="12299" width="15.7109375" style="88" customWidth="1"/>
    <col min="12300" max="12300" width="17.140625" style="88" customWidth="1"/>
    <col min="12301" max="12301" width="9.28515625" style="88" bestFit="1" customWidth="1"/>
    <col min="12302" max="12302" width="11.5703125" style="88" bestFit="1" customWidth="1"/>
    <col min="12303" max="12542" width="9.140625" style="88"/>
    <col min="12543" max="12543" width="5.5703125" style="88" customWidth="1"/>
    <col min="12544" max="12545" width="0" style="88" hidden="1" customWidth="1"/>
    <col min="12546" max="12546" width="14.7109375" style="88" customWidth="1"/>
    <col min="12547" max="12547" width="20.5703125" style="88" customWidth="1"/>
    <col min="12548" max="12548" width="13.5703125" style="88" customWidth="1"/>
    <col min="12549" max="12549" width="18.42578125" style="88" customWidth="1"/>
    <col min="12550" max="12550" width="10.85546875" style="88" bestFit="1" customWidth="1"/>
    <col min="12551" max="12551" width="51.5703125" style="88" customWidth="1"/>
    <col min="12552" max="12552" width="9.140625" style="88"/>
    <col min="12553" max="12553" width="15.5703125" style="88" customWidth="1"/>
    <col min="12554" max="12554" width="17.28515625" style="88" customWidth="1"/>
    <col min="12555" max="12555" width="15.7109375" style="88" customWidth="1"/>
    <col min="12556" max="12556" width="17.140625" style="88" customWidth="1"/>
    <col min="12557" max="12557" width="9.28515625" style="88" bestFit="1" customWidth="1"/>
    <col min="12558" max="12558" width="11.5703125" style="88" bestFit="1" customWidth="1"/>
    <col min="12559" max="12798" width="9.140625" style="88"/>
    <col min="12799" max="12799" width="5.5703125" style="88" customWidth="1"/>
    <col min="12800" max="12801" width="0" style="88" hidden="1" customWidth="1"/>
    <col min="12802" max="12802" width="14.7109375" style="88" customWidth="1"/>
    <col min="12803" max="12803" width="20.5703125" style="88" customWidth="1"/>
    <col min="12804" max="12804" width="13.5703125" style="88" customWidth="1"/>
    <col min="12805" max="12805" width="18.42578125" style="88" customWidth="1"/>
    <col min="12806" max="12806" width="10.85546875" style="88" bestFit="1" customWidth="1"/>
    <col min="12807" max="12807" width="51.5703125" style="88" customWidth="1"/>
    <col min="12808" max="12808" width="9.140625" style="88"/>
    <col min="12809" max="12809" width="15.5703125" style="88" customWidth="1"/>
    <col min="12810" max="12810" width="17.28515625" style="88" customWidth="1"/>
    <col min="12811" max="12811" width="15.7109375" style="88" customWidth="1"/>
    <col min="12812" max="12812" width="17.140625" style="88" customWidth="1"/>
    <col min="12813" max="12813" width="9.28515625" style="88" bestFit="1" customWidth="1"/>
    <col min="12814" max="12814" width="11.5703125" style="88" bestFit="1" customWidth="1"/>
    <col min="12815" max="13054" width="9.140625" style="88"/>
    <col min="13055" max="13055" width="5.5703125" style="88" customWidth="1"/>
    <col min="13056" max="13057" width="0" style="88" hidden="1" customWidth="1"/>
    <col min="13058" max="13058" width="14.7109375" style="88" customWidth="1"/>
    <col min="13059" max="13059" width="20.5703125" style="88" customWidth="1"/>
    <col min="13060" max="13060" width="13.5703125" style="88" customWidth="1"/>
    <col min="13061" max="13061" width="18.42578125" style="88" customWidth="1"/>
    <col min="13062" max="13062" width="10.85546875" style="88" bestFit="1" customWidth="1"/>
    <col min="13063" max="13063" width="51.5703125" style="88" customWidth="1"/>
    <col min="13064" max="13064" width="9.140625" style="88"/>
    <col min="13065" max="13065" width="15.5703125" style="88" customWidth="1"/>
    <col min="13066" max="13066" width="17.28515625" style="88" customWidth="1"/>
    <col min="13067" max="13067" width="15.7109375" style="88" customWidth="1"/>
    <col min="13068" max="13068" width="17.140625" style="88" customWidth="1"/>
    <col min="13069" max="13069" width="9.28515625" style="88" bestFit="1" customWidth="1"/>
    <col min="13070" max="13070" width="11.5703125" style="88" bestFit="1" customWidth="1"/>
    <col min="13071" max="13310" width="9.140625" style="88"/>
    <col min="13311" max="13311" width="5.5703125" style="88" customWidth="1"/>
    <col min="13312" max="13313" width="0" style="88" hidden="1" customWidth="1"/>
    <col min="13314" max="13314" width="14.7109375" style="88" customWidth="1"/>
    <col min="13315" max="13315" width="20.5703125" style="88" customWidth="1"/>
    <col min="13316" max="13316" width="13.5703125" style="88" customWidth="1"/>
    <col min="13317" max="13317" width="18.42578125" style="88" customWidth="1"/>
    <col min="13318" max="13318" width="10.85546875" style="88" bestFit="1" customWidth="1"/>
    <col min="13319" max="13319" width="51.5703125" style="88" customWidth="1"/>
    <col min="13320" max="13320" width="9.140625" style="88"/>
    <col min="13321" max="13321" width="15.5703125" style="88" customWidth="1"/>
    <col min="13322" max="13322" width="17.28515625" style="88" customWidth="1"/>
    <col min="13323" max="13323" width="15.7109375" style="88" customWidth="1"/>
    <col min="13324" max="13324" width="17.140625" style="88" customWidth="1"/>
    <col min="13325" max="13325" width="9.28515625" style="88" bestFit="1" customWidth="1"/>
    <col min="13326" max="13326" width="11.5703125" style="88" bestFit="1" customWidth="1"/>
    <col min="13327" max="13566" width="9.140625" style="88"/>
    <col min="13567" max="13567" width="5.5703125" style="88" customWidth="1"/>
    <col min="13568" max="13569" width="0" style="88" hidden="1" customWidth="1"/>
    <col min="13570" max="13570" width="14.7109375" style="88" customWidth="1"/>
    <col min="13571" max="13571" width="20.5703125" style="88" customWidth="1"/>
    <col min="13572" max="13572" width="13.5703125" style="88" customWidth="1"/>
    <col min="13573" max="13573" width="18.42578125" style="88" customWidth="1"/>
    <col min="13574" max="13574" width="10.85546875" style="88" bestFit="1" customWidth="1"/>
    <col min="13575" max="13575" width="51.5703125" style="88" customWidth="1"/>
    <col min="13576" max="13576" width="9.140625" style="88"/>
    <col min="13577" max="13577" width="15.5703125" style="88" customWidth="1"/>
    <col min="13578" max="13578" width="17.28515625" style="88" customWidth="1"/>
    <col min="13579" max="13579" width="15.7109375" style="88" customWidth="1"/>
    <col min="13580" max="13580" width="17.140625" style="88" customWidth="1"/>
    <col min="13581" max="13581" width="9.28515625" style="88" bestFit="1" customWidth="1"/>
    <col min="13582" max="13582" width="11.5703125" style="88" bestFit="1" customWidth="1"/>
    <col min="13583" max="13822" width="9.140625" style="88"/>
    <col min="13823" max="13823" width="5.5703125" style="88" customWidth="1"/>
    <col min="13824" max="13825" width="0" style="88" hidden="1" customWidth="1"/>
    <col min="13826" max="13826" width="14.7109375" style="88" customWidth="1"/>
    <col min="13827" max="13827" width="20.5703125" style="88" customWidth="1"/>
    <col min="13828" max="13828" width="13.5703125" style="88" customWidth="1"/>
    <col min="13829" max="13829" width="18.42578125" style="88" customWidth="1"/>
    <col min="13830" max="13830" width="10.85546875" style="88" bestFit="1" customWidth="1"/>
    <col min="13831" max="13831" width="51.5703125" style="88" customWidth="1"/>
    <col min="13832" max="13832" width="9.140625" style="88"/>
    <col min="13833" max="13833" width="15.5703125" style="88" customWidth="1"/>
    <col min="13834" max="13834" width="17.28515625" style="88" customWidth="1"/>
    <col min="13835" max="13835" width="15.7109375" style="88" customWidth="1"/>
    <col min="13836" max="13836" width="17.140625" style="88" customWidth="1"/>
    <col min="13837" max="13837" width="9.28515625" style="88" bestFit="1" customWidth="1"/>
    <col min="13838" max="13838" width="11.5703125" style="88" bestFit="1" customWidth="1"/>
    <col min="13839" max="14078" width="9.140625" style="88"/>
    <col min="14079" max="14079" width="5.5703125" style="88" customWidth="1"/>
    <col min="14080" max="14081" width="0" style="88" hidden="1" customWidth="1"/>
    <col min="14082" max="14082" width="14.7109375" style="88" customWidth="1"/>
    <col min="14083" max="14083" width="20.5703125" style="88" customWidth="1"/>
    <col min="14084" max="14084" width="13.5703125" style="88" customWidth="1"/>
    <col min="14085" max="14085" width="18.42578125" style="88" customWidth="1"/>
    <col min="14086" max="14086" width="10.85546875" style="88" bestFit="1" customWidth="1"/>
    <col min="14087" max="14087" width="51.5703125" style="88" customWidth="1"/>
    <col min="14088" max="14088" width="9.140625" style="88"/>
    <col min="14089" max="14089" width="15.5703125" style="88" customWidth="1"/>
    <col min="14090" max="14090" width="17.28515625" style="88" customWidth="1"/>
    <col min="14091" max="14091" width="15.7109375" style="88" customWidth="1"/>
    <col min="14092" max="14092" width="17.140625" style="88" customWidth="1"/>
    <col min="14093" max="14093" width="9.28515625" style="88" bestFit="1" customWidth="1"/>
    <col min="14094" max="14094" width="11.5703125" style="88" bestFit="1" customWidth="1"/>
    <col min="14095" max="14334" width="9.140625" style="88"/>
    <col min="14335" max="14335" width="5.5703125" style="88" customWidth="1"/>
    <col min="14336" max="14337" width="0" style="88" hidden="1" customWidth="1"/>
    <col min="14338" max="14338" width="14.7109375" style="88" customWidth="1"/>
    <col min="14339" max="14339" width="20.5703125" style="88" customWidth="1"/>
    <col min="14340" max="14340" width="13.5703125" style="88" customWidth="1"/>
    <col min="14341" max="14341" width="18.42578125" style="88" customWidth="1"/>
    <col min="14342" max="14342" width="10.85546875" style="88" bestFit="1" customWidth="1"/>
    <col min="14343" max="14343" width="51.5703125" style="88" customWidth="1"/>
    <col min="14344" max="14344" width="9.140625" style="88"/>
    <col min="14345" max="14345" width="15.5703125" style="88" customWidth="1"/>
    <col min="14346" max="14346" width="17.28515625" style="88" customWidth="1"/>
    <col min="14347" max="14347" width="15.7109375" style="88" customWidth="1"/>
    <col min="14348" max="14348" width="17.140625" style="88" customWidth="1"/>
    <col min="14349" max="14349" width="9.28515625" style="88" bestFit="1" customWidth="1"/>
    <col min="14350" max="14350" width="11.5703125" style="88" bestFit="1" customWidth="1"/>
    <col min="14351" max="14590" width="9.140625" style="88"/>
    <col min="14591" max="14591" width="5.5703125" style="88" customWidth="1"/>
    <col min="14592" max="14593" width="0" style="88" hidden="1" customWidth="1"/>
    <col min="14594" max="14594" width="14.7109375" style="88" customWidth="1"/>
    <col min="14595" max="14595" width="20.5703125" style="88" customWidth="1"/>
    <col min="14596" max="14596" width="13.5703125" style="88" customWidth="1"/>
    <col min="14597" max="14597" width="18.42578125" style="88" customWidth="1"/>
    <col min="14598" max="14598" width="10.85546875" style="88" bestFit="1" customWidth="1"/>
    <col min="14599" max="14599" width="51.5703125" style="88" customWidth="1"/>
    <col min="14600" max="14600" width="9.140625" style="88"/>
    <col min="14601" max="14601" width="15.5703125" style="88" customWidth="1"/>
    <col min="14602" max="14602" width="17.28515625" style="88" customWidth="1"/>
    <col min="14603" max="14603" width="15.7109375" style="88" customWidth="1"/>
    <col min="14604" max="14604" width="17.140625" style="88" customWidth="1"/>
    <col min="14605" max="14605" width="9.28515625" style="88" bestFit="1" customWidth="1"/>
    <col min="14606" max="14606" width="11.5703125" style="88" bestFit="1" customWidth="1"/>
    <col min="14607" max="14846" width="9.140625" style="88"/>
    <col min="14847" max="14847" width="5.5703125" style="88" customWidth="1"/>
    <col min="14848" max="14849" width="0" style="88" hidden="1" customWidth="1"/>
    <col min="14850" max="14850" width="14.7109375" style="88" customWidth="1"/>
    <col min="14851" max="14851" width="20.5703125" style="88" customWidth="1"/>
    <col min="14852" max="14852" width="13.5703125" style="88" customWidth="1"/>
    <col min="14853" max="14853" width="18.42578125" style="88" customWidth="1"/>
    <col min="14854" max="14854" width="10.85546875" style="88" bestFit="1" customWidth="1"/>
    <col min="14855" max="14855" width="51.5703125" style="88" customWidth="1"/>
    <col min="14856" max="14856" width="9.140625" style="88"/>
    <col min="14857" max="14857" width="15.5703125" style="88" customWidth="1"/>
    <col min="14858" max="14858" width="17.28515625" style="88" customWidth="1"/>
    <col min="14859" max="14859" width="15.7109375" style="88" customWidth="1"/>
    <col min="14860" max="14860" width="17.140625" style="88" customWidth="1"/>
    <col min="14861" max="14861" width="9.28515625" style="88" bestFit="1" customWidth="1"/>
    <col min="14862" max="14862" width="11.5703125" style="88" bestFit="1" customWidth="1"/>
    <col min="14863" max="15102" width="9.140625" style="88"/>
    <col min="15103" max="15103" width="5.5703125" style="88" customWidth="1"/>
    <col min="15104" max="15105" width="0" style="88" hidden="1" customWidth="1"/>
    <col min="15106" max="15106" width="14.7109375" style="88" customWidth="1"/>
    <col min="15107" max="15107" width="20.5703125" style="88" customWidth="1"/>
    <col min="15108" max="15108" width="13.5703125" style="88" customWidth="1"/>
    <col min="15109" max="15109" width="18.42578125" style="88" customWidth="1"/>
    <col min="15110" max="15110" width="10.85546875" style="88" bestFit="1" customWidth="1"/>
    <col min="15111" max="15111" width="51.5703125" style="88" customWidth="1"/>
    <col min="15112" max="15112" width="9.140625" style="88"/>
    <col min="15113" max="15113" width="15.5703125" style="88" customWidth="1"/>
    <col min="15114" max="15114" width="17.28515625" style="88" customWidth="1"/>
    <col min="15115" max="15115" width="15.7109375" style="88" customWidth="1"/>
    <col min="15116" max="15116" width="17.140625" style="88" customWidth="1"/>
    <col min="15117" max="15117" width="9.28515625" style="88" bestFit="1" customWidth="1"/>
    <col min="15118" max="15118" width="11.5703125" style="88" bestFit="1" customWidth="1"/>
    <col min="15119" max="15358" width="9.140625" style="88"/>
    <col min="15359" max="15359" width="5.5703125" style="88" customWidth="1"/>
    <col min="15360" max="15361" width="0" style="88" hidden="1" customWidth="1"/>
    <col min="15362" max="15362" width="14.7109375" style="88" customWidth="1"/>
    <col min="15363" max="15363" width="20.5703125" style="88" customWidth="1"/>
    <col min="15364" max="15364" width="13.5703125" style="88" customWidth="1"/>
    <col min="15365" max="15365" width="18.42578125" style="88" customWidth="1"/>
    <col min="15366" max="15366" width="10.85546875" style="88" bestFit="1" customWidth="1"/>
    <col min="15367" max="15367" width="51.5703125" style="88" customWidth="1"/>
    <col min="15368" max="15368" width="9.140625" style="88"/>
    <col min="15369" max="15369" width="15.5703125" style="88" customWidth="1"/>
    <col min="15370" max="15370" width="17.28515625" style="88" customWidth="1"/>
    <col min="15371" max="15371" width="15.7109375" style="88" customWidth="1"/>
    <col min="15372" max="15372" width="17.140625" style="88" customWidth="1"/>
    <col min="15373" max="15373" width="9.28515625" style="88" bestFit="1" customWidth="1"/>
    <col min="15374" max="15374" width="11.5703125" style="88" bestFit="1" customWidth="1"/>
    <col min="15375" max="15614" width="9.140625" style="88"/>
    <col min="15615" max="15615" width="5.5703125" style="88" customWidth="1"/>
    <col min="15616" max="15617" width="0" style="88" hidden="1" customWidth="1"/>
    <col min="15618" max="15618" width="14.7109375" style="88" customWidth="1"/>
    <col min="15619" max="15619" width="20.5703125" style="88" customWidth="1"/>
    <col min="15620" max="15620" width="13.5703125" style="88" customWidth="1"/>
    <col min="15621" max="15621" width="18.42578125" style="88" customWidth="1"/>
    <col min="15622" max="15622" width="10.85546875" style="88" bestFit="1" customWidth="1"/>
    <col min="15623" max="15623" width="51.5703125" style="88" customWidth="1"/>
    <col min="15624" max="15624" width="9.140625" style="88"/>
    <col min="15625" max="15625" width="15.5703125" style="88" customWidth="1"/>
    <col min="15626" max="15626" width="17.28515625" style="88" customWidth="1"/>
    <col min="15627" max="15627" width="15.7109375" style="88" customWidth="1"/>
    <col min="15628" max="15628" width="17.140625" style="88" customWidth="1"/>
    <col min="15629" max="15629" width="9.28515625" style="88" bestFit="1" customWidth="1"/>
    <col min="15630" max="15630" width="11.5703125" style="88" bestFit="1" customWidth="1"/>
    <col min="15631" max="15870" width="9.140625" style="88"/>
    <col min="15871" max="15871" width="5.5703125" style="88" customWidth="1"/>
    <col min="15872" max="15873" width="0" style="88" hidden="1" customWidth="1"/>
    <col min="15874" max="15874" width="14.7109375" style="88" customWidth="1"/>
    <col min="15875" max="15875" width="20.5703125" style="88" customWidth="1"/>
    <col min="15876" max="15876" width="13.5703125" style="88" customWidth="1"/>
    <col min="15877" max="15877" width="18.42578125" style="88" customWidth="1"/>
    <col min="15878" max="15878" width="10.85546875" style="88" bestFit="1" customWidth="1"/>
    <col min="15879" max="15879" width="51.5703125" style="88" customWidth="1"/>
    <col min="15880" max="15880" width="9.140625" style="88"/>
    <col min="15881" max="15881" width="15.5703125" style="88" customWidth="1"/>
    <col min="15882" max="15882" width="17.28515625" style="88" customWidth="1"/>
    <col min="15883" max="15883" width="15.7109375" style="88" customWidth="1"/>
    <col min="15884" max="15884" width="17.140625" style="88" customWidth="1"/>
    <col min="15885" max="15885" width="9.28515625" style="88" bestFit="1" customWidth="1"/>
    <col min="15886" max="15886" width="11.5703125" style="88" bestFit="1" customWidth="1"/>
    <col min="15887" max="16126" width="9.140625" style="88"/>
    <col min="16127" max="16127" width="5.5703125" style="88" customWidth="1"/>
    <col min="16128" max="16129" width="0" style="88" hidden="1" customWidth="1"/>
    <col min="16130" max="16130" width="14.7109375" style="88" customWidth="1"/>
    <col min="16131" max="16131" width="20.5703125" style="88" customWidth="1"/>
    <col min="16132" max="16132" width="13.5703125" style="88" customWidth="1"/>
    <col min="16133" max="16133" width="18.42578125" style="88" customWidth="1"/>
    <col min="16134" max="16134" width="10.85546875" style="88" bestFit="1" customWidth="1"/>
    <col min="16135" max="16135" width="51.5703125" style="88" customWidth="1"/>
    <col min="16136" max="16136" width="9.140625" style="88"/>
    <col min="16137" max="16137" width="15.5703125" style="88" customWidth="1"/>
    <col min="16138" max="16138" width="17.28515625" style="88" customWidth="1"/>
    <col min="16139" max="16139" width="15.7109375" style="88" customWidth="1"/>
    <col min="16140" max="16140" width="17.140625" style="88" customWidth="1"/>
    <col min="16141" max="16141" width="9.28515625" style="88" bestFit="1" customWidth="1"/>
    <col min="16142" max="16142" width="11.5703125" style="88" bestFit="1" customWidth="1"/>
    <col min="16143" max="16384" width="9.140625" style="88"/>
  </cols>
  <sheetData>
    <row r="1" spans="1:12" x14ac:dyDescent="0.25">
      <c r="A1" s="322" t="s">
        <v>82</v>
      </c>
      <c r="B1" s="322"/>
      <c r="C1" s="322"/>
      <c r="D1" s="322"/>
      <c r="E1" s="322"/>
      <c r="F1" s="322"/>
      <c r="G1" s="322"/>
      <c r="H1" s="322"/>
      <c r="I1" s="322"/>
      <c r="J1" s="322"/>
      <c r="K1" s="322"/>
      <c r="L1" s="322"/>
    </row>
    <row r="2" spans="1:12" x14ac:dyDescent="0.25">
      <c r="A2" s="323" t="s">
        <v>0</v>
      </c>
      <c r="B2" s="323"/>
      <c r="C2" s="323"/>
      <c r="D2" s="323"/>
      <c r="E2" s="323"/>
      <c r="F2" s="323"/>
      <c r="G2" s="323"/>
      <c r="H2" s="323"/>
      <c r="I2" s="323"/>
      <c r="J2" s="323"/>
      <c r="K2" s="323"/>
      <c r="L2" s="323"/>
    </row>
    <row r="3" spans="1:12" x14ac:dyDescent="0.25">
      <c r="A3" s="323" t="s">
        <v>1</v>
      </c>
      <c r="B3" s="323"/>
      <c r="C3" s="323"/>
      <c r="D3" s="323"/>
      <c r="E3" s="323"/>
      <c r="F3" s="323"/>
      <c r="G3" s="323"/>
      <c r="H3" s="323"/>
      <c r="I3" s="323"/>
      <c r="J3" s="323"/>
      <c r="K3" s="323"/>
      <c r="L3" s="323"/>
    </row>
    <row r="4" spans="1:12" x14ac:dyDescent="0.25">
      <c r="A4" s="324"/>
      <c r="B4" s="324"/>
      <c r="C4" s="324"/>
      <c r="D4" s="324"/>
      <c r="E4" s="324"/>
      <c r="F4" s="324"/>
      <c r="G4" s="324"/>
      <c r="H4" s="324"/>
      <c r="I4" s="324"/>
      <c r="J4" s="324"/>
      <c r="K4" s="324"/>
      <c r="L4" s="324"/>
    </row>
    <row r="5" spans="1:12" s="89" customFormat="1" x14ac:dyDescent="0.25">
      <c r="A5" s="325" t="s">
        <v>226</v>
      </c>
      <c r="B5" s="326"/>
      <c r="C5" s="326"/>
      <c r="D5" s="326"/>
      <c r="E5" s="326"/>
      <c r="F5" s="326"/>
      <c r="G5" s="326"/>
      <c r="H5" s="326"/>
      <c r="I5" s="326"/>
      <c r="J5" s="327"/>
      <c r="K5" s="327"/>
      <c r="L5" s="327"/>
    </row>
    <row r="6" spans="1:12" s="89" customFormat="1" x14ac:dyDescent="0.25">
      <c r="A6" s="108" t="s">
        <v>3</v>
      </c>
      <c r="B6" s="108"/>
      <c r="C6" s="108"/>
      <c r="D6" s="108"/>
      <c r="E6" s="90"/>
      <c r="F6" s="90"/>
      <c r="G6" s="90"/>
      <c r="H6" s="90"/>
      <c r="I6" s="90"/>
      <c r="J6" s="328" t="s">
        <v>4</v>
      </c>
      <c r="K6" s="328"/>
      <c r="L6" s="328"/>
    </row>
    <row r="7" spans="1:12" s="89" customFormat="1" x14ac:dyDescent="0.25">
      <c r="A7" s="329" t="s">
        <v>83</v>
      </c>
      <c r="B7" s="330"/>
      <c r="C7" s="330"/>
      <c r="D7" s="330"/>
      <c r="E7" s="90"/>
      <c r="F7" s="90"/>
      <c r="G7" s="90"/>
      <c r="H7" s="90"/>
      <c r="I7" s="90"/>
      <c r="J7" s="328" t="s">
        <v>5</v>
      </c>
      <c r="K7" s="328"/>
      <c r="L7" s="328"/>
    </row>
    <row r="8" spans="1:12" s="89" customFormat="1" x14ac:dyDescent="0.25">
      <c r="A8" s="320" t="s">
        <v>6</v>
      </c>
      <c r="B8" s="321"/>
      <c r="C8" s="321"/>
      <c r="D8" s="321"/>
      <c r="E8" s="90"/>
      <c r="F8" s="90"/>
      <c r="G8" s="90"/>
      <c r="H8" s="90"/>
      <c r="I8" s="90"/>
      <c r="J8" s="328" t="s">
        <v>7</v>
      </c>
      <c r="K8" s="328"/>
      <c r="L8" s="328"/>
    </row>
    <row r="9" spans="1:12" s="89" customFormat="1" x14ac:dyDescent="0.25">
      <c r="A9" s="320"/>
      <c r="B9" s="321"/>
      <c r="C9" s="321"/>
      <c r="D9" s="321"/>
      <c r="E9" s="90"/>
      <c r="F9" s="90"/>
      <c r="G9" s="90"/>
      <c r="H9" s="90"/>
      <c r="I9" s="90"/>
      <c r="J9" s="109" t="s">
        <v>8</v>
      </c>
      <c r="K9" s="108"/>
      <c r="L9" s="108"/>
    </row>
    <row r="10" spans="1:12" s="89" customFormat="1" x14ac:dyDescent="0.25">
      <c r="A10" s="320"/>
      <c r="B10" s="321"/>
      <c r="C10" s="321"/>
      <c r="D10" s="321"/>
      <c r="E10" s="90"/>
      <c r="F10" s="90"/>
      <c r="G10" s="90"/>
      <c r="H10" s="90"/>
      <c r="I10" s="90"/>
      <c r="J10" s="109" t="s">
        <v>84</v>
      </c>
      <c r="K10" s="108"/>
      <c r="L10" s="108"/>
    </row>
    <row r="11" spans="1:12" s="89" customFormat="1" x14ac:dyDescent="0.25">
      <c r="A11" s="320"/>
      <c r="B11" s="321"/>
      <c r="C11" s="321"/>
      <c r="D11" s="321"/>
      <c r="E11" s="90"/>
      <c r="F11" s="90"/>
      <c r="G11" s="90"/>
      <c r="H11" s="90"/>
      <c r="I11" s="90"/>
      <c r="J11" s="109" t="s">
        <v>85</v>
      </c>
      <c r="K11" s="108"/>
      <c r="L11" s="108"/>
    </row>
    <row r="12" spans="1:12" s="89" customFormat="1" x14ac:dyDescent="0.25">
      <c r="A12" s="331" t="s">
        <v>86</v>
      </c>
      <c r="B12" s="332"/>
      <c r="C12" s="332"/>
      <c r="D12" s="332"/>
      <c r="E12" s="332"/>
      <c r="F12" s="332"/>
      <c r="G12" s="332"/>
      <c r="H12" s="332"/>
      <c r="I12" s="332"/>
      <c r="J12" s="327"/>
      <c r="K12" s="327"/>
      <c r="L12" s="327"/>
    </row>
    <row r="13" spans="1:12" s="89" customFormat="1" x14ac:dyDescent="0.25">
      <c r="A13" s="333" t="str">
        <f>+A5</f>
        <v>Construction of Trussless Store shed at and open Storage Platform at 765/400kV Jabalpur Pooling Station; Vill. – Heerapur Banda, PO – Sahajpur, Dist. – Jabalpur, PIN -483119 (MP)</v>
      </c>
      <c r="B13" s="327"/>
      <c r="C13" s="327"/>
      <c r="D13" s="327"/>
      <c r="E13" s="327"/>
      <c r="F13" s="327"/>
      <c r="G13" s="327"/>
      <c r="H13" s="327"/>
      <c r="I13" s="327"/>
      <c r="J13" s="327"/>
      <c r="K13" s="327"/>
      <c r="L13" s="327"/>
    </row>
    <row r="14" spans="1:12" s="89" customFormat="1" x14ac:dyDescent="0.25">
      <c r="A14" s="110"/>
      <c r="B14" s="111"/>
      <c r="C14" s="111"/>
      <c r="D14" s="112"/>
      <c r="E14" s="111"/>
      <c r="F14" s="111"/>
      <c r="G14" s="111"/>
      <c r="H14" s="111"/>
      <c r="I14" s="111"/>
      <c r="J14" s="111"/>
      <c r="K14" s="111"/>
      <c r="L14" s="111"/>
    </row>
    <row r="15" spans="1:12" s="93" customFormat="1" x14ac:dyDescent="0.25">
      <c r="A15" s="334" t="s">
        <v>11</v>
      </c>
      <c r="B15" s="334" t="s">
        <v>87</v>
      </c>
      <c r="C15" s="336" t="s">
        <v>87</v>
      </c>
      <c r="D15" s="92" t="s">
        <v>13</v>
      </c>
      <c r="E15" s="337" t="s">
        <v>15</v>
      </c>
      <c r="F15" s="337" t="s">
        <v>135</v>
      </c>
      <c r="G15" s="339" t="s">
        <v>128</v>
      </c>
      <c r="H15" s="334" t="s">
        <v>19</v>
      </c>
      <c r="I15" s="334" t="s">
        <v>20</v>
      </c>
      <c r="J15" s="334" t="s">
        <v>21</v>
      </c>
      <c r="K15" s="334" t="s">
        <v>24</v>
      </c>
      <c r="L15" s="334" t="s">
        <v>25</v>
      </c>
    </row>
    <row r="16" spans="1:12" s="94" customFormat="1" ht="38.25" x14ac:dyDescent="0.25">
      <c r="A16" s="335"/>
      <c r="B16" s="335"/>
      <c r="C16" s="336"/>
      <c r="D16" s="92" t="s">
        <v>16</v>
      </c>
      <c r="E16" s="338"/>
      <c r="F16" s="338"/>
      <c r="G16" s="340"/>
      <c r="H16" s="335"/>
      <c r="I16" s="335"/>
      <c r="J16" s="335"/>
      <c r="K16" s="335"/>
      <c r="L16" s="335"/>
    </row>
    <row r="17" spans="1:251" s="130" customFormat="1" x14ac:dyDescent="0.25">
      <c r="A17" s="129" t="s">
        <v>67</v>
      </c>
      <c r="B17" s="129"/>
      <c r="C17" s="129"/>
      <c r="D17" s="129" t="s">
        <v>70</v>
      </c>
      <c r="E17" s="124">
        <v>3</v>
      </c>
      <c r="F17" s="124">
        <v>4</v>
      </c>
      <c r="G17" s="117">
        <v>5</v>
      </c>
      <c r="H17" s="119">
        <v>6</v>
      </c>
      <c r="I17" s="119">
        <v>7</v>
      </c>
      <c r="J17" s="91">
        <v>8</v>
      </c>
      <c r="K17" s="91">
        <v>9</v>
      </c>
      <c r="L17" s="91">
        <v>10</v>
      </c>
    </row>
    <row r="18" spans="1:251" ht="197.25" customHeight="1" x14ac:dyDescent="0.25">
      <c r="A18" s="96" t="s">
        <v>67</v>
      </c>
      <c r="B18" s="96"/>
      <c r="C18" s="96"/>
      <c r="D18" s="97">
        <v>995476</v>
      </c>
      <c r="E18" s="98">
        <v>0.18</v>
      </c>
      <c r="F18" s="99"/>
      <c r="G18" s="180" t="s">
        <v>264</v>
      </c>
      <c r="H18" s="181" t="s">
        <v>156</v>
      </c>
      <c r="I18" s="116">
        <v>61.1</v>
      </c>
      <c r="J18" s="197"/>
      <c r="K18" s="100">
        <f>J18*I18</f>
        <v>0</v>
      </c>
      <c r="L18" s="100">
        <f>IF(ISBLANK(F18),E18*K18,F18*K18)</f>
        <v>0</v>
      </c>
      <c r="M18" s="101"/>
      <c r="N18" s="102"/>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spans="1:251" ht="38.25" x14ac:dyDescent="0.25">
      <c r="A19" s="96" t="s">
        <v>70</v>
      </c>
      <c r="B19" s="96"/>
      <c r="C19" s="96"/>
      <c r="D19" s="97">
        <v>995413</v>
      </c>
      <c r="E19" s="98">
        <v>0.18</v>
      </c>
      <c r="F19" s="99"/>
      <c r="G19" s="180" t="s">
        <v>265</v>
      </c>
      <c r="H19" s="181" t="s">
        <v>156</v>
      </c>
      <c r="I19" s="114">
        <v>566.1</v>
      </c>
      <c r="J19" s="198"/>
      <c r="K19" s="100">
        <f t="shared" ref="K19:K24" si="0">J19*I19</f>
        <v>0</v>
      </c>
      <c r="L19" s="100">
        <f t="shared" ref="L19:L24" si="1">IF(ISBLANK(F19),E19*K19,F19*K19)</f>
        <v>0</v>
      </c>
      <c r="M19" s="101"/>
      <c r="N19" s="102"/>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spans="1:251" ht="38.25" x14ac:dyDescent="0.25">
      <c r="A20" s="96" t="s">
        <v>75</v>
      </c>
      <c r="B20" s="96"/>
      <c r="C20" s="96"/>
      <c r="D20" s="97">
        <v>995478</v>
      </c>
      <c r="E20" s="98">
        <v>0.18</v>
      </c>
      <c r="F20" s="99"/>
      <c r="G20" s="180" t="s">
        <v>266</v>
      </c>
      <c r="H20" s="181" t="s">
        <v>44</v>
      </c>
      <c r="I20" s="114">
        <v>8</v>
      </c>
      <c r="J20" s="198"/>
      <c r="K20" s="100">
        <f t="shared" si="0"/>
        <v>0</v>
      </c>
      <c r="L20" s="100">
        <f t="shared" si="1"/>
        <v>0</v>
      </c>
      <c r="M20" s="101"/>
      <c r="N20" s="102"/>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spans="1:251" ht="14.25" x14ac:dyDescent="0.25">
      <c r="A21" s="96" t="s">
        <v>78</v>
      </c>
      <c r="B21" s="96"/>
      <c r="C21" s="96"/>
      <c r="D21" s="97">
        <v>995478</v>
      </c>
      <c r="E21" s="98">
        <v>0.18</v>
      </c>
      <c r="F21" s="99"/>
      <c r="G21" s="180" t="s">
        <v>267</v>
      </c>
      <c r="H21" s="181" t="s">
        <v>44</v>
      </c>
      <c r="I21" s="116">
        <v>60</v>
      </c>
      <c r="J21" s="197"/>
      <c r="K21" s="100">
        <f t="shared" si="0"/>
        <v>0</v>
      </c>
      <c r="L21" s="100">
        <f t="shared" si="1"/>
        <v>0</v>
      </c>
      <c r="M21" s="101"/>
      <c r="N21" s="102"/>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spans="1:251" ht="38.25" x14ac:dyDescent="0.25">
      <c r="A22" s="96" t="s">
        <v>92</v>
      </c>
      <c r="B22" s="96"/>
      <c r="C22" s="96"/>
      <c r="D22" s="97">
        <v>995478</v>
      </c>
      <c r="E22" s="98">
        <v>0.18</v>
      </c>
      <c r="F22" s="99"/>
      <c r="G22" s="180" t="s">
        <v>268</v>
      </c>
      <c r="H22" s="181" t="s">
        <v>44</v>
      </c>
      <c r="I22" s="114">
        <v>8</v>
      </c>
      <c r="J22" s="198"/>
      <c r="K22" s="100">
        <f t="shared" si="0"/>
        <v>0</v>
      </c>
      <c r="L22" s="100">
        <f t="shared" si="1"/>
        <v>0</v>
      </c>
      <c r="M22" s="101"/>
      <c r="N22" s="102"/>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spans="1:251" ht="76.5" x14ac:dyDescent="0.25">
      <c r="A23" s="96" t="s">
        <v>126</v>
      </c>
      <c r="B23" s="96"/>
      <c r="C23" s="96"/>
      <c r="D23" s="97">
        <v>995421</v>
      </c>
      <c r="E23" s="98">
        <v>0.18</v>
      </c>
      <c r="F23" s="99"/>
      <c r="G23" s="45" t="s">
        <v>269</v>
      </c>
      <c r="H23" s="182" t="s">
        <v>121</v>
      </c>
      <c r="I23" s="114">
        <v>391.9</v>
      </c>
      <c r="J23" s="198"/>
      <c r="K23" s="100">
        <f t="shared" si="0"/>
        <v>0</v>
      </c>
      <c r="L23" s="100">
        <f t="shared" si="1"/>
        <v>0</v>
      </c>
      <c r="M23" s="101"/>
      <c r="N23" s="102"/>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row>
    <row r="24" spans="1:251" ht="25.5" x14ac:dyDescent="0.25">
      <c r="A24" s="96" t="s">
        <v>127</v>
      </c>
      <c r="B24" s="96"/>
      <c r="C24" s="96"/>
      <c r="D24" s="97">
        <v>998323</v>
      </c>
      <c r="E24" s="98">
        <v>0.18</v>
      </c>
      <c r="F24" s="99"/>
      <c r="G24" s="45" t="s">
        <v>270</v>
      </c>
      <c r="H24" s="182" t="s">
        <v>227</v>
      </c>
      <c r="I24" s="114">
        <v>1</v>
      </c>
      <c r="J24" s="198"/>
      <c r="K24" s="100">
        <f t="shared" si="0"/>
        <v>0</v>
      </c>
      <c r="L24" s="100">
        <f t="shared" si="1"/>
        <v>0</v>
      </c>
      <c r="M24" s="101"/>
      <c r="N24" s="102"/>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03"/>
      <c r="EI24" s="103"/>
      <c r="EJ24" s="103"/>
      <c r="EK24" s="103"/>
      <c r="EL24" s="103"/>
      <c r="EM24" s="103"/>
      <c r="EN24" s="103"/>
      <c r="EO24" s="103"/>
      <c r="EP24" s="103"/>
      <c r="EQ24" s="103"/>
      <c r="ER24" s="103"/>
      <c r="ES24" s="103"/>
      <c r="ET24" s="103"/>
      <c r="EU24" s="103"/>
      <c r="EV24" s="103"/>
      <c r="EW24" s="103"/>
      <c r="EX24" s="103"/>
      <c r="EY24" s="103"/>
      <c r="EZ24" s="103"/>
      <c r="FA24" s="103"/>
      <c r="FB24" s="103"/>
      <c r="FC24" s="103"/>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row>
    <row r="25" spans="1:251" x14ac:dyDescent="0.25">
      <c r="A25" s="104"/>
      <c r="B25" s="104"/>
      <c r="C25" s="104"/>
      <c r="D25" s="104"/>
      <c r="E25" s="95"/>
      <c r="F25" s="95"/>
      <c r="G25" s="95"/>
      <c r="H25" s="95"/>
      <c r="I25" s="95"/>
      <c r="J25" s="105" t="s">
        <v>51</v>
      </c>
      <c r="K25" s="118">
        <f>SUM(K18:K24)</f>
        <v>0</v>
      </c>
      <c r="L25" s="118">
        <f>SUM(L18:L24)</f>
        <v>0</v>
      </c>
    </row>
    <row r="27" spans="1:251" x14ac:dyDescent="0.25">
      <c r="A27" s="341" t="s">
        <v>52</v>
      </c>
      <c r="B27" s="341"/>
      <c r="C27" s="341"/>
      <c r="D27" s="341"/>
      <c r="E27" s="341"/>
      <c r="F27" s="341"/>
      <c r="G27" s="341"/>
      <c r="H27" s="341"/>
      <c r="I27" s="341"/>
      <c r="J27" s="341"/>
      <c r="K27" s="341"/>
      <c r="L27" s="341"/>
    </row>
    <row r="28" spans="1:251" x14ac:dyDescent="0.2">
      <c r="A28" s="115" t="s">
        <v>53</v>
      </c>
      <c r="B28" s="106"/>
      <c r="C28" s="106"/>
      <c r="D28" s="106"/>
      <c r="E28" s="106"/>
      <c r="F28" s="106"/>
      <c r="G28" s="106"/>
      <c r="H28" s="106"/>
      <c r="I28" s="106"/>
      <c r="J28" s="89" t="s">
        <v>54</v>
      </c>
      <c r="K28" s="106"/>
      <c r="L28" s="106"/>
    </row>
    <row r="29" spans="1:251" x14ac:dyDescent="0.2">
      <c r="A29" s="115" t="s">
        <v>55</v>
      </c>
      <c r="B29" s="106"/>
      <c r="C29" s="106"/>
      <c r="D29" s="106"/>
      <c r="E29" s="106"/>
      <c r="F29" s="106"/>
      <c r="G29" s="106"/>
      <c r="H29" s="106"/>
      <c r="I29" s="106"/>
      <c r="J29" s="89" t="s">
        <v>56</v>
      </c>
      <c r="K29" s="106"/>
      <c r="L29" s="106"/>
    </row>
  </sheetData>
  <sheetProtection password="DC2B" sheet="1" objects="1" scenarios="1"/>
  <mergeCells count="27">
    <mergeCell ref="A27:L27"/>
    <mergeCell ref="H15:H16"/>
    <mergeCell ref="I15:I16"/>
    <mergeCell ref="J15:J16"/>
    <mergeCell ref="K15:K16"/>
    <mergeCell ref="L15:L16"/>
    <mergeCell ref="A11:D11"/>
    <mergeCell ref="A12:L12"/>
    <mergeCell ref="A13:L13"/>
    <mergeCell ref="A15:A16"/>
    <mergeCell ref="B15:B16"/>
    <mergeCell ref="C15:C16"/>
    <mergeCell ref="E15:E16"/>
    <mergeCell ref="F15:F16"/>
    <mergeCell ref="G15:G16"/>
    <mergeCell ref="A10:D10"/>
    <mergeCell ref="A1:L1"/>
    <mergeCell ref="A2:L2"/>
    <mergeCell ref="A3:L3"/>
    <mergeCell ref="A4:L4"/>
    <mergeCell ref="A5:L5"/>
    <mergeCell ref="J6:L6"/>
    <mergeCell ref="A7:D7"/>
    <mergeCell ref="J7:L7"/>
    <mergeCell ref="A8:D8"/>
    <mergeCell ref="J8:L8"/>
    <mergeCell ref="A9:D9"/>
  </mergeCells>
  <dataValidations count="2">
    <dataValidation allowBlank="1" showInputMessage="1" showErrorMessage="1" prompt="Please Enter SAC Code" sqref="IY18:IY24 SU18:SU24 ACQ18:ACQ24 AMM18:AMM24 AWI18:AWI24 BGE18:BGE24 BQA18:BQA24 BZW18:BZW24 CJS18:CJS24 CTO18:CTO24 DDK18:DDK24 DNG18:DNG24 DXC18:DXC24 EGY18:EGY24 EQU18:EQU24 FAQ18:FAQ24 FKM18:FKM24 FUI18:FUI24 GEE18:GEE24 GOA18:GOA24 GXW18:GXW24 HHS18:HHS24 HRO18:HRO24 IBK18:IBK24 ILG18:ILG24 IVC18:IVC24 JEY18:JEY24 JOU18:JOU24 JYQ18:JYQ24 KIM18:KIM24 KSI18:KSI24 LCE18:LCE24 LMA18:LMA24 LVW18:LVW24 MFS18:MFS24 MPO18:MPO24 MZK18:MZK24 NJG18:NJG24 NTC18:NTC24 OCY18:OCY24 OMU18:OMU24 OWQ18:OWQ24 PGM18:PGM24 PQI18:PQI24 QAE18:QAE24 QKA18:QKA24 QTW18:QTW24 RDS18:RDS24 RNO18:RNO24 RXK18:RXK24 SHG18:SHG24 SRC18:SRC24 TAY18:TAY24 TKU18:TKU24 TUQ18:TUQ24 UEM18:UEM24 UOI18:UOI24 UYE18:UYE24 VIA18:VIA24 VRW18:VRW24 WBS18:WBS24 WLO18:WLO24 WVK18:WVK24 WVK983060:WVK983063 IY65556:IY65559 SU65556:SU65559 ACQ65556:ACQ65559 AMM65556:AMM65559 AWI65556:AWI65559 BGE65556:BGE65559 BQA65556:BQA65559 BZW65556:BZW65559 CJS65556:CJS65559 CTO65556:CTO65559 DDK65556:DDK65559 DNG65556:DNG65559 DXC65556:DXC65559 EGY65556:EGY65559 EQU65556:EQU65559 FAQ65556:FAQ65559 FKM65556:FKM65559 FUI65556:FUI65559 GEE65556:GEE65559 GOA65556:GOA65559 GXW65556:GXW65559 HHS65556:HHS65559 HRO65556:HRO65559 IBK65556:IBK65559 ILG65556:ILG65559 IVC65556:IVC65559 JEY65556:JEY65559 JOU65556:JOU65559 JYQ65556:JYQ65559 KIM65556:KIM65559 KSI65556:KSI65559 LCE65556:LCE65559 LMA65556:LMA65559 LVW65556:LVW65559 MFS65556:MFS65559 MPO65556:MPO65559 MZK65556:MZK65559 NJG65556:NJG65559 NTC65556:NTC65559 OCY65556:OCY65559 OMU65556:OMU65559 OWQ65556:OWQ65559 PGM65556:PGM65559 PQI65556:PQI65559 QAE65556:QAE65559 QKA65556:QKA65559 QTW65556:QTW65559 RDS65556:RDS65559 RNO65556:RNO65559 RXK65556:RXK65559 SHG65556:SHG65559 SRC65556:SRC65559 TAY65556:TAY65559 TKU65556:TKU65559 TUQ65556:TUQ65559 UEM65556:UEM65559 UOI65556:UOI65559 UYE65556:UYE65559 VIA65556:VIA65559 VRW65556:VRW65559 WBS65556:WBS65559 WLO65556:WLO65559 WVK65556:WVK65559 IY131092:IY131095 SU131092:SU131095 ACQ131092:ACQ131095 AMM131092:AMM131095 AWI131092:AWI131095 BGE131092:BGE131095 BQA131092:BQA131095 BZW131092:BZW131095 CJS131092:CJS131095 CTO131092:CTO131095 DDK131092:DDK131095 DNG131092:DNG131095 DXC131092:DXC131095 EGY131092:EGY131095 EQU131092:EQU131095 FAQ131092:FAQ131095 FKM131092:FKM131095 FUI131092:FUI131095 GEE131092:GEE131095 GOA131092:GOA131095 GXW131092:GXW131095 HHS131092:HHS131095 HRO131092:HRO131095 IBK131092:IBK131095 ILG131092:ILG131095 IVC131092:IVC131095 JEY131092:JEY131095 JOU131092:JOU131095 JYQ131092:JYQ131095 KIM131092:KIM131095 KSI131092:KSI131095 LCE131092:LCE131095 LMA131092:LMA131095 LVW131092:LVW131095 MFS131092:MFS131095 MPO131092:MPO131095 MZK131092:MZK131095 NJG131092:NJG131095 NTC131092:NTC131095 OCY131092:OCY131095 OMU131092:OMU131095 OWQ131092:OWQ131095 PGM131092:PGM131095 PQI131092:PQI131095 QAE131092:QAE131095 QKA131092:QKA131095 QTW131092:QTW131095 RDS131092:RDS131095 RNO131092:RNO131095 RXK131092:RXK131095 SHG131092:SHG131095 SRC131092:SRC131095 TAY131092:TAY131095 TKU131092:TKU131095 TUQ131092:TUQ131095 UEM131092:UEM131095 UOI131092:UOI131095 UYE131092:UYE131095 VIA131092:VIA131095 VRW131092:VRW131095 WBS131092:WBS131095 WLO131092:WLO131095 WVK131092:WVK131095 IY196628:IY196631 SU196628:SU196631 ACQ196628:ACQ196631 AMM196628:AMM196631 AWI196628:AWI196631 BGE196628:BGE196631 BQA196628:BQA196631 BZW196628:BZW196631 CJS196628:CJS196631 CTO196628:CTO196631 DDK196628:DDK196631 DNG196628:DNG196631 DXC196628:DXC196631 EGY196628:EGY196631 EQU196628:EQU196631 FAQ196628:FAQ196631 FKM196628:FKM196631 FUI196628:FUI196631 GEE196628:GEE196631 GOA196628:GOA196631 GXW196628:GXW196631 HHS196628:HHS196631 HRO196628:HRO196631 IBK196628:IBK196631 ILG196628:ILG196631 IVC196628:IVC196631 JEY196628:JEY196631 JOU196628:JOU196631 JYQ196628:JYQ196631 KIM196628:KIM196631 KSI196628:KSI196631 LCE196628:LCE196631 LMA196628:LMA196631 LVW196628:LVW196631 MFS196628:MFS196631 MPO196628:MPO196631 MZK196628:MZK196631 NJG196628:NJG196631 NTC196628:NTC196631 OCY196628:OCY196631 OMU196628:OMU196631 OWQ196628:OWQ196631 PGM196628:PGM196631 PQI196628:PQI196631 QAE196628:QAE196631 QKA196628:QKA196631 QTW196628:QTW196631 RDS196628:RDS196631 RNO196628:RNO196631 RXK196628:RXK196631 SHG196628:SHG196631 SRC196628:SRC196631 TAY196628:TAY196631 TKU196628:TKU196631 TUQ196628:TUQ196631 UEM196628:UEM196631 UOI196628:UOI196631 UYE196628:UYE196631 VIA196628:VIA196631 VRW196628:VRW196631 WBS196628:WBS196631 WLO196628:WLO196631 WVK196628:WVK196631 IY262164:IY262167 SU262164:SU262167 ACQ262164:ACQ262167 AMM262164:AMM262167 AWI262164:AWI262167 BGE262164:BGE262167 BQA262164:BQA262167 BZW262164:BZW262167 CJS262164:CJS262167 CTO262164:CTO262167 DDK262164:DDK262167 DNG262164:DNG262167 DXC262164:DXC262167 EGY262164:EGY262167 EQU262164:EQU262167 FAQ262164:FAQ262167 FKM262164:FKM262167 FUI262164:FUI262167 GEE262164:GEE262167 GOA262164:GOA262167 GXW262164:GXW262167 HHS262164:HHS262167 HRO262164:HRO262167 IBK262164:IBK262167 ILG262164:ILG262167 IVC262164:IVC262167 JEY262164:JEY262167 JOU262164:JOU262167 JYQ262164:JYQ262167 KIM262164:KIM262167 KSI262164:KSI262167 LCE262164:LCE262167 LMA262164:LMA262167 LVW262164:LVW262167 MFS262164:MFS262167 MPO262164:MPO262167 MZK262164:MZK262167 NJG262164:NJG262167 NTC262164:NTC262167 OCY262164:OCY262167 OMU262164:OMU262167 OWQ262164:OWQ262167 PGM262164:PGM262167 PQI262164:PQI262167 QAE262164:QAE262167 QKA262164:QKA262167 QTW262164:QTW262167 RDS262164:RDS262167 RNO262164:RNO262167 RXK262164:RXK262167 SHG262164:SHG262167 SRC262164:SRC262167 TAY262164:TAY262167 TKU262164:TKU262167 TUQ262164:TUQ262167 UEM262164:UEM262167 UOI262164:UOI262167 UYE262164:UYE262167 VIA262164:VIA262167 VRW262164:VRW262167 WBS262164:WBS262167 WLO262164:WLO262167 WVK262164:WVK262167 IY327700:IY327703 SU327700:SU327703 ACQ327700:ACQ327703 AMM327700:AMM327703 AWI327700:AWI327703 BGE327700:BGE327703 BQA327700:BQA327703 BZW327700:BZW327703 CJS327700:CJS327703 CTO327700:CTO327703 DDK327700:DDK327703 DNG327700:DNG327703 DXC327700:DXC327703 EGY327700:EGY327703 EQU327700:EQU327703 FAQ327700:FAQ327703 FKM327700:FKM327703 FUI327700:FUI327703 GEE327700:GEE327703 GOA327700:GOA327703 GXW327700:GXW327703 HHS327700:HHS327703 HRO327700:HRO327703 IBK327700:IBK327703 ILG327700:ILG327703 IVC327700:IVC327703 JEY327700:JEY327703 JOU327700:JOU327703 JYQ327700:JYQ327703 KIM327700:KIM327703 KSI327700:KSI327703 LCE327700:LCE327703 LMA327700:LMA327703 LVW327700:LVW327703 MFS327700:MFS327703 MPO327700:MPO327703 MZK327700:MZK327703 NJG327700:NJG327703 NTC327700:NTC327703 OCY327700:OCY327703 OMU327700:OMU327703 OWQ327700:OWQ327703 PGM327700:PGM327703 PQI327700:PQI327703 QAE327700:QAE327703 QKA327700:QKA327703 QTW327700:QTW327703 RDS327700:RDS327703 RNO327700:RNO327703 RXK327700:RXK327703 SHG327700:SHG327703 SRC327700:SRC327703 TAY327700:TAY327703 TKU327700:TKU327703 TUQ327700:TUQ327703 UEM327700:UEM327703 UOI327700:UOI327703 UYE327700:UYE327703 VIA327700:VIA327703 VRW327700:VRW327703 WBS327700:WBS327703 WLO327700:WLO327703 WVK327700:WVK327703 IY393236:IY393239 SU393236:SU393239 ACQ393236:ACQ393239 AMM393236:AMM393239 AWI393236:AWI393239 BGE393236:BGE393239 BQA393236:BQA393239 BZW393236:BZW393239 CJS393236:CJS393239 CTO393236:CTO393239 DDK393236:DDK393239 DNG393236:DNG393239 DXC393236:DXC393239 EGY393236:EGY393239 EQU393236:EQU393239 FAQ393236:FAQ393239 FKM393236:FKM393239 FUI393236:FUI393239 GEE393236:GEE393239 GOA393236:GOA393239 GXW393236:GXW393239 HHS393236:HHS393239 HRO393236:HRO393239 IBK393236:IBK393239 ILG393236:ILG393239 IVC393236:IVC393239 JEY393236:JEY393239 JOU393236:JOU393239 JYQ393236:JYQ393239 KIM393236:KIM393239 KSI393236:KSI393239 LCE393236:LCE393239 LMA393236:LMA393239 LVW393236:LVW393239 MFS393236:MFS393239 MPO393236:MPO393239 MZK393236:MZK393239 NJG393236:NJG393239 NTC393236:NTC393239 OCY393236:OCY393239 OMU393236:OMU393239 OWQ393236:OWQ393239 PGM393236:PGM393239 PQI393236:PQI393239 QAE393236:QAE393239 QKA393236:QKA393239 QTW393236:QTW393239 RDS393236:RDS393239 RNO393236:RNO393239 RXK393236:RXK393239 SHG393236:SHG393239 SRC393236:SRC393239 TAY393236:TAY393239 TKU393236:TKU393239 TUQ393236:TUQ393239 UEM393236:UEM393239 UOI393236:UOI393239 UYE393236:UYE393239 VIA393236:VIA393239 VRW393236:VRW393239 WBS393236:WBS393239 WLO393236:WLO393239 WVK393236:WVK393239 IY458772:IY458775 SU458772:SU458775 ACQ458772:ACQ458775 AMM458772:AMM458775 AWI458772:AWI458775 BGE458772:BGE458775 BQA458772:BQA458775 BZW458772:BZW458775 CJS458772:CJS458775 CTO458772:CTO458775 DDK458772:DDK458775 DNG458772:DNG458775 DXC458772:DXC458775 EGY458772:EGY458775 EQU458772:EQU458775 FAQ458772:FAQ458775 FKM458772:FKM458775 FUI458772:FUI458775 GEE458772:GEE458775 GOA458772:GOA458775 GXW458772:GXW458775 HHS458772:HHS458775 HRO458772:HRO458775 IBK458772:IBK458775 ILG458772:ILG458775 IVC458772:IVC458775 JEY458772:JEY458775 JOU458772:JOU458775 JYQ458772:JYQ458775 KIM458772:KIM458775 KSI458772:KSI458775 LCE458772:LCE458775 LMA458772:LMA458775 LVW458772:LVW458775 MFS458772:MFS458775 MPO458772:MPO458775 MZK458772:MZK458775 NJG458772:NJG458775 NTC458772:NTC458775 OCY458772:OCY458775 OMU458772:OMU458775 OWQ458772:OWQ458775 PGM458772:PGM458775 PQI458772:PQI458775 QAE458772:QAE458775 QKA458772:QKA458775 QTW458772:QTW458775 RDS458772:RDS458775 RNO458772:RNO458775 RXK458772:RXK458775 SHG458772:SHG458775 SRC458772:SRC458775 TAY458772:TAY458775 TKU458772:TKU458775 TUQ458772:TUQ458775 UEM458772:UEM458775 UOI458772:UOI458775 UYE458772:UYE458775 VIA458772:VIA458775 VRW458772:VRW458775 WBS458772:WBS458775 WLO458772:WLO458775 WVK458772:WVK458775 IY524308:IY524311 SU524308:SU524311 ACQ524308:ACQ524311 AMM524308:AMM524311 AWI524308:AWI524311 BGE524308:BGE524311 BQA524308:BQA524311 BZW524308:BZW524311 CJS524308:CJS524311 CTO524308:CTO524311 DDK524308:DDK524311 DNG524308:DNG524311 DXC524308:DXC524311 EGY524308:EGY524311 EQU524308:EQU524311 FAQ524308:FAQ524311 FKM524308:FKM524311 FUI524308:FUI524311 GEE524308:GEE524311 GOA524308:GOA524311 GXW524308:GXW524311 HHS524308:HHS524311 HRO524308:HRO524311 IBK524308:IBK524311 ILG524308:ILG524311 IVC524308:IVC524311 JEY524308:JEY524311 JOU524308:JOU524311 JYQ524308:JYQ524311 KIM524308:KIM524311 KSI524308:KSI524311 LCE524308:LCE524311 LMA524308:LMA524311 LVW524308:LVW524311 MFS524308:MFS524311 MPO524308:MPO524311 MZK524308:MZK524311 NJG524308:NJG524311 NTC524308:NTC524311 OCY524308:OCY524311 OMU524308:OMU524311 OWQ524308:OWQ524311 PGM524308:PGM524311 PQI524308:PQI524311 QAE524308:QAE524311 QKA524308:QKA524311 QTW524308:QTW524311 RDS524308:RDS524311 RNO524308:RNO524311 RXK524308:RXK524311 SHG524308:SHG524311 SRC524308:SRC524311 TAY524308:TAY524311 TKU524308:TKU524311 TUQ524308:TUQ524311 UEM524308:UEM524311 UOI524308:UOI524311 UYE524308:UYE524311 VIA524308:VIA524311 VRW524308:VRW524311 WBS524308:WBS524311 WLO524308:WLO524311 WVK524308:WVK524311 IY589844:IY589847 SU589844:SU589847 ACQ589844:ACQ589847 AMM589844:AMM589847 AWI589844:AWI589847 BGE589844:BGE589847 BQA589844:BQA589847 BZW589844:BZW589847 CJS589844:CJS589847 CTO589844:CTO589847 DDK589844:DDK589847 DNG589844:DNG589847 DXC589844:DXC589847 EGY589844:EGY589847 EQU589844:EQU589847 FAQ589844:FAQ589847 FKM589844:FKM589847 FUI589844:FUI589847 GEE589844:GEE589847 GOA589844:GOA589847 GXW589844:GXW589847 HHS589844:HHS589847 HRO589844:HRO589847 IBK589844:IBK589847 ILG589844:ILG589847 IVC589844:IVC589847 JEY589844:JEY589847 JOU589844:JOU589847 JYQ589844:JYQ589847 KIM589844:KIM589847 KSI589844:KSI589847 LCE589844:LCE589847 LMA589844:LMA589847 LVW589844:LVW589847 MFS589844:MFS589847 MPO589844:MPO589847 MZK589844:MZK589847 NJG589844:NJG589847 NTC589844:NTC589847 OCY589844:OCY589847 OMU589844:OMU589847 OWQ589844:OWQ589847 PGM589844:PGM589847 PQI589844:PQI589847 QAE589844:QAE589847 QKA589844:QKA589847 QTW589844:QTW589847 RDS589844:RDS589847 RNO589844:RNO589847 RXK589844:RXK589847 SHG589844:SHG589847 SRC589844:SRC589847 TAY589844:TAY589847 TKU589844:TKU589847 TUQ589844:TUQ589847 UEM589844:UEM589847 UOI589844:UOI589847 UYE589844:UYE589847 VIA589844:VIA589847 VRW589844:VRW589847 WBS589844:WBS589847 WLO589844:WLO589847 WVK589844:WVK589847 IY655380:IY655383 SU655380:SU655383 ACQ655380:ACQ655383 AMM655380:AMM655383 AWI655380:AWI655383 BGE655380:BGE655383 BQA655380:BQA655383 BZW655380:BZW655383 CJS655380:CJS655383 CTO655380:CTO655383 DDK655380:DDK655383 DNG655380:DNG655383 DXC655380:DXC655383 EGY655380:EGY655383 EQU655380:EQU655383 FAQ655380:FAQ655383 FKM655380:FKM655383 FUI655380:FUI655383 GEE655380:GEE655383 GOA655380:GOA655383 GXW655380:GXW655383 HHS655380:HHS655383 HRO655380:HRO655383 IBK655380:IBK655383 ILG655380:ILG655383 IVC655380:IVC655383 JEY655380:JEY655383 JOU655380:JOU655383 JYQ655380:JYQ655383 KIM655380:KIM655383 KSI655380:KSI655383 LCE655380:LCE655383 LMA655380:LMA655383 LVW655380:LVW655383 MFS655380:MFS655383 MPO655380:MPO655383 MZK655380:MZK655383 NJG655380:NJG655383 NTC655380:NTC655383 OCY655380:OCY655383 OMU655380:OMU655383 OWQ655380:OWQ655383 PGM655380:PGM655383 PQI655380:PQI655383 QAE655380:QAE655383 QKA655380:QKA655383 QTW655380:QTW655383 RDS655380:RDS655383 RNO655380:RNO655383 RXK655380:RXK655383 SHG655380:SHG655383 SRC655380:SRC655383 TAY655380:TAY655383 TKU655380:TKU655383 TUQ655380:TUQ655383 UEM655380:UEM655383 UOI655380:UOI655383 UYE655380:UYE655383 VIA655380:VIA655383 VRW655380:VRW655383 WBS655380:WBS655383 WLO655380:WLO655383 WVK655380:WVK655383 IY720916:IY720919 SU720916:SU720919 ACQ720916:ACQ720919 AMM720916:AMM720919 AWI720916:AWI720919 BGE720916:BGE720919 BQA720916:BQA720919 BZW720916:BZW720919 CJS720916:CJS720919 CTO720916:CTO720919 DDK720916:DDK720919 DNG720916:DNG720919 DXC720916:DXC720919 EGY720916:EGY720919 EQU720916:EQU720919 FAQ720916:FAQ720919 FKM720916:FKM720919 FUI720916:FUI720919 GEE720916:GEE720919 GOA720916:GOA720919 GXW720916:GXW720919 HHS720916:HHS720919 HRO720916:HRO720919 IBK720916:IBK720919 ILG720916:ILG720919 IVC720916:IVC720919 JEY720916:JEY720919 JOU720916:JOU720919 JYQ720916:JYQ720919 KIM720916:KIM720919 KSI720916:KSI720919 LCE720916:LCE720919 LMA720916:LMA720919 LVW720916:LVW720919 MFS720916:MFS720919 MPO720916:MPO720919 MZK720916:MZK720919 NJG720916:NJG720919 NTC720916:NTC720919 OCY720916:OCY720919 OMU720916:OMU720919 OWQ720916:OWQ720919 PGM720916:PGM720919 PQI720916:PQI720919 QAE720916:QAE720919 QKA720916:QKA720919 QTW720916:QTW720919 RDS720916:RDS720919 RNO720916:RNO720919 RXK720916:RXK720919 SHG720916:SHG720919 SRC720916:SRC720919 TAY720916:TAY720919 TKU720916:TKU720919 TUQ720916:TUQ720919 UEM720916:UEM720919 UOI720916:UOI720919 UYE720916:UYE720919 VIA720916:VIA720919 VRW720916:VRW720919 WBS720916:WBS720919 WLO720916:WLO720919 WVK720916:WVK720919 IY786452:IY786455 SU786452:SU786455 ACQ786452:ACQ786455 AMM786452:AMM786455 AWI786452:AWI786455 BGE786452:BGE786455 BQA786452:BQA786455 BZW786452:BZW786455 CJS786452:CJS786455 CTO786452:CTO786455 DDK786452:DDK786455 DNG786452:DNG786455 DXC786452:DXC786455 EGY786452:EGY786455 EQU786452:EQU786455 FAQ786452:FAQ786455 FKM786452:FKM786455 FUI786452:FUI786455 GEE786452:GEE786455 GOA786452:GOA786455 GXW786452:GXW786455 HHS786452:HHS786455 HRO786452:HRO786455 IBK786452:IBK786455 ILG786452:ILG786455 IVC786452:IVC786455 JEY786452:JEY786455 JOU786452:JOU786455 JYQ786452:JYQ786455 KIM786452:KIM786455 KSI786452:KSI786455 LCE786452:LCE786455 LMA786452:LMA786455 LVW786452:LVW786455 MFS786452:MFS786455 MPO786452:MPO786455 MZK786452:MZK786455 NJG786452:NJG786455 NTC786452:NTC786455 OCY786452:OCY786455 OMU786452:OMU786455 OWQ786452:OWQ786455 PGM786452:PGM786455 PQI786452:PQI786455 QAE786452:QAE786455 QKA786452:QKA786455 QTW786452:QTW786455 RDS786452:RDS786455 RNO786452:RNO786455 RXK786452:RXK786455 SHG786452:SHG786455 SRC786452:SRC786455 TAY786452:TAY786455 TKU786452:TKU786455 TUQ786452:TUQ786455 UEM786452:UEM786455 UOI786452:UOI786455 UYE786452:UYE786455 VIA786452:VIA786455 VRW786452:VRW786455 WBS786452:WBS786455 WLO786452:WLO786455 WVK786452:WVK786455 IY851988:IY851991 SU851988:SU851991 ACQ851988:ACQ851991 AMM851988:AMM851991 AWI851988:AWI851991 BGE851988:BGE851991 BQA851988:BQA851991 BZW851988:BZW851991 CJS851988:CJS851991 CTO851988:CTO851991 DDK851988:DDK851991 DNG851988:DNG851991 DXC851988:DXC851991 EGY851988:EGY851991 EQU851988:EQU851991 FAQ851988:FAQ851991 FKM851988:FKM851991 FUI851988:FUI851991 GEE851988:GEE851991 GOA851988:GOA851991 GXW851988:GXW851991 HHS851988:HHS851991 HRO851988:HRO851991 IBK851988:IBK851991 ILG851988:ILG851991 IVC851988:IVC851991 JEY851988:JEY851991 JOU851988:JOU851991 JYQ851988:JYQ851991 KIM851988:KIM851991 KSI851988:KSI851991 LCE851988:LCE851991 LMA851988:LMA851991 LVW851988:LVW851991 MFS851988:MFS851991 MPO851988:MPO851991 MZK851988:MZK851991 NJG851988:NJG851991 NTC851988:NTC851991 OCY851988:OCY851991 OMU851988:OMU851991 OWQ851988:OWQ851991 PGM851988:PGM851991 PQI851988:PQI851991 QAE851988:QAE851991 QKA851988:QKA851991 QTW851988:QTW851991 RDS851988:RDS851991 RNO851988:RNO851991 RXK851988:RXK851991 SHG851988:SHG851991 SRC851988:SRC851991 TAY851988:TAY851991 TKU851988:TKU851991 TUQ851988:TUQ851991 UEM851988:UEM851991 UOI851988:UOI851991 UYE851988:UYE851991 VIA851988:VIA851991 VRW851988:VRW851991 WBS851988:WBS851991 WLO851988:WLO851991 WVK851988:WVK851991 IY917524:IY917527 SU917524:SU917527 ACQ917524:ACQ917527 AMM917524:AMM917527 AWI917524:AWI917527 BGE917524:BGE917527 BQA917524:BQA917527 BZW917524:BZW917527 CJS917524:CJS917527 CTO917524:CTO917527 DDK917524:DDK917527 DNG917524:DNG917527 DXC917524:DXC917527 EGY917524:EGY917527 EQU917524:EQU917527 FAQ917524:FAQ917527 FKM917524:FKM917527 FUI917524:FUI917527 GEE917524:GEE917527 GOA917524:GOA917527 GXW917524:GXW917527 HHS917524:HHS917527 HRO917524:HRO917527 IBK917524:IBK917527 ILG917524:ILG917527 IVC917524:IVC917527 JEY917524:JEY917527 JOU917524:JOU917527 JYQ917524:JYQ917527 KIM917524:KIM917527 KSI917524:KSI917527 LCE917524:LCE917527 LMA917524:LMA917527 LVW917524:LVW917527 MFS917524:MFS917527 MPO917524:MPO917527 MZK917524:MZK917527 NJG917524:NJG917527 NTC917524:NTC917527 OCY917524:OCY917527 OMU917524:OMU917527 OWQ917524:OWQ917527 PGM917524:PGM917527 PQI917524:PQI917527 QAE917524:QAE917527 QKA917524:QKA917527 QTW917524:QTW917527 RDS917524:RDS917527 RNO917524:RNO917527 RXK917524:RXK917527 SHG917524:SHG917527 SRC917524:SRC917527 TAY917524:TAY917527 TKU917524:TKU917527 TUQ917524:TUQ917527 UEM917524:UEM917527 UOI917524:UOI917527 UYE917524:UYE917527 VIA917524:VIA917527 VRW917524:VRW917527 WBS917524:WBS917527 WLO917524:WLO917527 WVK917524:WVK917527 IY983060:IY983063 SU983060:SU983063 ACQ983060:ACQ983063 AMM983060:AMM983063 AWI983060:AWI983063 BGE983060:BGE983063 BQA983060:BQA983063 BZW983060:BZW983063 CJS983060:CJS983063 CTO983060:CTO983063 DDK983060:DDK983063 DNG983060:DNG983063 DXC983060:DXC983063 EGY983060:EGY983063 EQU983060:EQU983063 FAQ983060:FAQ983063 FKM983060:FKM983063 FUI983060:FUI983063 GEE983060:GEE983063 GOA983060:GOA983063 GXW983060:GXW983063 HHS983060:HHS983063 HRO983060:HRO983063 IBK983060:IBK983063 ILG983060:ILG983063 IVC983060:IVC983063 JEY983060:JEY983063 JOU983060:JOU983063 JYQ983060:JYQ983063 KIM983060:KIM983063 KSI983060:KSI983063 LCE983060:LCE983063 LMA983060:LMA983063 LVW983060:LVW983063 MFS983060:MFS983063 MPO983060:MPO983063 MZK983060:MZK983063 NJG983060:NJG983063 NTC983060:NTC983063 OCY983060:OCY983063 OMU983060:OMU983063 OWQ983060:OWQ983063 PGM983060:PGM983063 PQI983060:PQI983063 QAE983060:QAE983063 QKA983060:QKA983063 QTW983060:QTW983063 RDS983060:RDS983063 RNO983060:RNO983063 RXK983060:RXK983063 SHG983060:SHG983063 SRC983060:SRC983063 TAY983060:TAY983063 TKU983060:TKU983063 TUQ983060:TUQ983063 UEM983060:UEM983063 UOI983060:UOI983063 UYE983060:UYE983063 VIA983060:VIA983063 VRW983060:VRW983063 WBS983060:WBS983063 WLO983060:WLO983063" xr:uid="{30D0F7CC-47E6-497B-8FC0-E5BB0B4EE3AC}"/>
    <dataValidation type="decimal" operator="greaterThanOrEqual" allowBlank="1" showInputMessage="1" showErrorMessage="1" prompt="Please GST Rate" sqref="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M18:WVM24 WVM983060:WVM983063 F65556:F65559 JA65556:JA65559 SW65556:SW65559 ACS65556:ACS65559 AMO65556:AMO65559 AWK65556:AWK65559 BGG65556:BGG65559 BQC65556:BQC65559 BZY65556:BZY65559 CJU65556:CJU65559 CTQ65556:CTQ65559 DDM65556:DDM65559 DNI65556:DNI65559 DXE65556:DXE65559 EHA65556:EHA65559 EQW65556:EQW65559 FAS65556:FAS65559 FKO65556:FKO65559 FUK65556:FUK65559 GEG65556:GEG65559 GOC65556:GOC65559 GXY65556:GXY65559 HHU65556:HHU65559 HRQ65556:HRQ65559 IBM65556:IBM65559 ILI65556:ILI65559 IVE65556:IVE65559 JFA65556:JFA65559 JOW65556:JOW65559 JYS65556:JYS65559 KIO65556:KIO65559 KSK65556:KSK65559 LCG65556:LCG65559 LMC65556:LMC65559 LVY65556:LVY65559 MFU65556:MFU65559 MPQ65556:MPQ65559 MZM65556:MZM65559 NJI65556:NJI65559 NTE65556:NTE65559 ODA65556:ODA65559 OMW65556:OMW65559 OWS65556:OWS65559 PGO65556:PGO65559 PQK65556:PQK65559 QAG65556:QAG65559 QKC65556:QKC65559 QTY65556:QTY65559 RDU65556:RDU65559 RNQ65556:RNQ65559 RXM65556:RXM65559 SHI65556:SHI65559 SRE65556:SRE65559 TBA65556:TBA65559 TKW65556:TKW65559 TUS65556:TUS65559 UEO65556:UEO65559 UOK65556:UOK65559 UYG65556:UYG65559 VIC65556:VIC65559 VRY65556:VRY65559 WBU65556:WBU65559 WLQ65556:WLQ65559 WVM65556:WVM65559 F131092:F131095 JA131092:JA131095 SW131092:SW131095 ACS131092:ACS131095 AMO131092:AMO131095 AWK131092:AWK131095 BGG131092:BGG131095 BQC131092:BQC131095 BZY131092:BZY131095 CJU131092:CJU131095 CTQ131092:CTQ131095 DDM131092:DDM131095 DNI131092:DNI131095 DXE131092:DXE131095 EHA131092:EHA131095 EQW131092:EQW131095 FAS131092:FAS131095 FKO131092:FKO131095 FUK131092:FUK131095 GEG131092:GEG131095 GOC131092:GOC131095 GXY131092:GXY131095 HHU131092:HHU131095 HRQ131092:HRQ131095 IBM131092:IBM131095 ILI131092:ILI131095 IVE131092:IVE131095 JFA131092:JFA131095 JOW131092:JOW131095 JYS131092:JYS131095 KIO131092:KIO131095 KSK131092:KSK131095 LCG131092:LCG131095 LMC131092:LMC131095 LVY131092:LVY131095 MFU131092:MFU131095 MPQ131092:MPQ131095 MZM131092:MZM131095 NJI131092:NJI131095 NTE131092:NTE131095 ODA131092:ODA131095 OMW131092:OMW131095 OWS131092:OWS131095 PGO131092:PGO131095 PQK131092:PQK131095 QAG131092:QAG131095 QKC131092:QKC131095 QTY131092:QTY131095 RDU131092:RDU131095 RNQ131092:RNQ131095 RXM131092:RXM131095 SHI131092:SHI131095 SRE131092:SRE131095 TBA131092:TBA131095 TKW131092:TKW131095 TUS131092:TUS131095 UEO131092:UEO131095 UOK131092:UOK131095 UYG131092:UYG131095 VIC131092:VIC131095 VRY131092:VRY131095 WBU131092:WBU131095 WLQ131092:WLQ131095 WVM131092:WVM131095 F196628:F196631 JA196628:JA196631 SW196628:SW196631 ACS196628:ACS196631 AMO196628:AMO196631 AWK196628:AWK196631 BGG196628:BGG196631 BQC196628:BQC196631 BZY196628:BZY196631 CJU196628:CJU196631 CTQ196628:CTQ196631 DDM196628:DDM196631 DNI196628:DNI196631 DXE196628:DXE196631 EHA196628:EHA196631 EQW196628:EQW196631 FAS196628:FAS196631 FKO196628:FKO196631 FUK196628:FUK196631 GEG196628:GEG196631 GOC196628:GOC196631 GXY196628:GXY196631 HHU196628:HHU196631 HRQ196628:HRQ196631 IBM196628:IBM196631 ILI196628:ILI196631 IVE196628:IVE196631 JFA196628:JFA196631 JOW196628:JOW196631 JYS196628:JYS196631 KIO196628:KIO196631 KSK196628:KSK196631 LCG196628:LCG196631 LMC196628:LMC196631 LVY196628:LVY196631 MFU196628:MFU196631 MPQ196628:MPQ196631 MZM196628:MZM196631 NJI196628:NJI196631 NTE196628:NTE196631 ODA196628:ODA196631 OMW196628:OMW196631 OWS196628:OWS196631 PGO196628:PGO196631 PQK196628:PQK196631 QAG196628:QAG196631 QKC196628:QKC196631 QTY196628:QTY196631 RDU196628:RDU196631 RNQ196628:RNQ196631 RXM196628:RXM196631 SHI196628:SHI196631 SRE196628:SRE196631 TBA196628:TBA196631 TKW196628:TKW196631 TUS196628:TUS196631 UEO196628:UEO196631 UOK196628:UOK196631 UYG196628:UYG196631 VIC196628:VIC196631 VRY196628:VRY196631 WBU196628:WBU196631 WLQ196628:WLQ196631 WVM196628:WVM196631 F262164:F262167 JA262164:JA262167 SW262164:SW262167 ACS262164:ACS262167 AMO262164:AMO262167 AWK262164:AWK262167 BGG262164:BGG262167 BQC262164:BQC262167 BZY262164:BZY262167 CJU262164:CJU262167 CTQ262164:CTQ262167 DDM262164:DDM262167 DNI262164:DNI262167 DXE262164:DXE262167 EHA262164:EHA262167 EQW262164:EQW262167 FAS262164:FAS262167 FKO262164:FKO262167 FUK262164:FUK262167 GEG262164:GEG262167 GOC262164:GOC262167 GXY262164:GXY262167 HHU262164:HHU262167 HRQ262164:HRQ262167 IBM262164:IBM262167 ILI262164:ILI262167 IVE262164:IVE262167 JFA262164:JFA262167 JOW262164:JOW262167 JYS262164:JYS262167 KIO262164:KIO262167 KSK262164:KSK262167 LCG262164:LCG262167 LMC262164:LMC262167 LVY262164:LVY262167 MFU262164:MFU262167 MPQ262164:MPQ262167 MZM262164:MZM262167 NJI262164:NJI262167 NTE262164:NTE262167 ODA262164:ODA262167 OMW262164:OMW262167 OWS262164:OWS262167 PGO262164:PGO262167 PQK262164:PQK262167 QAG262164:QAG262167 QKC262164:QKC262167 QTY262164:QTY262167 RDU262164:RDU262167 RNQ262164:RNQ262167 RXM262164:RXM262167 SHI262164:SHI262167 SRE262164:SRE262167 TBA262164:TBA262167 TKW262164:TKW262167 TUS262164:TUS262167 UEO262164:UEO262167 UOK262164:UOK262167 UYG262164:UYG262167 VIC262164:VIC262167 VRY262164:VRY262167 WBU262164:WBU262167 WLQ262164:WLQ262167 WVM262164:WVM262167 F327700:F327703 JA327700:JA327703 SW327700:SW327703 ACS327700:ACS327703 AMO327700:AMO327703 AWK327700:AWK327703 BGG327700:BGG327703 BQC327700:BQC327703 BZY327700:BZY327703 CJU327700:CJU327703 CTQ327700:CTQ327703 DDM327700:DDM327703 DNI327700:DNI327703 DXE327700:DXE327703 EHA327700:EHA327703 EQW327700:EQW327703 FAS327700:FAS327703 FKO327700:FKO327703 FUK327700:FUK327703 GEG327700:GEG327703 GOC327700:GOC327703 GXY327700:GXY327703 HHU327700:HHU327703 HRQ327700:HRQ327703 IBM327700:IBM327703 ILI327700:ILI327703 IVE327700:IVE327703 JFA327700:JFA327703 JOW327700:JOW327703 JYS327700:JYS327703 KIO327700:KIO327703 KSK327700:KSK327703 LCG327700:LCG327703 LMC327700:LMC327703 LVY327700:LVY327703 MFU327700:MFU327703 MPQ327700:MPQ327703 MZM327700:MZM327703 NJI327700:NJI327703 NTE327700:NTE327703 ODA327700:ODA327703 OMW327700:OMW327703 OWS327700:OWS327703 PGO327700:PGO327703 PQK327700:PQK327703 QAG327700:QAG327703 QKC327700:QKC327703 QTY327700:QTY327703 RDU327700:RDU327703 RNQ327700:RNQ327703 RXM327700:RXM327703 SHI327700:SHI327703 SRE327700:SRE327703 TBA327700:TBA327703 TKW327700:TKW327703 TUS327700:TUS327703 UEO327700:UEO327703 UOK327700:UOK327703 UYG327700:UYG327703 VIC327700:VIC327703 VRY327700:VRY327703 WBU327700:WBU327703 WLQ327700:WLQ327703 WVM327700:WVM327703 F393236:F393239 JA393236:JA393239 SW393236:SW393239 ACS393236:ACS393239 AMO393236:AMO393239 AWK393236:AWK393239 BGG393236:BGG393239 BQC393236:BQC393239 BZY393236:BZY393239 CJU393236:CJU393239 CTQ393236:CTQ393239 DDM393236:DDM393239 DNI393236:DNI393239 DXE393236:DXE393239 EHA393236:EHA393239 EQW393236:EQW393239 FAS393236:FAS393239 FKO393236:FKO393239 FUK393236:FUK393239 GEG393236:GEG393239 GOC393236:GOC393239 GXY393236:GXY393239 HHU393236:HHU393239 HRQ393236:HRQ393239 IBM393236:IBM393239 ILI393236:ILI393239 IVE393236:IVE393239 JFA393236:JFA393239 JOW393236:JOW393239 JYS393236:JYS393239 KIO393236:KIO393239 KSK393236:KSK393239 LCG393236:LCG393239 LMC393236:LMC393239 LVY393236:LVY393239 MFU393236:MFU393239 MPQ393236:MPQ393239 MZM393236:MZM393239 NJI393236:NJI393239 NTE393236:NTE393239 ODA393236:ODA393239 OMW393236:OMW393239 OWS393236:OWS393239 PGO393236:PGO393239 PQK393236:PQK393239 QAG393236:QAG393239 QKC393236:QKC393239 QTY393236:QTY393239 RDU393236:RDU393239 RNQ393236:RNQ393239 RXM393236:RXM393239 SHI393236:SHI393239 SRE393236:SRE393239 TBA393236:TBA393239 TKW393236:TKW393239 TUS393236:TUS393239 UEO393236:UEO393239 UOK393236:UOK393239 UYG393236:UYG393239 VIC393236:VIC393239 VRY393236:VRY393239 WBU393236:WBU393239 WLQ393236:WLQ393239 WVM393236:WVM393239 F458772:F458775 JA458772:JA458775 SW458772:SW458775 ACS458772:ACS458775 AMO458772:AMO458775 AWK458772:AWK458775 BGG458772:BGG458775 BQC458772:BQC458775 BZY458772:BZY458775 CJU458772:CJU458775 CTQ458772:CTQ458775 DDM458772:DDM458775 DNI458772:DNI458775 DXE458772:DXE458775 EHA458772:EHA458775 EQW458772:EQW458775 FAS458772:FAS458775 FKO458772:FKO458775 FUK458772:FUK458775 GEG458772:GEG458775 GOC458772:GOC458775 GXY458772:GXY458775 HHU458772:HHU458775 HRQ458772:HRQ458775 IBM458772:IBM458775 ILI458772:ILI458775 IVE458772:IVE458775 JFA458772:JFA458775 JOW458772:JOW458775 JYS458772:JYS458775 KIO458772:KIO458775 KSK458772:KSK458775 LCG458772:LCG458775 LMC458772:LMC458775 LVY458772:LVY458775 MFU458772:MFU458775 MPQ458772:MPQ458775 MZM458772:MZM458775 NJI458772:NJI458775 NTE458772:NTE458775 ODA458772:ODA458775 OMW458772:OMW458775 OWS458772:OWS458775 PGO458772:PGO458775 PQK458772:PQK458775 QAG458772:QAG458775 QKC458772:QKC458775 QTY458772:QTY458775 RDU458772:RDU458775 RNQ458772:RNQ458775 RXM458772:RXM458775 SHI458772:SHI458775 SRE458772:SRE458775 TBA458772:TBA458775 TKW458772:TKW458775 TUS458772:TUS458775 UEO458772:UEO458775 UOK458772:UOK458775 UYG458772:UYG458775 VIC458772:VIC458775 VRY458772:VRY458775 WBU458772:WBU458775 WLQ458772:WLQ458775 WVM458772:WVM458775 F524308:F524311 JA524308:JA524311 SW524308:SW524311 ACS524308:ACS524311 AMO524308:AMO524311 AWK524308:AWK524311 BGG524308:BGG524311 BQC524308:BQC524311 BZY524308:BZY524311 CJU524308:CJU524311 CTQ524308:CTQ524311 DDM524308:DDM524311 DNI524308:DNI524311 DXE524308:DXE524311 EHA524308:EHA524311 EQW524308:EQW524311 FAS524308:FAS524311 FKO524308:FKO524311 FUK524308:FUK524311 GEG524308:GEG524311 GOC524308:GOC524311 GXY524308:GXY524311 HHU524308:HHU524311 HRQ524308:HRQ524311 IBM524308:IBM524311 ILI524308:ILI524311 IVE524308:IVE524311 JFA524308:JFA524311 JOW524308:JOW524311 JYS524308:JYS524311 KIO524308:KIO524311 KSK524308:KSK524311 LCG524308:LCG524311 LMC524308:LMC524311 LVY524308:LVY524311 MFU524308:MFU524311 MPQ524308:MPQ524311 MZM524308:MZM524311 NJI524308:NJI524311 NTE524308:NTE524311 ODA524308:ODA524311 OMW524308:OMW524311 OWS524308:OWS524311 PGO524308:PGO524311 PQK524308:PQK524311 QAG524308:QAG524311 QKC524308:QKC524311 QTY524308:QTY524311 RDU524308:RDU524311 RNQ524308:RNQ524311 RXM524308:RXM524311 SHI524308:SHI524311 SRE524308:SRE524311 TBA524308:TBA524311 TKW524308:TKW524311 TUS524308:TUS524311 UEO524308:UEO524311 UOK524308:UOK524311 UYG524308:UYG524311 VIC524308:VIC524311 VRY524308:VRY524311 WBU524308:WBU524311 WLQ524308:WLQ524311 WVM524308:WVM524311 F589844:F589847 JA589844:JA589847 SW589844:SW589847 ACS589844:ACS589847 AMO589844:AMO589847 AWK589844:AWK589847 BGG589844:BGG589847 BQC589844:BQC589847 BZY589844:BZY589847 CJU589844:CJU589847 CTQ589844:CTQ589847 DDM589844:DDM589847 DNI589844:DNI589847 DXE589844:DXE589847 EHA589844:EHA589847 EQW589844:EQW589847 FAS589844:FAS589847 FKO589844:FKO589847 FUK589844:FUK589847 GEG589844:GEG589847 GOC589844:GOC589847 GXY589844:GXY589847 HHU589844:HHU589847 HRQ589844:HRQ589847 IBM589844:IBM589847 ILI589844:ILI589847 IVE589844:IVE589847 JFA589844:JFA589847 JOW589844:JOW589847 JYS589844:JYS589847 KIO589844:KIO589847 KSK589844:KSK589847 LCG589844:LCG589847 LMC589844:LMC589847 LVY589844:LVY589847 MFU589844:MFU589847 MPQ589844:MPQ589847 MZM589844:MZM589847 NJI589844:NJI589847 NTE589844:NTE589847 ODA589844:ODA589847 OMW589844:OMW589847 OWS589844:OWS589847 PGO589844:PGO589847 PQK589844:PQK589847 QAG589844:QAG589847 QKC589844:QKC589847 QTY589844:QTY589847 RDU589844:RDU589847 RNQ589844:RNQ589847 RXM589844:RXM589847 SHI589844:SHI589847 SRE589844:SRE589847 TBA589844:TBA589847 TKW589844:TKW589847 TUS589844:TUS589847 UEO589844:UEO589847 UOK589844:UOK589847 UYG589844:UYG589847 VIC589844:VIC589847 VRY589844:VRY589847 WBU589844:WBU589847 WLQ589844:WLQ589847 WVM589844:WVM589847 F655380:F655383 JA655380:JA655383 SW655380:SW655383 ACS655380:ACS655383 AMO655380:AMO655383 AWK655380:AWK655383 BGG655380:BGG655383 BQC655380:BQC655383 BZY655380:BZY655383 CJU655380:CJU655383 CTQ655380:CTQ655383 DDM655380:DDM655383 DNI655380:DNI655383 DXE655380:DXE655383 EHA655380:EHA655383 EQW655380:EQW655383 FAS655380:FAS655383 FKO655380:FKO655383 FUK655380:FUK655383 GEG655380:GEG655383 GOC655380:GOC655383 GXY655380:GXY655383 HHU655380:HHU655383 HRQ655380:HRQ655383 IBM655380:IBM655383 ILI655380:ILI655383 IVE655380:IVE655383 JFA655380:JFA655383 JOW655380:JOW655383 JYS655380:JYS655383 KIO655380:KIO655383 KSK655380:KSK655383 LCG655380:LCG655383 LMC655380:LMC655383 LVY655380:LVY655383 MFU655380:MFU655383 MPQ655380:MPQ655383 MZM655380:MZM655383 NJI655380:NJI655383 NTE655380:NTE655383 ODA655380:ODA655383 OMW655380:OMW655383 OWS655380:OWS655383 PGO655380:PGO655383 PQK655380:PQK655383 QAG655380:QAG655383 QKC655380:QKC655383 QTY655380:QTY655383 RDU655380:RDU655383 RNQ655380:RNQ655383 RXM655380:RXM655383 SHI655380:SHI655383 SRE655380:SRE655383 TBA655380:TBA655383 TKW655380:TKW655383 TUS655380:TUS655383 UEO655380:UEO655383 UOK655380:UOK655383 UYG655380:UYG655383 VIC655380:VIC655383 VRY655380:VRY655383 WBU655380:WBU655383 WLQ655380:WLQ655383 WVM655380:WVM655383 F720916:F720919 JA720916:JA720919 SW720916:SW720919 ACS720916:ACS720919 AMO720916:AMO720919 AWK720916:AWK720919 BGG720916:BGG720919 BQC720916:BQC720919 BZY720916:BZY720919 CJU720916:CJU720919 CTQ720916:CTQ720919 DDM720916:DDM720919 DNI720916:DNI720919 DXE720916:DXE720919 EHA720916:EHA720919 EQW720916:EQW720919 FAS720916:FAS720919 FKO720916:FKO720919 FUK720916:FUK720919 GEG720916:GEG720919 GOC720916:GOC720919 GXY720916:GXY720919 HHU720916:HHU720919 HRQ720916:HRQ720919 IBM720916:IBM720919 ILI720916:ILI720919 IVE720916:IVE720919 JFA720916:JFA720919 JOW720916:JOW720919 JYS720916:JYS720919 KIO720916:KIO720919 KSK720916:KSK720919 LCG720916:LCG720919 LMC720916:LMC720919 LVY720916:LVY720919 MFU720916:MFU720919 MPQ720916:MPQ720919 MZM720916:MZM720919 NJI720916:NJI720919 NTE720916:NTE720919 ODA720916:ODA720919 OMW720916:OMW720919 OWS720916:OWS720919 PGO720916:PGO720919 PQK720916:PQK720919 QAG720916:QAG720919 QKC720916:QKC720919 QTY720916:QTY720919 RDU720916:RDU720919 RNQ720916:RNQ720919 RXM720916:RXM720919 SHI720916:SHI720919 SRE720916:SRE720919 TBA720916:TBA720919 TKW720916:TKW720919 TUS720916:TUS720919 UEO720916:UEO720919 UOK720916:UOK720919 UYG720916:UYG720919 VIC720916:VIC720919 VRY720916:VRY720919 WBU720916:WBU720919 WLQ720916:WLQ720919 WVM720916:WVM720919 F786452:F786455 JA786452:JA786455 SW786452:SW786455 ACS786452:ACS786455 AMO786452:AMO786455 AWK786452:AWK786455 BGG786452:BGG786455 BQC786452:BQC786455 BZY786452:BZY786455 CJU786452:CJU786455 CTQ786452:CTQ786455 DDM786452:DDM786455 DNI786452:DNI786455 DXE786452:DXE786455 EHA786452:EHA786455 EQW786452:EQW786455 FAS786452:FAS786455 FKO786452:FKO786455 FUK786452:FUK786455 GEG786452:GEG786455 GOC786452:GOC786455 GXY786452:GXY786455 HHU786452:HHU786455 HRQ786452:HRQ786455 IBM786452:IBM786455 ILI786452:ILI786455 IVE786452:IVE786455 JFA786452:JFA786455 JOW786452:JOW786455 JYS786452:JYS786455 KIO786452:KIO786455 KSK786452:KSK786455 LCG786452:LCG786455 LMC786452:LMC786455 LVY786452:LVY786455 MFU786452:MFU786455 MPQ786452:MPQ786455 MZM786452:MZM786455 NJI786452:NJI786455 NTE786452:NTE786455 ODA786452:ODA786455 OMW786452:OMW786455 OWS786452:OWS786455 PGO786452:PGO786455 PQK786452:PQK786455 QAG786452:QAG786455 QKC786452:QKC786455 QTY786452:QTY786455 RDU786452:RDU786455 RNQ786452:RNQ786455 RXM786452:RXM786455 SHI786452:SHI786455 SRE786452:SRE786455 TBA786452:TBA786455 TKW786452:TKW786455 TUS786452:TUS786455 UEO786452:UEO786455 UOK786452:UOK786455 UYG786452:UYG786455 VIC786452:VIC786455 VRY786452:VRY786455 WBU786452:WBU786455 WLQ786452:WLQ786455 WVM786452:WVM786455 F851988:F851991 JA851988:JA851991 SW851988:SW851991 ACS851988:ACS851991 AMO851988:AMO851991 AWK851988:AWK851991 BGG851988:BGG851991 BQC851988:BQC851991 BZY851988:BZY851991 CJU851988:CJU851991 CTQ851988:CTQ851991 DDM851988:DDM851991 DNI851988:DNI851991 DXE851988:DXE851991 EHA851988:EHA851991 EQW851988:EQW851991 FAS851988:FAS851991 FKO851988:FKO851991 FUK851988:FUK851991 GEG851988:GEG851991 GOC851988:GOC851991 GXY851988:GXY851991 HHU851988:HHU851991 HRQ851988:HRQ851991 IBM851988:IBM851991 ILI851988:ILI851991 IVE851988:IVE851991 JFA851988:JFA851991 JOW851988:JOW851991 JYS851988:JYS851991 KIO851988:KIO851991 KSK851988:KSK851991 LCG851988:LCG851991 LMC851988:LMC851991 LVY851988:LVY851991 MFU851988:MFU851991 MPQ851988:MPQ851991 MZM851988:MZM851991 NJI851988:NJI851991 NTE851988:NTE851991 ODA851988:ODA851991 OMW851988:OMW851991 OWS851988:OWS851991 PGO851988:PGO851991 PQK851988:PQK851991 QAG851988:QAG851991 QKC851988:QKC851991 QTY851988:QTY851991 RDU851988:RDU851991 RNQ851988:RNQ851991 RXM851988:RXM851991 SHI851988:SHI851991 SRE851988:SRE851991 TBA851988:TBA851991 TKW851988:TKW851991 TUS851988:TUS851991 UEO851988:UEO851991 UOK851988:UOK851991 UYG851988:UYG851991 VIC851988:VIC851991 VRY851988:VRY851991 WBU851988:WBU851991 WLQ851988:WLQ851991 WVM851988:WVM851991 F917524:F917527 JA917524:JA917527 SW917524:SW917527 ACS917524:ACS917527 AMO917524:AMO917527 AWK917524:AWK917527 BGG917524:BGG917527 BQC917524:BQC917527 BZY917524:BZY917527 CJU917524:CJU917527 CTQ917524:CTQ917527 DDM917524:DDM917527 DNI917524:DNI917527 DXE917524:DXE917527 EHA917524:EHA917527 EQW917524:EQW917527 FAS917524:FAS917527 FKO917524:FKO917527 FUK917524:FUK917527 GEG917524:GEG917527 GOC917524:GOC917527 GXY917524:GXY917527 HHU917524:HHU917527 HRQ917524:HRQ917527 IBM917524:IBM917527 ILI917524:ILI917527 IVE917524:IVE917527 JFA917524:JFA917527 JOW917524:JOW917527 JYS917524:JYS917527 KIO917524:KIO917527 KSK917524:KSK917527 LCG917524:LCG917527 LMC917524:LMC917527 LVY917524:LVY917527 MFU917524:MFU917527 MPQ917524:MPQ917527 MZM917524:MZM917527 NJI917524:NJI917527 NTE917524:NTE917527 ODA917524:ODA917527 OMW917524:OMW917527 OWS917524:OWS917527 PGO917524:PGO917527 PQK917524:PQK917527 QAG917524:QAG917527 QKC917524:QKC917527 QTY917524:QTY917527 RDU917524:RDU917527 RNQ917524:RNQ917527 RXM917524:RXM917527 SHI917524:SHI917527 SRE917524:SRE917527 TBA917524:TBA917527 TKW917524:TKW917527 TUS917524:TUS917527 UEO917524:UEO917527 UOK917524:UOK917527 UYG917524:UYG917527 VIC917524:VIC917527 VRY917524:VRY917527 WBU917524:WBU917527 WLQ917524:WLQ917527 WVM917524:WVM917527 F983060:F983063 JA983060:JA983063 SW983060:SW983063 ACS983060:ACS983063 AMO983060:AMO983063 AWK983060:AWK983063 BGG983060:BGG983063 BQC983060:BQC983063 BZY983060:BZY983063 CJU983060:CJU983063 CTQ983060:CTQ983063 DDM983060:DDM983063 DNI983060:DNI983063 DXE983060:DXE983063 EHA983060:EHA983063 EQW983060:EQW983063 FAS983060:FAS983063 FKO983060:FKO983063 FUK983060:FUK983063 GEG983060:GEG983063 GOC983060:GOC983063 GXY983060:GXY983063 HHU983060:HHU983063 HRQ983060:HRQ983063 IBM983060:IBM983063 ILI983060:ILI983063 IVE983060:IVE983063 JFA983060:JFA983063 JOW983060:JOW983063 JYS983060:JYS983063 KIO983060:KIO983063 KSK983060:KSK983063 LCG983060:LCG983063 LMC983060:LMC983063 LVY983060:LVY983063 MFU983060:MFU983063 MPQ983060:MPQ983063 MZM983060:MZM983063 NJI983060:NJI983063 NTE983060:NTE983063 ODA983060:ODA983063 OMW983060:OMW983063 OWS983060:OWS983063 PGO983060:PGO983063 PQK983060:PQK983063 QAG983060:QAG983063 QKC983060:QKC983063 QTY983060:QTY983063 RDU983060:RDU983063 RNQ983060:RNQ983063 RXM983060:RXM983063 SHI983060:SHI983063 SRE983060:SRE983063 TBA983060:TBA983063 TKW983060:TKW983063 TUS983060:TUS983063 UEO983060:UEO983063 UOK983060:UOK983063 UYG983060:UYG983063 VIC983060:VIC983063 VRY983060:VRY983063 WBU983060:WBU983063 WLQ983060:WLQ983063 F18:F24" xr:uid="{684022EA-8669-4655-A2EA-C1A40D7DCE16}">
      <formula1>0</formula1>
    </dataValidation>
  </dataValidations>
  <printOptions horizontalCentered="1"/>
  <pageMargins left="0.1" right="0.1" top="0.75" bottom="0.75" header="0.3" footer="0.3"/>
  <pageSetup paperSize="9" scale="64" orientation="landscape" horizontalDpi="300" verticalDpi="300" r:id="rId1"/>
  <headerFooter>
    <oddFooter>&amp;LSch I Qtr Sch Civil Item&amp;CPage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52D90-A20D-4E7C-BD48-DC669930FDAF}">
  <dimension ref="A1:R1318"/>
  <sheetViews>
    <sheetView topLeftCell="A34" zoomScale="115" zoomScaleNormal="115" workbookViewId="0">
      <selection activeCell="L42" sqref="L42"/>
    </sheetView>
  </sheetViews>
  <sheetFormatPr defaultRowHeight="12.75" x14ac:dyDescent="0.25"/>
  <cols>
    <col min="1" max="1" width="10.28515625" style="73" customWidth="1"/>
    <col min="2" max="2" width="13" style="73" customWidth="1"/>
    <col min="3" max="3" width="10.140625" style="73" customWidth="1"/>
    <col min="4" max="4" width="17.42578125" style="73" customWidth="1"/>
    <col min="5" max="5" width="6.42578125" style="73" bestFit="1" customWidth="1"/>
    <col min="6" max="6" width="73.28515625" style="73" customWidth="1"/>
    <col min="7" max="7" width="8.42578125" style="73" customWidth="1"/>
    <col min="8" max="8" width="10.28515625" style="73" customWidth="1"/>
    <col min="9" max="9" width="12.7109375" style="73" customWidth="1"/>
    <col min="10" max="10" width="13.28515625" style="73" customWidth="1"/>
    <col min="11" max="11" width="14.85546875" style="73" customWidth="1"/>
    <col min="12" max="12" width="15.85546875" style="73" customWidth="1"/>
    <col min="13" max="13" width="14.85546875" style="73" customWidth="1"/>
    <col min="14" max="242" width="8.85546875" style="73"/>
    <col min="243" max="243" width="5.85546875" style="73" customWidth="1"/>
    <col min="244" max="244" width="8.42578125" style="73" customWidth="1"/>
    <col min="245" max="245" width="64.7109375" style="73" customWidth="1"/>
    <col min="246" max="247" width="8" style="73" customWidth="1"/>
    <col min="248" max="248" width="9.42578125" style="73" customWidth="1"/>
    <col min="249" max="249" width="9.85546875" style="73" customWidth="1"/>
    <col min="250" max="250" width="12.85546875" style="73" customWidth="1"/>
    <col min="251" max="498" width="8.85546875" style="73"/>
    <col min="499" max="499" width="5.85546875" style="73" customWidth="1"/>
    <col min="500" max="500" width="8.42578125" style="73" customWidth="1"/>
    <col min="501" max="501" width="64.7109375" style="73" customWidth="1"/>
    <col min="502" max="503" width="8" style="73" customWidth="1"/>
    <col min="504" max="504" width="9.42578125" style="73" customWidth="1"/>
    <col min="505" max="505" width="9.85546875" style="73" customWidth="1"/>
    <col min="506" max="506" width="12.85546875" style="73" customWidth="1"/>
    <col min="507" max="754" width="8.85546875" style="73"/>
    <col min="755" max="755" width="5.85546875" style="73" customWidth="1"/>
    <col min="756" max="756" width="8.42578125" style="73" customWidth="1"/>
    <col min="757" max="757" width="64.7109375" style="73" customWidth="1"/>
    <col min="758" max="759" width="8" style="73" customWidth="1"/>
    <col min="760" max="760" width="9.42578125" style="73" customWidth="1"/>
    <col min="761" max="761" width="9.85546875" style="73" customWidth="1"/>
    <col min="762" max="762" width="12.85546875" style="73" customWidth="1"/>
    <col min="763" max="1010" width="8.85546875" style="73"/>
    <col min="1011" max="1011" width="5.85546875" style="73" customWidth="1"/>
    <col min="1012" max="1012" width="8.42578125" style="73" customWidth="1"/>
    <col min="1013" max="1013" width="64.7109375" style="73" customWidth="1"/>
    <col min="1014" max="1015" width="8" style="73" customWidth="1"/>
    <col min="1016" max="1016" width="9.42578125" style="73" customWidth="1"/>
    <col min="1017" max="1017" width="9.85546875" style="73" customWidth="1"/>
    <col min="1018" max="1018" width="12.85546875" style="73" customWidth="1"/>
    <col min="1019" max="1266" width="8.85546875" style="73"/>
    <col min="1267" max="1267" width="5.85546875" style="73" customWidth="1"/>
    <col min="1268" max="1268" width="8.42578125" style="73" customWidth="1"/>
    <col min="1269" max="1269" width="64.7109375" style="73" customWidth="1"/>
    <col min="1270" max="1271" width="8" style="73" customWidth="1"/>
    <col min="1272" max="1272" width="9.42578125" style="73" customWidth="1"/>
    <col min="1273" max="1273" width="9.85546875" style="73" customWidth="1"/>
    <col min="1274" max="1274" width="12.85546875" style="73" customWidth="1"/>
    <col min="1275" max="1522" width="8.85546875" style="73"/>
    <col min="1523" max="1523" width="5.85546875" style="73" customWidth="1"/>
    <col min="1524" max="1524" width="8.42578125" style="73" customWidth="1"/>
    <col min="1525" max="1525" width="64.7109375" style="73" customWidth="1"/>
    <col min="1526" max="1527" width="8" style="73" customWidth="1"/>
    <col min="1528" max="1528" width="9.42578125" style="73" customWidth="1"/>
    <col min="1529" max="1529" width="9.85546875" style="73" customWidth="1"/>
    <col min="1530" max="1530" width="12.85546875" style="73" customWidth="1"/>
    <col min="1531" max="1778" width="8.85546875" style="73"/>
    <col min="1779" max="1779" width="5.85546875" style="73" customWidth="1"/>
    <col min="1780" max="1780" width="8.42578125" style="73" customWidth="1"/>
    <col min="1781" max="1781" width="64.7109375" style="73" customWidth="1"/>
    <col min="1782" max="1783" width="8" style="73" customWidth="1"/>
    <col min="1784" max="1784" width="9.42578125" style="73" customWidth="1"/>
    <col min="1785" max="1785" width="9.85546875" style="73" customWidth="1"/>
    <col min="1786" max="1786" width="12.85546875" style="73" customWidth="1"/>
    <col min="1787" max="2034" width="8.85546875" style="73"/>
    <col min="2035" max="2035" width="5.85546875" style="73" customWidth="1"/>
    <col min="2036" max="2036" width="8.42578125" style="73" customWidth="1"/>
    <col min="2037" max="2037" width="64.7109375" style="73" customWidth="1"/>
    <col min="2038" max="2039" width="8" style="73" customWidth="1"/>
    <col min="2040" max="2040" width="9.42578125" style="73" customWidth="1"/>
    <col min="2041" max="2041" width="9.85546875" style="73" customWidth="1"/>
    <col min="2042" max="2042" width="12.85546875" style="73" customWidth="1"/>
    <col min="2043" max="2290" width="8.85546875" style="73"/>
    <col min="2291" max="2291" width="5.85546875" style="73" customWidth="1"/>
    <col min="2292" max="2292" width="8.42578125" style="73" customWidth="1"/>
    <col min="2293" max="2293" width="64.7109375" style="73" customWidth="1"/>
    <col min="2294" max="2295" width="8" style="73" customWidth="1"/>
    <col min="2296" max="2296" width="9.42578125" style="73" customWidth="1"/>
    <col min="2297" max="2297" width="9.85546875" style="73" customWidth="1"/>
    <col min="2298" max="2298" width="12.85546875" style="73" customWidth="1"/>
    <col min="2299" max="2546" width="8.85546875" style="73"/>
    <col min="2547" max="2547" width="5.85546875" style="73" customWidth="1"/>
    <col min="2548" max="2548" width="8.42578125" style="73" customWidth="1"/>
    <col min="2549" max="2549" width="64.7109375" style="73" customWidth="1"/>
    <col min="2550" max="2551" width="8" style="73" customWidth="1"/>
    <col min="2552" max="2552" width="9.42578125" style="73" customWidth="1"/>
    <col min="2553" max="2553" width="9.85546875" style="73" customWidth="1"/>
    <col min="2554" max="2554" width="12.85546875" style="73" customWidth="1"/>
    <col min="2555" max="2802" width="8.85546875" style="73"/>
    <col min="2803" max="2803" width="5.85546875" style="73" customWidth="1"/>
    <col min="2804" max="2804" width="8.42578125" style="73" customWidth="1"/>
    <col min="2805" max="2805" width="64.7109375" style="73" customWidth="1"/>
    <col min="2806" max="2807" width="8" style="73" customWidth="1"/>
    <col min="2808" max="2808" width="9.42578125" style="73" customWidth="1"/>
    <col min="2809" max="2809" width="9.85546875" style="73" customWidth="1"/>
    <col min="2810" max="2810" width="12.85546875" style="73" customWidth="1"/>
    <col min="2811" max="3058" width="8.85546875" style="73"/>
    <col min="3059" max="3059" width="5.85546875" style="73" customWidth="1"/>
    <col min="3060" max="3060" width="8.42578125" style="73" customWidth="1"/>
    <col min="3061" max="3061" width="64.7109375" style="73" customWidth="1"/>
    <col min="3062" max="3063" width="8" style="73" customWidth="1"/>
    <col min="3064" max="3064" width="9.42578125" style="73" customWidth="1"/>
    <col min="3065" max="3065" width="9.85546875" style="73" customWidth="1"/>
    <col min="3066" max="3066" width="12.85546875" style="73" customWidth="1"/>
    <col min="3067" max="3314" width="8.85546875" style="73"/>
    <col min="3315" max="3315" width="5.85546875" style="73" customWidth="1"/>
    <col min="3316" max="3316" width="8.42578125" style="73" customWidth="1"/>
    <col min="3317" max="3317" width="64.7109375" style="73" customWidth="1"/>
    <col min="3318" max="3319" width="8" style="73" customWidth="1"/>
    <col min="3320" max="3320" width="9.42578125" style="73" customWidth="1"/>
    <col min="3321" max="3321" width="9.85546875" style="73" customWidth="1"/>
    <col min="3322" max="3322" width="12.85546875" style="73" customWidth="1"/>
    <col min="3323" max="3570" width="8.85546875" style="73"/>
    <col min="3571" max="3571" width="5.85546875" style="73" customWidth="1"/>
    <col min="3572" max="3572" width="8.42578125" style="73" customWidth="1"/>
    <col min="3573" max="3573" width="64.7109375" style="73" customWidth="1"/>
    <col min="3574" max="3575" width="8" style="73" customWidth="1"/>
    <col min="3576" max="3576" width="9.42578125" style="73" customWidth="1"/>
    <col min="3577" max="3577" width="9.85546875" style="73" customWidth="1"/>
    <col min="3578" max="3578" width="12.85546875" style="73" customWidth="1"/>
    <col min="3579" max="3826" width="8.85546875" style="73"/>
    <col min="3827" max="3827" width="5.85546875" style="73" customWidth="1"/>
    <col min="3828" max="3828" width="8.42578125" style="73" customWidth="1"/>
    <col min="3829" max="3829" width="64.7109375" style="73" customWidth="1"/>
    <col min="3830" max="3831" width="8" style="73" customWidth="1"/>
    <col min="3832" max="3832" width="9.42578125" style="73" customWidth="1"/>
    <col min="3833" max="3833" width="9.85546875" style="73" customWidth="1"/>
    <col min="3834" max="3834" width="12.85546875" style="73" customWidth="1"/>
    <col min="3835" max="4082" width="8.85546875" style="73"/>
    <col min="4083" max="4083" width="5.85546875" style="73" customWidth="1"/>
    <col min="4084" max="4084" width="8.42578125" style="73" customWidth="1"/>
    <col min="4085" max="4085" width="64.7109375" style="73" customWidth="1"/>
    <col min="4086" max="4087" width="8" style="73" customWidth="1"/>
    <col min="4088" max="4088" width="9.42578125" style="73" customWidth="1"/>
    <col min="4089" max="4089" width="9.85546875" style="73" customWidth="1"/>
    <col min="4090" max="4090" width="12.85546875" style="73" customWidth="1"/>
    <col min="4091" max="4338" width="8.85546875" style="73"/>
    <col min="4339" max="4339" width="5.85546875" style="73" customWidth="1"/>
    <col min="4340" max="4340" width="8.42578125" style="73" customWidth="1"/>
    <col min="4341" max="4341" width="64.7109375" style="73" customWidth="1"/>
    <col min="4342" max="4343" width="8" style="73" customWidth="1"/>
    <col min="4344" max="4344" width="9.42578125" style="73" customWidth="1"/>
    <col min="4345" max="4345" width="9.85546875" style="73" customWidth="1"/>
    <col min="4346" max="4346" width="12.85546875" style="73" customWidth="1"/>
    <col min="4347" max="4594" width="8.85546875" style="73"/>
    <col min="4595" max="4595" width="5.85546875" style="73" customWidth="1"/>
    <col min="4596" max="4596" width="8.42578125" style="73" customWidth="1"/>
    <col min="4597" max="4597" width="64.7109375" style="73" customWidth="1"/>
    <col min="4598" max="4599" width="8" style="73" customWidth="1"/>
    <col min="4600" max="4600" width="9.42578125" style="73" customWidth="1"/>
    <col min="4601" max="4601" width="9.85546875" style="73" customWidth="1"/>
    <col min="4602" max="4602" width="12.85546875" style="73" customWidth="1"/>
    <col min="4603" max="4850" width="8.85546875" style="73"/>
    <col min="4851" max="4851" width="5.85546875" style="73" customWidth="1"/>
    <col min="4852" max="4852" width="8.42578125" style="73" customWidth="1"/>
    <col min="4853" max="4853" width="64.7109375" style="73" customWidth="1"/>
    <col min="4854" max="4855" width="8" style="73" customWidth="1"/>
    <col min="4856" max="4856" width="9.42578125" style="73" customWidth="1"/>
    <col min="4857" max="4857" width="9.85546875" style="73" customWidth="1"/>
    <col min="4858" max="4858" width="12.85546875" style="73" customWidth="1"/>
    <col min="4859" max="5106" width="8.85546875" style="73"/>
    <col min="5107" max="5107" width="5.85546875" style="73" customWidth="1"/>
    <col min="5108" max="5108" width="8.42578125" style="73" customWidth="1"/>
    <col min="5109" max="5109" width="64.7109375" style="73" customWidth="1"/>
    <col min="5110" max="5111" width="8" style="73" customWidth="1"/>
    <col min="5112" max="5112" width="9.42578125" style="73" customWidth="1"/>
    <col min="5113" max="5113" width="9.85546875" style="73" customWidth="1"/>
    <col min="5114" max="5114" width="12.85546875" style="73" customWidth="1"/>
    <col min="5115" max="5362" width="8.85546875" style="73"/>
    <col min="5363" max="5363" width="5.85546875" style="73" customWidth="1"/>
    <col min="5364" max="5364" width="8.42578125" style="73" customWidth="1"/>
    <col min="5365" max="5365" width="64.7109375" style="73" customWidth="1"/>
    <col min="5366" max="5367" width="8" style="73" customWidth="1"/>
    <col min="5368" max="5368" width="9.42578125" style="73" customWidth="1"/>
    <col min="5369" max="5369" width="9.85546875" style="73" customWidth="1"/>
    <col min="5370" max="5370" width="12.85546875" style="73" customWidth="1"/>
    <col min="5371" max="5618" width="8.85546875" style="73"/>
    <col min="5619" max="5619" width="5.85546875" style="73" customWidth="1"/>
    <col min="5620" max="5620" width="8.42578125" style="73" customWidth="1"/>
    <col min="5621" max="5621" width="64.7109375" style="73" customWidth="1"/>
    <col min="5622" max="5623" width="8" style="73" customWidth="1"/>
    <col min="5624" max="5624" width="9.42578125" style="73" customWidth="1"/>
    <col min="5625" max="5625" width="9.85546875" style="73" customWidth="1"/>
    <col min="5626" max="5626" width="12.85546875" style="73" customWidth="1"/>
    <col min="5627" max="5874" width="8.85546875" style="73"/>
    <col min="5875" max="5875" width="5.85546875" style="73" customWidth="1"/>
    <col min="5876" max="5876" width="8.42578125" style="73" customWidth="1"/>
    <col min="5877" max="5877" width="64.7109375" style="73" customWidth="1"/>
    <col min="5878" max="5879" width="8" style="73" customWidth="1"/>
    <col min="5880" max="5880" width="9.42578125" style="73" customWidth="1"/>
    <col min="5881" max="5881" width="9.85546875" style="73" customWidth="1"/>
    <col min="5882" max="5882" width="12.85546875" style="73" customWidth="1"/>
    <col min="5883" max="6130" width="8.85546875" style="73"/>
    <col min="6131" max="6131" width="5.85546875" style="73" customWidth="1"/>
    <col min="6132" max="6132" width="8.42578125" style="73" customWidth="1"/>
    <col min="6133" max="6133" width="64.7109375" style="73" customWidth="1"/>
    <col min="6134" max="6135" width="8" style="73" customWidth="1"/>
    <col min="6136" max="6136" width="9.42578125" style="73" customWidth="1"/>
    <col min="6137" max="6137" width="9.85546875" style="73" customWidth="1"/>
    <col min="6138" max="6138" width="12.85546875" style="73" customWidth="1"/>
    <col min="6139" max="6386" width="8.85546875" style="73"/>
    <col min="6387" max="6387" width="5.85546875" style="73" customWidth="1"/>
    <col min="6388" max="6388" width="8.42578125" style="73" customWidth="1"/>
    <col min="6389" max="6389" width="64.7109375" style="73" customWidth="1"/>
    <col min="6390" max="6391" width="8" style="73" customWidth="1"/>
    <col min="6392" max="6392" width="9.42578125" style="73" customWidth="1"/>
    <col min="6393" max="6393" width="9.85546875" style="73" customWidth="1"/>
    <col min="6394" max="6394" width="12.85546875" style="73" customWidth="1"/>
    <col min="6395" max="6642" width="8.85546875" style="73"/>
    <col min="6643" max="6643" width="5.85546875" style="73" customWidth="1"/>
    <col min="6644" max="6644" width="8.42578125" style="73" customWidth="1"/>
    <col min="6645" max="6645" width="64.7109375" style="73" customWidth="1"/>
    <col min="6646" max="6647" width="8" style="73" customWidth="1"/>
    <col min="6648" max="6648" width="9.42578125" style="73" customWidth="1"/>
    <col min="6649" max="6649" width="9.85546875" style="73" customWidth="1"/>
    <col min="6650" max="6650" width="12.85546875" style="73" customWidth="1"/>
    <col min="6651" max="6898" width="8.85546875" style="73"/>
    <col min="6899" max="6899" width="5.85546875" style="73" customWidth="1"/>
    <col min="6900" max="6900" width="8.42578125" style="73" customWidth="1"/>
    <col min="6901" max="6901" width="64.7109375" style="73" customWidth="1"/>
    <col min="6902" max="6903" width="8" style="73" customWidth="1"/>
    <col min="6904" max="6904" width="9.42578125" style="73" customWidth="1"/>
    <col min="6905" max="6905" width="9.85546875" style="73" customWidth="1"/>
    <col min="6906" max="6906" width="12.85546875" style="73" customWidth="1"/>
    <col min="6907" max="7154" width="8.85546875" style="73"/>
    <col min="7155" max="7155" width="5.85546875" style="73" customWidth="1"/>
    <col min="7156" max="7156" width="8.42578125" style="73" customWidth="1"/>
    <col min="7157" max="7157" width="64.7109375" style="73" customWidth="1"/>
    <col min="7158" max="7159" width="8" style="73" customWidth="1"/>
    <col min="7160" max="7160" width="9.42578125" style="73" customWidth="1"/>
    <col min="7161" max="7161" width="9.85546875" style="73" customWidth="1"/>
    <col min="7162" max="7162" width="12.85546875" style="73" customWidth="1"/>
    <col min="7163" max="7410" width="8.85546875" style="73"/>
    <col min="7411" max="7411" width="5.85546875" style="73" customWidth="1"/>
    <col min="7412" max="7412" width="8.42578125" style="73" customWidth="1"/>
    <col min="7413" max="7413" width="64.7109375" style="73" customWidth="1"/>
    <col min="7414" max="7415" width="8" style="73" customWidth="1"/>
    <col min="7416" max="7416" width="9.42578125" style="73" customWidth="1"/>
    <col min="7417" max="7417" width="9.85546875" style="73" customWidth="1"/>
    <col min="7418" max="7418" width="12.85546875" style="73" customWidth="1"/>
    <col min="7419" max="7666" width="8.85546875" style="73"/>
    <col min="7667" max="7667" width="5.85546875" style="73" customWidth="1"/>
    <col min="7668" max="7668" width="8.42578125" style="73" customWidth="1"/>
    <col min="7669" max="7669" width="64.7109375" style="73" customWidth="1"/>
    <col min="7670" max="7671" width="8" style="73" customWidth="1"/>
    <col min="7672" max="7672" width="9.42578125" style="73" customWidth="1"/>
    <col min="7673" max="7673" width="9.85546875" style="73" customWidth="1"/>
    <col min="7674" max="7674" width="12.85546875" style="73" customWidth="1"/>
    <col min="7675" max="7922" width="8.85546875" style="73"/>
    <col min="7923" max="7923" width="5.85546875" style="73" customWidth="1"/>
    <col min="7924" max="7924" width="8.42578125" style="73" customWidth="1"/>
    <col min="7925" max="7925" width="64.7109375" style="73" customWidth="1"/>
    <col min="7926" max="7927" width="8" style="73" customWidth="1"/>
    <col min="7928" max="7928" width="9.42578125" style="73" customWidth="1"/>
    <col min="7929" max="7929" width="9.85546875" style="73" customWidth="1"/>
    <col min="7930" max="7930" width="12.85546875" style="73" customWidth="1"/>
    <col min="7931" max="8178" width="8.85546875" style="73"/>
    <col min="8179" max="8179" width="5.85546875" style="73" customWidth="1"/>
    <col min="8180" max="8180" width="8.42578125" style="73" customWidth="1"/>
    <col min="8181" max="8181" width="64.7109375" style="73" customWidth="1"/>
    <col min="8182" max="8183" width="8" style="73" customWidth="1"/>
    <col min="8184" max="8184" width="9.42578125" style="73" customWidth="1"/>
    <col min="8185" max="8185" width="9.85546875" style="73" customWidth="1"/>
    <col min="8186" max="8186" width="12.85546875" style="73" customWidth="1"/>
    <col min="8187" max="8434" width="8.85546875" style="73"/>
    <col min="8435" max="8435" width="5.85546875" style="73" customWidth="1"/>
    <col min="8436" max="8436" width="8.42578125" style="73" customWidth="1"/>
    <col min="8437" max="8437" width="64.7109375" style="73" customWidth="1"/>
    <col min="8438" max="8439" width="8" style="73" customWidth="1"/>
    <col min="8440" max="8440" width="9.42578125" style="73" customWidth="1"/>
    <col min="8441" max="8441" width="9.85546875" style="73" customWidth="1"/>
    <col min="8442" max="8442" width="12.85546875" style="73" customWidth="1"/>
    <col min="8443" max="8690" width="8.85546875" style="73"/>
    <col min="8691" max="8691" width="5.85546875" style="73" customWidth="1"/>
    <col min="8692" max="8692" width="8.42578125" style="73" customWidth="1"/>
    <col min="8693" max="8693" width="64.7109375" style="73" customWidth="1"/>
    <col min="8694" max="8695" width="8" style="73" customWidth="1"/>
    <col min="8696" max="8696" width="9.42578125" style="73" customWidth="1"/>
    <col min="8697" max="8697" width="9.85546875" style="73" customWidth="1"/>
    <col min="8698" max="8698" width="12.85546875" style="73" customWidth="1"/>
    <col min="8699" max="8946" width="8.85546875" style="73"/>
    <col min="8947" max="8947" width="5.85546875" style="73" customWidth="1"/>
    <col min="8948" max="8948" width="8.42578125" style="73" customWidth="1"/>
    <col min="8949" max="8949" width="64.7109375" style="73" customWidth="1"/>
    <col min="8950" max="8951" width="8" style="73" customWidth="1"/>
    <col min="8952" max="8952" width="9.42578125" style="73" customWidth="1"/>
    <col min="8953" max="8953" width="9.85546875" style="73" customWidth="1"/>
    <col min="8954" max="8954" width="12.85546875" style="73" customWidth="1"/>
    <col min="8955" max="9202" width="8.85546875" style="73"/>
    <col min="9203" max="9203" width="5.85546875" style="73" customWidth="1"/>
    <col min="9204" max="9204" width="8.42578125" style="73" customWidth="1"/>
    <col min="9205" max="9205" width="64.7109375" style="73" customWidth="1"/>
    <col min="9206" max="9207" width="8" style="73" customWidth="1"/>
    <col min="9208" max="9208" width="9.42578125" style="73" customWidth="1"/>
    <col min="9209" max="9209" width="9.85546875" style="73" customWidth="1"/>
    <col min="9210" max="9210" width="12.85546875" style="73" customWidth="1"/>
    <col min="9211" max="9458" width="8.85546875" style="73"/>
    <col min="9459" max="9459" width="5.85546875" style="73" customWidth="1"/>
    <col min="9460" max="9460" width="8.42578125" style="73" customWidth="1"/>
    <col min="9461" max="9461" width="64.7109375" style="73" customWidth="1"/>
    <col min="9462" max="9463" width="8" style="73" customWidth="1"/>
    <col min="9464" max="9464" width="9.42578125" style="73" customWidth="1"/>
    <col min="9465" max="9465" width="9.85546875" style="73" customWidth="1"/>
    <col min="9466" max="9466" width="12.85546875" style="73" customWidth="1"/>
    <col min="9467" max="9714" width="8.85546875" style="73"/>
    <col min="9715" max="9715" width="5.85546875" style="73" customWidth="1"/>
    <col min="9716" max="9716" width="8.42578125" style="73" customWidth="1"/>
    <col min="9717" max="9717" width="64.7109375" style="73" customWidth="1"/>
    <col min="9718" max="9719" width="8" style="73" customWidth="1"/>
    <col min="9720" max="9720" width="9.42578125" style="73" customWidth="1"/>
    <col min="9721" max="9721" width="9.85546875" style="73" customWidth="1"/>
    <col min="9722" max="9722" width="12.85546875" style="73" customWidth="1"/>
    <col min="9723" max="9970" width="8.85546875" style="73"/>
    <col min="9971" max="9971" width="5.85546875" style="73" customWidth="1"/>
    <col min="9972" max="9972" width="8.42578125" style="73" customWidth="1"/>
    <col min="9973" max="9973" width="64.7109375" style="73" customWidth="1"/>
    <col min="9974" max="9975" width="8" style="73" customWidth="1"/>
    <col min="9976" max="9976" width="9.42578125" style="73" customWidth="1"/>
    <col min="9977" max="9977" width="9.85546875" style="73" customWidth="1"/>
    <col min="9978" max="9978" width="12.85546875" style="73" customWidth="1"/>
    <col min="9979" max="10226" width="8.85546875" style="73"/>
    <col min="10227" max="10227" width="5.85546875" style="73" customWidth="1"/>
    <col min="10228" max="10228" width="8.42578125" style="73" customWidth="1"/>
    <col min="10229" max="10229" width="64.7109375" style="73" customWidth="1"/>
    <col min="10230" max="10231" width="8" style="73" customWidth="1"/>
    <col min="10232" max="10232" width="9.42578125" style="73" customWidth="1"/>
    <col min="10233" max="10233" width="9.85546875" style="73" customWidth="1"/>
    <col min="10234" max="10234" width="12.85546875" style="73" customWidth="1"/>
    <col min="10235" max="10482" width="8.85546875" style="73"/>
    <col min="10483" max="10483" width="5.85546875" style="73" customWidth="1"/>
    <col min="10484" max="10484" width="8.42578125" style="73" customWidth="1"/>
    <col min="10485" max="10485" width="64.7109375" style="73" customWidth="1"/>
    <col min="10486" max="10487" width="8" style="73" customWidth="1"/>
    <col min="10488" max="10488" width="9.42578125" style="73" customWidth="1"/>
    <col min="10489" max="10489" width="9.85546875" style="73" customWidth="1"/>
    <col min="10490" max="10490" width="12.85546875" style="73" customWidth="1"/>
    <col min="10491" max="10738" width="8.85546875" style="73"/>
    <col min="10739" max="10739" width="5.85546875" style="73" customWidth="1"/>
    <col min="10740" max="10740" width="8.42578125" style="73" customWidth="1"/>
    <col min="10741" max="10741" width="64.7109375" style="73" customWidth="1"/>
    <col min="10742" max="10743" width="8" style="73" customWidth="1"/>
    <col min="10744" max="10744" width="9.42578125" style="73" customWidth="1"/>
    <col min="10745" max="10745" width="9.85546875" style="73" customWidth="1"/>
    <col min="10746" max="10746" width="12.85546875" style="73" customWidth="1"/>
    <col min="10747" max="10994" width="8.85546875" style="73"/>
    <col min="10995" max="10995" width="5.85546875" style="73" customWidth="1"/>
    <col min="10996" max="10996" width="8.42578125" style="73" customWidth="1"/>
    <col min="10997" max="10997" width="64.7109375" style="73" customWidth="1"/>
    <col min="10998" max="10999" width="8" style="73" customWidth="1"/>
    <col min="11000" max="11000" width="9.42578125" style="73" customWidth="1"/>
    <col min="11001" max="11001" width="9.85546875" style="73" customWidth="1"/>
    <col min="11002" max="11002" width="12.85546875" style="73" customWidth="1"/>
    <col min="11003" max="11250" width="8.85546875" style="73"/>
    <col min="11251" max="11251" width="5.85546875" style="73" customWidth="1"/>
    <col min="11252" max="11252" width="8.42578125" style="73" customWidth="1"/>
    <col min="11253" max="11253" width="64.7109375" style="73" customWidth="1"/>
    <col min="11254" max="11255" width="8" style="73" customWidth="1"/>
    <col min="11256" max="11256" width="9.42578125" style="73" customWidth="1"/>
    <col min="11257" max="11257" width="9.85546875" style="73" customWidth="1"/>
    <col min="11258" max="11258" width="12.85546875" style="73" customWidth="1"/>
    <col min="11259" max="11506" width="8.85546875" style="73"/>
    <col min="11507" max="11507" width="5.85546875" style="73" customWidth="1"/>
    <col min="11508" max="11508" width="8.42578125" style="73" customWidth="1"/>
    <col min="11509" max="11509" width="64.7109375" style="73" customWidth="1"/>
    <col min="11510" max="11511" width="8" style="73" customWidth="1"/>
    <col min="11512" max="11512" width="9.42578125" style="73" customWidth="1"/>
    <col min="11513" max="11513" width="9.85546875" style="73" customWidth="1"/>
    <col min="11514" max="11514" width="12.85546875" style="73" customWidth="1"/>
    <col min="11515" max="11762" width="8.85546875" style="73"/>
    <col min="11763" max="11763" width="5.85546875" style="73" customWidth="1"/>
    <col min="11764" max="11764" width="8.42578125" style="73" customWidth="1"/>
    <col min="11765" max="11765" width="64.7109375" style="73" customWidth="1"/>
    <col min="11766" max="11767" width="8" style="73" customWidth="1"/>
    <col min="11768" max="11768" width="9.42578125" style="73" customWidth="1"/>
    <col min="11769" max="11769" width="9.85546875" style="73" customWidth="1"/>
    <col min="11770" max="11770" width="12.85546875" style="73" customWidth="1"/>
    <col min="11771" max="12018" width="8.85546875" style="73"/>
    <col min="12019" max="12019" width="5.85546875" style="73" customWidth="1"/>
    <col min="12020" max="12020" width="8.42578125" style="73" customWidth="1"/>
    <col min="12021" max="12021" width="64.7109375" style="73" customWidth="1"/>
    <col min="12022" max="12023" width="8" style="73" customWidth="1"/>
    <col min="12024" max="12024" width="9.42578125" style="73" customWidth="1"/>
    <col min="12025" max="12025" width="9.85546875" style="73" customWidth="1"/>
    <col min="12026" max="12026" width="12.85546875" style="73" customWidth="1"/>
    <col min="12027" max="12274" width="8.85546875" style="73"/>
    <col min="12275" max="12275" width="5.85546875" style="73" customWidth="1"/>
    <col min="12276" max="12276" width="8.42578125" style="73" customWidth="1"/>
    <col min="12277" max="12277" width="64.7109375" style="73" customWidth="1"/>
    <col min="12278" max="12279" width="8" style="73" customWidth="1"/>
    <col min="12280" max="12280" width="9.42578125" style="73" customWidth="1"/>
    <col min="12281" max="12281" width="9.85546875" style="73" customWidth="1"/>
    <col min="12282" max="12282" width="12.85546875" style="73" customWidth="1"/>
    <col min="12283" max="12530" width="8.85546875" style="73"/>
    <col min="12531" max="12531" width="5.85546875" style="73" customWidth="1"/>
    <col min="12532" max="12532" width="8.42578125" style="73" customWidth="1"/>
    <col min="12533" max="12533" width="64.7109375" style="73" customWidth="1"/>
    <col min="12534" max="12535" width="8" style="73" customWidth="1"/>
    <col min="12536" max="12536" width="9.42578125" style="73" customWidth="1"/>
    <col min="12537" max="12537" width="9.85546875" style="73" customWidth="1"/>
    <col min="12538" max="12538" width="12.85546875" style="73" customWidth="1"/>
    <col min="12539" max="12786" width="8.85546875" style="73"/>
    <col min="12787" max="12787" width="5.85546875" style="73" customWidth="1"/>
    <col min="12788" max="12788" width="8.42578125" style="73" customWidth="1"/>
    <col min="12789" max="12789" width="64.7109375" style="73" customWidth="1"/>
    <col min="12790" max="12791" width="8" style="73" customWidth="1"/>
    <col min="12792" max="12792" width="9.42578125" style="73" customWidth="1"/>
    <col min="12793" max="12793" width="9.85546875" style="73" customWidth="1"/>
    <col min="12794" max="12794" width="12.85546875" style="73" customWidth="1"/>
    <col min="12795" max="13042" width="8.85546875" style="73"/>
    <col min="13043" max="13043" width="5.85546875" style="73" customWidth="1"/>
    <col min="13044" max="13044" width="8.42578125" style="73" customWidth="1"/>
    <col min="13045" max="13045" width="64.7109375" style="73" customWidth="1"/>
    <col min="13046" max="13047" width="8" style="73" customWidth="1"/>
    <col min="13048" max="13048" width="9.42578125" style="73" customWidth="1"/>
    <col min="13049" max="13049" width="9.85546875" style="73" customWidth="1"/>
    <col min="13050" max="13050" width="12.85546875" style="73" customWidth="1"/>
    <col min="13051" max="13298" width="8.85546875" style="73"/>
    <col min="13299" max="13299" width="5.85546875" style="73" customWidth="1"/>
    <col min="13300" max="13300" width="8.42578125" style="73" customWidth="1"/>
    <col min="13301" max="13301" width="64.7109375" style="73" customWidth="1"/>
    <col min="13302" max="13303" width="8" style="73" customWidth="1"/>
    <col min="13304" max="13304" width="9.42578125" style="73" customWidth="1"/>
    <col min="13305" max="13305" width="9.85546875" style="73" customWidth="1"/>
    <col min="13306" max="13306" width="12.85546875" style="73" customWidth="1"/>
    <col min="13307" max="13554" width="8.85546875" style="73"/>
    <col min="13555" max="13555" width="5.85546875" style="73" customWidth="1"/>
    <col min="13556" max="13556" width="8.42578125" style="73" customWidth="1"/>
    <col min="13557" max="13557" width="64.7109375" style="73" customWidth="1"/>
    <col min="13558" max="13559" width="8" style="73" customWidth="1"/>
    <col min="13560" max="13560" width="9.42578125" style="73" customWidth="1"/>
    <col min="13561" max="13561" width="9.85546875" style="73" customWidth="1"/>
    <col min="13562" max="13562" width="12.85546875" style="73" customWidth="1"/>
    <col min="13563" max="13810" width="8.85546875" style="73"/>
    <col min="13811" max="13811" width="5.85546875" style="73" customWidth="1"/>
    <col min="13812" max="13812" width="8.42578125" style="73" customWidth="1"/>
    <col min="13813" max="13813" width="64.7109375" style="73" customWidth="1"/>
    <col min="13814" max="13815" width="8" style="73" customWidth="1"/>
    <col min="13816" max="13816" width="9.42578125" style="73" customWidth="1"/>
    <col min="13817" max="13817" width="9.85546875" style="73" customWidth="1"/>
    <col min="13818" max="13818" width="12.85546875" style="73" customWidth="1"/>
    <col min="13819" max="14066" width="8.85546875" style="73"/>
    <col min="14067" max="14067" width="5.85546875" style="73" customWidth="1"/>
    <col min="14068" max="14068" width="8.42578125" style="73" customWidth="1"/>
    <col min="14069" max="14069" width="64.7109375" style="73" customWidth="1"/>
    <col min="14070" max="14071" width="8" style="73" customWidth="1"/>
    <col min="14072" max="14072" width="9.42578125" style="73" customWidth="1"/>
    <col min="14073" max="14073" width="9.85546875" style="73" customWidth="1"/>
    <col min="14074" max="14074" width="12.85546875" style="73" customWidth="1"/>
    <col min="14075" max="14322" width="8.85546875" style="73"/>
    <col min="14323" max="14323" width="5.85546875" style="73" customWidth="1"/>
    <col min="14324" max="14324" width="8.42578125" style="73" customWidth="1"/>
    <col min="14325" max="14325" width="64.7109375" style="73" customWidth="1"/>
    <col min="14326" max="14327" width="8" style="73" customWidth="1"/>
    <col min="14328" max="14328" width="9.42578125" style="73" customWidth="1"/>
    <col min="14329" max="14329" width="9.85546875" style="73" customWidth="1"/>
    <col min="14330" max="14330" width="12.85546875" style="73" customWidth="1"/>
    <col min="14331" max="14578" width="8.85546875" style="73"/>
    <col min="14579" max="14579" width="5.85546875" style="73" customWidth="1"/>
    <col min="14580" max="14580" width="8.42578125" style="73" customWidth="1"/>
    <col min="14581" max="14581" width="64.7109375" style="73" customWidth="1"/>
    <col min="14582" max="14583" width="8" style="73" customWidth="1"/>
    <col min="14584" max="14584" width="9.42578125" style="73" customWidth="1"/>
    <col min="14585" max="14585" width="9.85546875" style="73" customWidth="1"/>
    <col min="14586" max="14586" width="12.85546875" style="73" customWidth="1"/>
    <col min="14587" max="14834" width="8.85546875" style="73"/>
    <col min="14835" max="14835" width="5.85546875" style="73" customWidth="1"/>
    <col min="14836" max="14836" width="8.42578125" style="73" customWidth="1"/>
    <col min="14837" max="14837" width="64.7109375" style="73" customWidth="1"/>
    <col min="14838" max="14839" width="8" style="73" customWidth="1"/>
    <col min="14840" max="14840" width="9.42578125" style="73" customWidth="1"/>
    <col min="14841" max="14841" width="9.85546875" style="73" customWidth="1"/>
    <col min="14842" max="14842" width="12.85546875" style="73" customWidth="1"/>
    <col min="14843" max="15090" width="8.85546875" style="73"/>
    <col min="15091" max="15091" width="5.85546875" style="73" customWidth="1"/>
    <col min="15092" max="15092" width="8.42578125" style="73" customWidth="1"/>
    <col min="15093" max="15093" width="64.7109375" style="73" customWidth="1"/>
    <col min="15094" max="15095" width="8" style="73" customWidth="1"/>
    <col min="15096" max="15096" width="9.42578125" style="73" customWidth="1"/>
    <col min="15097" max="15097" width="9.85546875" style="73" customWidth="1"/>
    <col min="15098" max="15098" width="12.85546875" style="73" customWidth="1"/>
    <col min="15099" max="15346" width="8.85546875" style="73"/>
    <col min="15347" max="15347" width="5.85546875" style="73" customWidth="1"/>
    <col min="15348" max="15348" width="8.42578125" style="73" customWidth="1"/>
    <col min="15349" max="15349" width="64.7109375" style="73" customWidth="1"/>
    <col min="15350" max="15351" width="8" style="73" customWidth="1"/>
    <col min="15352" max="15352" width="9.42578125" style="73" customWidth="1"/>
    <col min="15353" max="15353" width="9.85546875" style="73" customWidth="1"/>
    <col min="15354" max="15354" width="12.85546875" style="73" customWidth="1"/>
    <col min="15355" max="15602" width="8.85546875" style="73"/>
    <col min="15603" max="15603" width="5.85546875" style="73" customWidth="1"/>
    <col min="15604" max="15604" width="8.42578125" style="73" customWidth="1"/>
    <col min="15605" max="15605" width="64.7109375" style="73" customWidth="1"/>
    <col min="15606" max="15607" width="8" style="73" customWidth="1"/>
    <col min="15608" max="15608" width="9.42578125" style="73" customWidth="1"/>
    <col min="15609" max="15609" width="9.85546875" style="73" customWidth="1"/>
    <col min="15610" max="15610" width="12.85546875" style="73" customWidth="1"/>
    <col min="15611" max="15858" width="8.85546875" style="73"/>
    <col min="15859" max="15859" width="5.85546875" style="73" customWidth="1"/>
    <col min="15860" max="15860" width="8.42578125" style="73" customWidth="1"/>
    <col min="15861" max="15861" width="64.7109375" style="73" customWidth="1"/>
    <col min="15862" max="15863" width="8" style="73" customWidth="1"/>
    <col min="15864" max="15864" width="9.42578125" style="73" customWidth="1"/>
    <col min="15865" max="15865" width="9.85546875" style="73" customWidth="1"/>
    <col min="15866" max="15866" width="12.85546875" style="73" customWidth="1"/>
    <col min="15867" max="16114" width="8.85546875" style="73"/>
    <col min="16115" max="16115" width="5.85546875" style="73" customWidth="1"/>
    <col min="16116" max="16116" width="8.42578125" style="73" customWidth="1"/>
    <col min="16117" max="16117" width="64.7109375" style="73" customWidth="1"/>
    <col min="16118" max="16119" width="8" style="73" customWidth="1"/>
    <col min="16120" max="16120" width="9.42578125" style="73" customWidth="1"/>
    <col min="16121" max="16121" width="9.85546875" style="73" customWidth="1"/>
    <col min="16122" max="16122" width="12.85546875" style="73" customWidth="1"/>
    <col min="16123" max="16382" width="8.85546875" style="73"/>
    <col min="16383" max="16384" width="8.85546875" style="73" customWidth="1"/>
  </cols>
  <sheetData>
    <row r="1" spans="1:13" s="58" customFormat="1" x14ac:dyDescent="0.25">
      <c r="A1" s="272" t="s">
        <v>0</v>
      </c>
      <c r="B1" s="272"/>
      <c r="C1" s="272"/>
      <c r="D1" s="272"/>
      <c r="E1" s="272"/>
      <c r="F1" s="272"/>
      <c r="G1" s="272"/>
      <c r="H1" s="272"/>
      <c r="I1" s="272"/>
      <c r="J1" s="272"/>
      <c r="K1" s="272"/>
      <c r="L1" s="272"/>
      <c r="M1" s="272"/>
    </row>
    <row r="2" spans="1:13" s="58" customFormat="1" x14ac:dyDescent="0.25">
      <c r="A2" s="272" t="s">
        <v>1</v>
      </c>
      <c r="B2" s="272"/>
      <c r="C2" s="272"/>
      <c r="D2" s="272"/>
      <c r="E2" s="272"/>
      <c r="F2" s="272"/>
      <c r="G2" s="272"/>
      <c r="H2" s="272"/>
      <c r="I2" s="272"/>
      <c r="J2" s="272"/>
      <c r="K2" s="272"/>
      <c r="L2" s="272"/>
      <c r="M2" s="272"/>
    </row>
    <row r="3" spans="1:13" s="59" customFormat="1" x14ac:dyDescent="0.25">
      <c r="A3" s="283" t="s">
        <v>1</v>
      </c>
      <c r="B3" s="284"/>
      <c r="C3" s="284"/>
      <c r="D3" s="284"/>
      <c r="E3" s="284"/>
      <c r="F3" s="284"/>
      <c r="G3" s="284"/>
      <c r="H3" s="284"/>
      <c r="I3" s="284"/>
      <c r="J3" s="284"/>
      <c r="K3" s="284"/>
      <c r="L3" s="284"/>
      <c r="M3" s="285"/>
    </row>
    <row r="4" spans="1:13" s="59" customFormat="1" x14ac:dyDescent="0.25">
      <c r="A4" s="286" t="s">
        <v>226</v>
      </c>
      <c r="B4" s="287"/>
      <c r="C4" s="287"/>
      <c r="D4" s="287"/>
      <c r="E4" s="287"/>
      <c r="F4" s="287"/>
      <c r="G4" s="287"/>
      <c r="H4" s="287"/>
      <c r="I4" s="287"/>
      <c r="J4" s="287"/>
      <c r="K4" s="287"/>
      <c r="L4" s="287"/>
      <c r="M4" s="288"/>
    </row>
    <row r="5" spans="1:13" s="59" customFormat="1" x14ac:dyDescent="0.25">
      <c r="A5" s="289" t="s">
        <v>2</v>
      </c>
      <c r="B5" s="290"/>
      <c r="C5" s="290"/>
      <c r="D5" s="290"/>
      <c r="E5" s="290"/>
      <c r="F5" s="290"/>
      <c r="G5" s="290"/>
      <c r="H5" s="290"/>
      <c r="I5" s="290"/>
      <c r="J5" s="290"/>
      <c r="K5" s="290"/>
      <c r="L5" s="290"/>
      <c r="M5" s="291"/>
    </row>
    <row r="6" spans="1:13" s="87" customFormat="1" x14ac:dyDescent="0.25">
      <c r="A6" s="81" t="s">
        <v>3</v>
      </c>
      <c r="B6" s="81"/>
      <c r="C6" s="292"/>
      <c r="D6" s="293"/>
      <c r="E6" s="293"/>
      <c r="F6" s="293"/>
      <c r="G6" s="293"/>
      <c r="H6" s="293"/>
      <c r="I6" s="293"/>
      <c r="J6" s="294"/>
      <c r="K6" s="278" t="s">
        <v>4</v>
      </c>
      <c r="L6" s="279"/>
      <c r="M6" s="280"/>
    </row>
    <row r="7" spans="1:13" s="87" customFormat="1" x14ac:dyDescent="0.25">
      <c r="A7" s="281" t="e">
        <f>#REF!</f>
        <v>#REF!</v>
      </c>
      <c r="B7" s="281"/>
      <c r="C7" s="292"/>
      <c r="D7" s="293"/>
      <c r="E7" s="293"/>
      <c r="F7" s="293"/>
      <c r="G7" s="293"/>
      <c r="H7" s="293"/>
      <c r="I7" s="293"/>
      <c r="J7" s="294"/>
      <c r="K7" s="278" t="s">
        <v>5</v>
      </c>
      <c r="L7" s="279"/>
      <c r="M7" s="280"/>
    </row>
    <row r="8" spans="1:13" s="87" customFormat="1" x14ac:dyDescent="0.25">
      <c r="A8" s="281" t="s">
        <v>6</v>
      </c>
      <c r="B8" s="282"/>
      <c r="C8" s="292"/>
      <c r="D8" s="293"/>
      <c r="E8" s="293"/>
      <c r="F8" s="293"/>
      <c r="G8" s="293"/>
      <c r="H8" s="293"/>
      <c r="I8" s="293"/>
      <c r="J8" s="294"/>
      <c r="K8" s="278" t="s">
        <v>7</v>
      </c>
      <c r="L8" s="279"/>
      <c r="M8" s="280"/>
    </row>
    <row r="9" spans="1:13" s="87" customFormat="1" x14ac:dyDescent="0.25">
      <c r="A9" s="64"/>
      <c r="B9" s="64"/>
      <c r="C9" s="292"/>
      <c r="D9" s="293"/>
      <c r="E9" s="293"/>
      <c r="F9" s="293"/>
      <c r="G9" s="293"/>
      <c r="H9" s="293"/>
      <c r="I9" s="293"/>
      <c r="J9" s="294"/>
      <c r="K9" s="278" t="s">
        <v>8</v>
      </c>
      <c r="L9" s="279"/>
      <c r="M9" s="280"/>
    </row>
    <row r="10" spans="1:13" s="87" customFormat="1" x14ac:dyDescent="0.25">
      <c r="A10" s="64"/>
      <c r="B10" s="64"/>
      <c r="C10" s="292"/>
      <c r="D10" s="293"/>
      <c r="E10" s="293"/>
      <c r="F10" s="293"/>
      <c r="G10" s="293"/>
      <c r="H10" s="293"/>
      <c r="I10" s="293"/>
      <c r="J10" s="294"/>
      <c r="K10" s="278" t="s">
        <v>9</v>
      </c>
      <c r="L10" s="279"/>
      <c r="M10" s="280"/>
    </row>
    <row r="11" spans="1:13" s="87" customFormat="1" x14ac:dyDescent="0.25">
      <c r="A11" s="278" t="s">
        <v>226</v>
      </c>
      <c r="B11" s="279"/>
      <c r="C11" s="279"/>
      <c r="D11" s="279"/>
      <c r="E11" s="279"/>
      <c r="F11" s="279"/>
      <c r="G11" s="279"/>
      <c r="H11" s="279"/>
      <c r="I11" s="279"/>
      <c r="J11" s="279"/>
      <c r="K11" s="278" t="s">
        <v>10</v>
      </c>
      <c r="L11" s="279"/>
      <c r="M11" s="280"/>
    </row>
    <row r="12" spans="1:13" s="70" customFormat="1" ht="76.5" x14ac:dyDescent="0.25">
      <c r="A12" s="66" t="s">
        <v>132</v>
      </c>
      <c r="B12" s="62" t="s">
        <v>16</v>
      </c>
      <c r="C12" s="67" t="s">
        <v>15</v>
      </c>
      <c r="D12" s="63" t="s">
        <v>135</v>
      </c>
      <c r="E12" s="267" t="s">
        <v>88</v>
      </c>
      <c r="F12" s="268"/>
      <c r="G12" s="60" t="s">
        <v>19</v>
      </c>
      <c r="H12" s="60" t="s">
        <v>20</v>
      </c>
      <c r="I12" s="60" t="s">
        <v>21</v>
      </c>
      <c r="J12" s="60" t="s">
        <v>22</v>
      </c>
      <c r="K12" s="60" t="s">
        <v>23</v>
      </c>
      <c r="L12" s="68" t="s">
        <v>24</v>
      </c>
      <c r="M12" s="69" t="s">
        <v>25</v>
      </c>
    </row>
    <row r="13" spans="1:13" s="70" customFormat="1" x14ac:dyDescent="0.25">
      <c r="A13" s="66">
        <v>1</v>
      </c>
      <c r="B13" s="62">
        <v>2</v>
      </c>
      <c r="C13" s="67">
        <v>3</v>
      </c>
      <c r="D13" s="63">
        <v>4</v>
      </c>
      <c r="E13" s="267">
        <v>5</v>
      </c>
      <c r="F13" s="268"/>
      <c r="G13" s="60">
        <v>6</v>
      </c>
      <c r="H13" s="60">
        <v>7</v>
      </c>
      <c r="I13" s="60">
        <v>8</v>
      </c>
      <c r="J13" s="60">
        <v>9</v>
      </c>
      <c r="K13" s="60">
        <v>10</v>
      </c>
      <c r="L13" s="68">
        <v>11</v>
      </c>
      <c r="M13" s="69">
        <v>12</v>
      </c>
    </row>
    <row r="14" spans="1:13" ht="42.75" x14ac:dyDescent="0.25">
      <c r="A14" s="55">
        <v>1</v>
      </c>
      <c r="B14" s="56"/>
      <c r="C14" s="72"/>
      <c r="D14" s="56"/>
      <c r="E14" s="194">
        <v>1.1399999999999999</v>
      </c>
      <c r="F14" s="195" t="s">
        <v>228</v>
      </c>
      <c r="G14" s="64"/>
      <c r="H14" s="56"/>
      <c r="I14" s="56"/>
      <c r="J14" s="56"/>
      <c r="K14" s="56"/>
      <c r="L14" s="56"/>
      <c r="M14" s="50"/>
    </row>
    <row r="15" spans="1:13" ht="14.25" x14ac:dyDescent="0.25">
      <c r="A15" s="55">
        <v>2</v>
      </c>
      <c r="B15" s="56">
        <v>995461</v>
      </c>
      <c r="C15" s="72">
        <v>0.18</v>
      </c>
      <c r="D15" s="74"/>
      <c r="E15" s="194" t="s">
        <v>246</v>
      </c>
      <c r="F15" s="192" t="s">
        <v>229</v>
      </c>
      <c r="G15" s="56" t="s">
        <v>149</v>
      </c>
      <c r="H15" s="56">
        <v>100</v>
      </c>
      <c r="I15" s="48">
        <v>233</v>
      </c>
      <c r="J15" s="120">
        <v>0.14050000000000001</v>
      </c>
      <c r="K15" s="48">
        <f>I15/1.1405</f>
        <v>204.29636124506794</v>
      </c>
      <c r="L15" s="48">
        <f>K15*H15</f>
        <v>20429.636124506793</v>
      </c>
      <c r="M15" s="48">
        <f>IF(ISBLANK(D15),C15*L15,D15*L15)</f>
        <v>3677.3345024112227</v>
      </c>
    </row>
    <row r="16" spans="1:13" ht="14.25" x14ac:dyDescent="0.25">
      <c r="A16" s="55">
        <v>3</v>
      </c>
      <c r="B16" s="56">
        <v>995461</v>
      </c>
      <c r="C16" s="72">
        <v>0.18</v>
      </c>
      <c r="D16" s="74"/>
      <c r="E16" s="194" t="s">
        <v>247</v>
      </c>
      <c r="F16" s="192" t="s">
        <v>230</v>
      </c>
      <c r="G16" s="56" t="s">
        <v>149</v>
      </c>
      <c r="H16" s="56">
        <v>200</v>
      </c>
      <c r="I16" s="48">
        <v>275</v>
      </c>
      <c r="J16" s="120">
        <v>0.14050000000000001</v>
      </c>
      <c r="K16" s="48">
        <f t="shared" ref="K16:K17" si="0">I16/1.1405</f>
        <v>241.12231477422182</v>
      </c>
      <c r="L16" s="48">
        <f t="shared" ref="L16:L17" si="1">K16*H16</f>
        <v>48224.462954844363</v>
      </c>
      <c r="M16" s="48">
        <f t="shared" ref="M16:M17" si="2">IF(ISBLANK(D16),C16*L16,D16*L16)</f>
        <v>8680.4033318719848</v>
      </c>
    </row>
    <row r="17" spans="1:13" ht="14.25" x14ac:dyDescent="0.25">
      <c r="A17" s="55">
        <v>4</v>
      </c>
      <c r="B17" s="56">
        <v>995461</v>
      </c>
      <c r="C17" s="72">
        <v>0.18</v>
      </c>
      <c r="D17" s="74"/>
      <c r="E17" s="194" t="s">
        <v>248</v>
      </c>
      <c r="F17" s="192" t="s">
        <v>231</v>
      </c>
      <c r="G17" s="56" t="s">
        <v>149</v>
      </c>
      <c r="H17" s="56">
        <v>70</v>
      </c>
      <c r="I17" s="48">
        <v>334</v>
      </c>
      <c r="J17" s="120">
        <v>0.14050000000000001</v>
      </c>
      <c r="K17" s="48">
        <f t="shared" si="0"/>
        <v>292.85401139850939</v>
      </c>
      <c r="L17" s="48">
        <f t="shared" si="1"/>
        <v>20499.780797895655</v>
      </c>
      <c r="M17" s="48">
        <f t="shared" si="2"/>
        <v>3689.9605436212178</v>
      </c>
    </row>
    <row r="18" spans="1:13" ht="42.75" x14ac:dyDescent="0.25">
      <c r="A18" s="55">
        <v>5</v>
      </c>
      <c r="B18" s="56"/>
      <c r="C18" s="84"/>
      <c r="D18" s="85"/>
      <c r="E18" s="194">
        <v>1.17</v>
      </c>
      <c r="F18" s="192" t="s">
        <v>271</v>
      </c>
      <c r="G18" s="56"/>
      <c r="H18" s="56"/>
      <c r="I18" s="48"/>
      <c r="J18" s="120"/>
      <c r="K18" s="48"/>
      <c r="L18" s="48"/>
      <c r="M18" s="48"/>
    </row>
    <row r="19" spans="1:13" ht="14.25" x14ac:dyDescent="0.25">
      <c r="A19" s="55">
        <v>6</v>
      </c>
      <c r="B19" s="56">
        <v>995424</v>
      </c>
      <c r="C19" s="72">
        <v>0.18</v>
      </c>
      <c r="D19" s="74"/>
      <c r="E19" s="194" t="s">
        <v>249</v>
      </c>
      <c r="F19" s="192" t="s">
        <v>232</v>
      </c>
      <c r="G19" s="56" t="s">
        <v>149</v>
      </c>
      <c r="H19" s="56">
        <v>100</v>
      </c>
      <c r="I19" s="48">
        <v>45</v>
      </c>
      <c r="J19" s="120">
        <v>0.14050000000000001</v>
      </c>
      <c r="K19" s="48">
        <f>I19/1.1405</f>
        <v>39.456378781236296</v>
      </c>
      <c r="L19" s="48">
        <f>K19*H19</f>
        <v>3945.6378781236294</v>
      </c>
      <c r="M19" s="48">
        <f>IF(ISBLANK(D19),C19*L19,D19*L19)</f>
        <v>710.21481806225324</v>
      </c>
    </row>
    <row r="20" spans="1:13" ht="42.75" x14ac:dyDescent="0.25">
      <c r="A20" s="55">
        <v>7</v>
      </c>
      <c r="B20" s="149"/>
      <c r="C20" s="84"/>
      <c r="D20" s="85"/>
      <c r="E20" s="194">
        <v>1.21</v>
      </c>
      <c r="F20" s="195" t="s">
        <v>272</v>
      </c>
      <c r="G20" s="121"/>
      <c r="H20" s="55"/>
      <c r="I20" s="55"/>
      <c r="J20" s="55"/>
      <c r="K20" s="55"/>
      <c r="L20" s="55"/>
      <c r="M20" s="48"/>
    </row>
    <row r="21" spans="1:13" ht="14.25" x14ac:dyDescent="0.25">
      <c r="A21" s="55">
        <v>8</v>
      </c>
      <c r="B21" s="56">
        <v>995461</v>
      </c>
      <c r="C21" s="72">
        <v>0.18</v>
      </c>
      <c r="D21" s="74"/>
      <c r="E21" s="194" t="s">
        <v>250</v>
      </c>
      <c r="F21" s="192" t="s">
        <v>233</v>
      </c>
      <c r="G21" s="121" t="s">
        <v>149</v>
      </c>
      <c r="H21" s="56">
        <v>100</v>
      </c>
      <c r="I21" s="48">
        <v>145</v>
      </c>
      <c r="J21" s="120">
        <v>0.14050000000000001</v>
      </c>
      <c r="K21" s="48">
        <f>I21/1.1405</f>
        <v>127.13722051731696</v>
      </c>
      <c r="L21" s="48">
        <f>K21*H21</f>
        <v>12713.722051731696</v>
      </c>
      <c r="M21" s="48">
        <f>IF(ISBLANK(D21),C21*L21,D21*L21)</f>
        <v>2288.4699693117054</v>
      </c>
    </row>
    <row r="22" spans="1:13" ht="42.75" x14ac:dyDescent="0.25">
      <c r="A22" s="55">
        <v>9</v>
      </c>
      <c r="B22" s="149"/>
      <c r="C22" s="84"/>
      <c r="D22" s="85"/>
      <c r="E22" s="194">
        <v>1.24</v>
      </c>
      <c r="F22" s="195" t="s">
        <v>273</v>
      </c>
      <c r="G22" s="49"/>
      <c r="H22" s="55"/>
      <c r="I22" s="55"/>
      <c r="J22" s="55"/>
      <c r="K22" s="55"/>
      <c r="L22" s="55"/>
      <c r="M22" s="48"/>
    </row>
    <row r="23" spans="1:13" ht="14.25" x14ac:dyDescent="0.25">
      <c r="A23" s="55">
        <v>10</v>
      </c>
      <c r="B23" s="56">
        <v>995461</v>
      </c>
      <c r="C23" s="72">
        <v>0.18</v>
      </c>
      <c r="D23" s="74"/>
      <c r="E23" s="194" t="s">
        <v>251</v>
      </c>
      <c r="F23" s="192" t="s">
        <v>234</v>
      </c>
      <c r="G23" s="121" t="s">
        <v>44</v>
      </c>
      <c r="H23" s="56">
        <v>10</v>
      </c>
      <c r="I23" s="48">
        <v>103</v>
      </c>
      <c r="J23" s="120">
        <v>0.14050000000000001</v>
      </c>
      <c r="K23" s="48">
        <f>I23/1.1405</f>
        <v>90.311266988163084</v>
      </c>
      <c r="L23" s="48">
        <f>K23*H23</f>
        <v>903.11266988163084</v>
      </c>
      <c r="M23" s="48">
        <f>IF(ISBLANK(D23),C23*L23,D23*L23)</f>
        <v>162.56028057869355</v>
      </c>
    </row>
    <row r="24" spans="1:13" ht="14.25" x14ac:dyDescent="0.25">
      <c r="A24" s="55">
        <v>11</v>
      </c>
      <c r="B24" s="56">
        <v>995461</v>
      </c>
      <c r="C24" s="72">
        <v>0.18</v>
      </c>
      <c r="D24" s="74"/>
      <c r="E24" s="194" t="s">
        <v>252</v>
      </c>
      <c r="F24" s="192" t="s">
        <v>235</v>
      </c>
      <c r="G24" s="55" t="s">
        <v>44</v>
      </c>
      <c r="H24" s="55">
        <v>2</v>
      </c>
      <c r="I24" s="55">
        <v>122</v>
      </c>
      <c r="J24" s="120">
        <v>0.14050000000000001</v>
      </c>
      <c r="K24" s="48">
        <f>I24/1.1405</f>
        <v>106.97062691801841</v>
      </c>
      <c r="L24" s="48">
        <f>K24*H24</f>
        <v>213.94125383603682</v>
      </c>
      <c r="M24" s="48">
        <f>IF(ISBLANK(D24),C24*L24,D24*L24)</f>
        <v>38.50942569048663</v>
      </c>
    </row>
    <row r="25" spans="1:13" ht="57" x14ac:dyDescent="0.25">
      <c r="A25" s="55">
        <v>12</v>
      </c>
      <c r="B25" s="56">
        <v>995461</v>
      </c>
      <c r="C25" s="72">
        <v>0.18</v>
      </c>
      <c r="D25" s="74"/>
      <c r="E25" s="194">
        <v>1.32</v>
      </c>
      <c r="F25" s="195" t="s">
        <v>236</v>
      </c>
      <c r="G25" s="49" t="s">
        <v>44</v>
      </c>
      <c r="H25" s="56">
        <v>4</v>
      </c>
      <c r="I25" s="48">
        <v>586</v>
      </c>
      <c r="J25" s="120">
        <v>0.14050000000000001</v>
      </c>
      <c r="K25" s="48">
        <f t="shared" ref="K25:K26" si="3">I25/1.1405</f>
        <v>513.80973257343271</v>
      </c>
      <c r="L25" s="48">
        <f t="shared" ref="L25:L26" si="4">K25*H25</f>
        <v>2055.2389302937308</v>
      </c>
      <c r="M25" s="48">
        <f t="shared" ref="M25:M26" si="5">IF(ISBLANK(D25),C25*L25,D25*L25)</f>
        <v>369.94300745287154</v>
      </c>
    </row>
    <row r="26" spans="1:13" ht="28.5" x14ac:dyDescent="0.25">
      <c r="A26" s="55">
        <v>13</v>
      </c>
      <c r="B26" s="56">
        <v>995461</v>
      </c>
      <c r="C26" s="72">
        <v>0.18</v>
      </c>
      <c r="D26" s="74"/>
      <c r="E26" s="194">
        <v>1.26</v>
      </c>
      <c r="F26" s="192" t="s">
        <v>237</v>
      </c>
      <c r="G26" s="55" t="s">
        <v>44</v>
      </c>
      <c r="H26" s="55">
        <v>10</v>
      </c>
      <c r="I26" s="55">
        <v>40</v>
      </c>
      <c r="J26" s="120">
        <v>0.14050000000000001</v>
      </c>
      <c r="K26" s="48">
        <f t="shared" si="3"/>
        <v>35.072336694432266</v>
      </c>
      <c r="L26" s="48">
        <f t="shared" si="4"/>
        <v>350.72336694432266</v>
      </c>
      <c r="M26" s="48">
        <f t="shared" si="5"/>
        <v>63.130206049978078</v>
      </c>
    </row>
    <row r="27" spans="1:13" ht="28.5" x14ac:dyDescent="0.25">
      <c r="A27" s="55">
        <v>14</v>
      </c>
      <c r="B27" s="56"/>
      <c r="C27" s="84"/>
      <c r="D27" s="85"/>
      <c r="E27" s="194">
        <v>1.27</v>
      </c>
      <c r="F27" s="195" t="s">
        <v>274</v>
      </c>
      <c r="G27" s="121"/>
      <c r="H27" s="56"/>
      <c r="I27" s="48"/>
      <c r="J27" s="120"/>
      <c r="K27" s="48"/>
      <c r="L27" s="48"/>
      <c r="M27" s="48"/>
    </row>
    <row r="28" spans="1:13" ht="14.25" x14ac:dyDescent="0.25">
      <c r="A28" s="55">
        <v>15</v>
      </c>
      <c r="B28" s="56">
        <v>995461</v>
      </c>
      <c r="C28" s="72">
        <v>0.18</v>
      </c>
      <c r="D28" s="74"/>
      <c r="E28" s="194" t="s">
        <v>253</v>
      </c>
      <c r="F28" s="192" t="s">
        <v>238</v>
      </c>
      <c r="G28" s="56" t="s">
        <v>44</v>
      </c>
      <c r="H28" s="56">
        <v>5</v>
      </c>
      <c r="I28" s="150"/>
      <c r="J28" s="120">
        <v>0.14050000000000001</v>
      </c>
      <c r="K28" s="48">
        <f t="shared" ref="K28:K31" si="6">I28/1.1405</f>
        <v>0</v>
      </c>
      <c r="L28" s="48">
        <f t="shared" ref="L28:L31" si="7">K28*H28</f>
        <v>0</v>
      </c>
      <c r="M28" s="48">
        <f t="shared" ref="M28:M31" si="8">IF(ISBLANK(D28),C28*L28,D28*L28)</f>
        <v>0</v>
      </c>
    </row>
    <row r="29" spans="1:13" ht="14.25" x14ac:dyDescent="0.25">
      <c r="A29" s="55">
        <v>16</v>
      </c>
      <c r="B29" s="56">
        <v>995461</v>
      </c>
      <c r="C29" s="72">
        <v>0.18</v>
      </c>
      <c r="D29" s="74"/>
      <c r="E29" s="194" t="s">
        <v>254</v>
      </c>
      <c r="F29" s="192" t="s">
        <v>239</v>
      </c>
      <c r="G29" s="56" t="s">
        <v>44</v>
      </c>
      <c r="H29" s="56">
        <v>4</v>
      </c>
      <c r="I29" s="150"/>
      <c r="J29" s="120">
        <v>0.14050000000000001</v>
      </c>
      <c r="K29" s="48">
        <f t="shared" si="6"/>
        <v>0</v>
      </c>
      <c r="L29" s="48">
        <f t="shared" si="7"/>
        <v>0</v>
      </c>
      <c r="M29" s="48">
        <f t="shared" si="8"/>
        <v>0</v>
      </c>
    </row>
    <row r="30" spans="1:13" ht="14.25" x14ac:dyDescent="0.25">
      <c r="A30" s="55">
        <v>17</v>
      </c>
      <c r="B30" s="56">
        <v>995461</v>
      </c>
      <c r="C30" s="72">
        <v>0.18</v>
      </c>
      <c r="D30" s="74"/>
      <c r="E30" s="194" t="s">
        <v>255</v>
      </c>
      <c r="F30" s="192" t="s">
        <v>240</v>
      </c>
      <c r="G30" s="56" t="s">
        <v>44</v>
      </c>
      <c r="H30" s="56">
        <v>2</v>
      </c>
      <c r="I30" s="48">
        <v>402</v>
      </c>
      <c r="J30" s="120">
        <v>0.14050000000000001</v>
      </c>
      <c r="K30" s="48">
        <f t="shared" si="6"/>
        <v>352.47698377904425</v>
      </c>
      <c r="L30" s="48">
        <f t="shared" si="7"/>
        <v>704.95396755808849</v>
      </c>
      <c r="M30" s="48">
        <f t="shared" si="8"/>
        <v>126.89171416045592</v>
      </c>
    </row>
    <row r="31" spans="1:13" ht="14.25" x14ac:dyDescent="0.25">
      <c r="A31" s="55">
        <v>18</v>
      </c>
      <c r="B31" s="56">
        <v>995461</v>
      </c>
      <c r="C31" s="72">
        <v>0.18</v>
      </c>
      <c r="D31" s="74"/>
      <c r="E31" s="194" t="s">
        <v>256</v>
      </c>
      <c r="F31" s="192" t="s">
        <v>241</v>
      </c>
      <c r="G31" s="56" t="s">
        <v>44</v>
      </c>
      <c r="H31" s="56">
        <v>2</v>
      </c>
      <c r="I31" s="48">
        <v>454</v>
      </c>
      <c r="J31" s="120">
        <v>0.14050000000000001</v>
      </c>
      <c r="K31" s="48">
        <f t="shared" si="6"/>
        <v>398.07102148180621</v>
      </c>
      <c r="L31" s="48">
        <f t="shared" si="7"/>
        <v>796.14204296361243</v>
      </c>
      <c r="M31" s="48">
        <f t="shared" si="8"/>
        <v>143.30556773345023</v>
      </c>
    </row>
    <row r="32" spans="1:13" ht="71.25" x14ac:dyDescent="0.25">
      <c r="A32" s="55">
        <v>19</v>
      </c>
      <c r="B32" s="56"/>
      <c r="C32" s="84"/>
      <c r="D32" s="85"/>
      <c r="E32" s="194">
        <v>2.4</v>
      </c>
      <c r="F32" s="195" t="s">
        <v>275</v>
      </c>
      <c r="G32" s="56"/>
      <c r="H32" s="56"/>
      <c r="I32" s="48"/>
      <c r="J32" s="120"/>
      <c r="K32" s="48"/>
      <c r="L32" s="48"/>
      <c r="M32" s="48"/>
    </row>
    <row r="33" spans="1:18" ht="14.25" x14ac:dyDescent="0.25">
      <c r="A33" s="55">
        <v>20</v>
      </c>
      <c r="B33" s="56">
        <v>998736</v>
      </c>
      <c r="C33" s="72">
        <v>0.18</v>
      </c>
      <c r="D33" s="74"/>
      <c r="E33" s="194" t="s">
        <v>129</v>
      </c>
      <c r="F33" s="192" t="s">
        <v>242</v>
      </c>
      <c r="G33" s="56" t="s">
        <v>44</v>
      </c>
      <c r="H33" s="56">
        <v>1</v>
      </c>
      <c r="I33" s="48">
        <v>5967</v>
      </c>
      <c r="J33" s="120">
        <v>0.14050000000000001</v>
      </c>
      <c r="K33" s="48">
        <f>I33/1.1405</f>
        <v>5231.9158263919335</v>
      </c>
      <c r="L33" s="48">
        <f>K33*H33</f>
        <v>5231.9158263919335</v>
      </c>
      <c r="M33" s="48">
        <f>IF(ISBLANK(D33),C33*L33,D33*L33)</f>
        <v>941.74484875054804</v>
      </c>
    </row>
    <row r="34" spans="1:18" ht="57" x14ac:dyDescent="0.25">
      <c r="A34" s="55">
        <v>21</v>
      </c>
      <c r="B34" s="56"/>
      <c r="C34" s="84"/>
      <c r="D34" s="85"/>
      <c r="E34" s="194">
        <v>2.1</v>
      </c>
      <c r="F34" s="195" t="s">
        <v>276</v>
      </c>
      <c r="G34" s="56"/>
      <c r="H34" s="56"/>
      <c r="I34" s="48"/>
      <c r="J34" s="120"/>
      <c r="K34" s="48"/>
      <c r="L34" s="48"/>
      <c r="M34" s="48"/>
    </row>
    <row r="35" spans="1:18" ht="14.25" x14ac:dyDescent="0.25">
      <c r="A35" s="55">
        <v>22</v>
      </c>
      <c r="B35" s="56">
        <v>998736</v>
      </c>
      <c r="C35" s="72">
        <v>0.18</v>
      </c>
      <c r="D35" s="74"/>
      <c r="E35" s="194" t="s">
        <v>29</v>
      </c>
      <c r="F35" s="192" t="s">
        <v>243</v>
      </c>
      <c r="G35" s="56" t="s">
        <v>44</v>
      </c>
      <c r="H35" s="56">
        <v>8</v>
      </c>
      <c r="I35" s="48">
        <v>256</v>
      </c>
      <c r="J35" s="120">
        <v>0.14050000000000001</v>
      </c>
      <c r="K35" s="48">
        <f t="shared" ref="K35:K36" si="9">I35/1.1405</f>
        <v>224.46295484436649</v>
      </c>
      <c r="L35" s="48">
        <f t="shared" ref="L35:L36" si="10">K35*H35</f>
        <v>1795.7036387549319</v>
      </c>
      <c r="M35" s="48">
        <f t="shared" ref="M35:M36" si="11">IF(ISBLANK(D35),C35*L35,D35*L35)</f>
        <v>323.22665497588775</v>
      </c>
    </row>
    <row r="36" spans="1:18" ht="28.5" x14ac:dyDescent="0.25">
      <c r="A36" s="55">
        <v>23</v>
      </c>
      <c r="B36" s="56">
        <v>998736</v>
      </c>
      <c r="C36" s="72">
        <v>0.18</v>
      </c>
      <c r="D36" s="74"/>
      <c r="E36" s="194">
        <v>2.11</v>
      </c>
      <c r="F36" s="195" t="s">
        <v>244</v>
      </c>
      <c r="G36" s="56" t="s">
        <v>44</v>
      </c>
      <c r="H36" s="56">
        <v>4</v>
      </c>
      <c r="I36" s="48">
        <v>13</v>
      </c>
      <c r="J36" s="120">
        <v>0.14050000000000001</v>
      </c>
      <c r="K36" s="48">
        <f t="shared" si="9"/>
        <v>11.398509425690486</v>
      </c>
      <c r="L36" s="48">
        <f t="shared" si="10"/>
        <v>45.594037702761945</v>
      </c>
      <c r="M36" s="48">
        <f t="shared" si="11"/>
        <v>8.2069267864971494</v>
      </c>
    </row>
    <row r="37" spans="1:18" ht="57" x14ac:dyDescent="0.25">
      <c r="A37" s="55">
        <v>24</v>
      </c>
      <c r="B37" s="56"/>
      <c r="C37" s="84"/>
      <c r="D37" s="85"/>
      <c r="E37" s="194">
        <v>2.15</v>
      </c>
      <c r="F37" s="195" t="s">
        <v>277</v>
      </c>
      <c r="G37" s="56"/>
      <c r="H37" s="56"/>
      <c r="I37" s="48"/>
      <c r="J37" s="120"/>
      <c r="K37" s="48"/>
      <c r="L37" s="48"/>
      <c r="M37" s="48"/>
    </row>
    <row r="38" spans="1:18" ht="14.25" x14ac:dyDescent="0.25">
      <c r="A38" s="55">
        <v>25</v>
      </c>
      <c r="B38" s="56">
        <v>998736</v>
      </c>
      <c r="C38" s="72">
        <v>0.18</v>
      </c>
      <c r="D38" s="74"/>
      <c r="E38" s="194" t="s">
        <v>130</v>
      </c>
      <c r="F38" s="195" t="s">
        <v>245</v>
      </c>
      <c r="G38" s="56" t="s">
        <v>44</v>
      </c>
      <c r="H38" s="56">
        <v>1</v>
      </c>
      <c r="I38" s="48">
        <v>2872</v>
      </c>
      <c r="J38" s="120">
        <v>0.14050000000000001</v>
      </c>
      <c r="K38" s="48">
        <f t="shared" ref="K38:K40" si="12">I38/1.1405</f>
        <v>2518.1937746602366</v>
      </c>
      <c r="L38" s="48">
        <f t="shared" ref="L38:L40" si="13">K38*H38</f>
        <v>2518.1937746602366</v>
      </c>
      <c r="M38" s="48">
        <f t="shared" ref="M38:M40" si="14">IF(ISBLANK(D38),C38*L38,D38*L38)</f>
        <v>453.27487943884256</v>
      </c>
    </row>
    <row r="39" spans="1:18" ht="57" x14ac:dyDescent="0.25">
      <c r="A39" s="55">
        <v>26</v>
      </c>
      <c r="B39" s="56">
        <v>998739</v>
      </c>
      <c r="C39" s="72">
        <v>0.18</v>
      </c>
      <c r="D39" s="74"/>
      <c r="E39" s="194">
        <v>5.4</v>
      </c>
      <c r="F39" s="195" t="s">
        <v>131</v>
      </c>
      <c r="G39" s="56" t="s">
        <v>263</v>
      </c>
      <c r="H39" s="56">
        <v>1</v>
      </c>
      <c r="I39" s="48">
        <v>7472</v>
      </c>
      <c r="J39" s="120">
        <v>0.14050000000000001</v>
      </c>
      <c r="K39" s="48">
        <f t="shared" si="12"/>
        <v>6551.5124945199468</v>
      </c>
      <c r="L39" s="48">
        <f t="shared" si="13"/>
        <v>6551.5124945199468</v>
      </c>
      <c r="M39" s="48">
        <f t="shared" si="14"/>
        <v>1179.2722490135905</v>
      </c>
    </row>
    <row r="40" spans="1:18" ht="57" x14ac:dyDescent="0.25">
      <c r="A40" s="55">
        <v>27</v>
      </c>
      <c r="B40" s="56">
        <v>998739</v>
      </c>
      <c r="C40" s="72">
        <v>0.18</v>
      </c>
      <c r="D40" s="74"/>
      <c r="E40" s="194">
        <v>5.9</v>
      </c>
      <c r="F40" s="195" t="s">
        <v>278</v>
      </c>
      <c r="G40" s="56" t="s">
        <v>149</v>
      </c>
      <c r="H40" s="56">
        <v>20</v>
      </c>
      <c r="I40" s="48">
        <v>144</v>
      </c>
      <c r="J40" s="120">
        <v>0.14050000000000001</v>
      </c>
      <c r="K40" s="48">
        <f t="shared" si="12"/>
        <v>126.26041209995616</v>
      </c>
      <c r="L40" s="48">
        <f t="shared" si="13"/>
        <v>2525.2082419991229</v>
      </c>
      <c r="M40" s="48">
        <f t="shared" si="14"/>
        <v>454.53748355984209</v>
      </c>
    </row>
    <row r="41" spans="1:18" x14ac:dyDescent="0.25">
      <c r="A41" s="55"/>
      <c r="B41" s="56"/>
      <c r="C41" s="55"/>
      <c r="D41" s="55"/>
      <c r="E41" s="55"/>
      <c r="F41" s="53"/>
      <c r="G41" s="297" t="s">
        <v>89</v>
      </c>
      <c r="H41" s="298"/>
      <c r="I41" s="298"/>
      <c r="J41" s="298"/>
      <c r="K41" s="299"/>
      <c r="L41" s="83">
        <f>SUM(L15:L40)</f>
        <v>129505.48005260849</v>
      </c>
      <c r="M41" s="79">
        <f>SUM(M15:M40)</f>
        <v>23310.986409469519</v>
      </c>
      <c r="N41" s="75"/>
      <c r="O41" s="75"/>
      <c r="P41" s="75"/>
      <c r="Q41" s="75"/>
      <c r="R41" s="75"/>
    </row>
    <row r="42" spans="1:18" x14ac:dyDescent="0.25">
      <c r="A42" s="55"/>
      <c r="B42" s="56"/>
      <c r="C42" s="55"/>
      <c r="D42" s="55"/>
      <c r="E42" s="76"/>
      <c r="F42" s="300" t="s">
        <v>90</v>
      </c>
      <c r="G42" s="301"/>
      <c r="H42" s="301"/>
      <c r="I42" s="301"/>
      <c r="J42" s="301"/>
      <c r="K42" s="302"/>
      <c r="L42" s="77"/>
      <c r="M42" s="78">
        <f>L42</f>
        <v>0</v>
      </c>
      <c r="N42" s="75"/>
      <c r="O42" s="75"/>
      <c r="P42" s="75"/>
      <c r="Q42" s="75"/>
      <c r="R42" s="75"/>
    </row>
    <row r="43" spans="1:18" x14ac:dyDescent="0.25">
      <c r="A43" s="55"/>
      <c r="B43" s="56"/>
      <c r="C43" s="55"/>
      <c r="D43" s="55" t="s">
        <v>27</v>
      </c>
      <c r="E43" s="76"/>
      <c r="F43" s="300" t="s">
        <v>49</v>
      </c>
      <c r="G43" s="301"/>
      <c r="H43" s="301"/>
      <c r="I43" s="301"/>
      <c r="J43" s="301"/>
      <c r="K43" s="302"/>
      <c r="L43" s="50">
        <f>L41*L42</f>
        <v>0</v>
      </c>
      <c r="M43" s="50">
        <f>M41*M42</f>
        <v>0</v>
      </c>
      <c r="N43" s="75"/>
      <c r="O43" s="75"/>
      <c r="P43" s="75"/>
      <c r="Q43" s="75"/>
      <c r="R43" s="75"/>
    </row>
    <row r="44" spans="1:18" x14ac:dyDescent="0.25">
      <c r="A44" s="55"/>
      <c r="B44" s="56"/>
      <c r="C44" s="55"/>
      <c r="D44" s="55"/>
      <c r="E44" s="55"/>
      <c r="F44" s="295" t="s">
        <v>91</v>
      </c>
      <c r="G44" s="295"/>
      <c r="H44" s="295"/>
      <c r="I44" s="295"/>
      <c r="J44" s="295"/>
      <c r="K44" s="295"/>
      <c r="L44" s="79">
        <f>L41+L43</f>
        <v>129505.48005260849</v>
      </c>
      <c r="M44" s="50"/>
      <c r="N44" s="75"/>
      <c r="O44" s="75"/>
      <c r="P44" s="75"/>
      <c r="Q44" s="75"/>
      <c r="R44" s="75"/>
    </row>
    <row r="45" spans="1:18" x14ac:dyDescent="0.25">
      <c r="A45" s="55"/>
      <c r="B45" s="56"/>
      <c r="C45" s="55"/>
      <c r="D45" s="55"/>
      <c r="E45" s="55"/>
      <c r="F45" s="296" t="s">
        <v>51</v>
      </c>
      <c r="G45" s="296"/>
      <c r="H45" s="296"/>
      <c r="I45" s="296"/>
      <c r="J45" s="296"/>
      <c r="K45" s="296"/>
      <c r="L45" s="50"/>
      <c r="M45" s="79">
        <f>M41+M43</f>
        <v>23310.986409469519</v>
      </c>
      <c r="N45" s="75"/>
      <c r="O45" s="75"/>
      <c r="P45" s="75"/>
      <c r="Q45" s="75"/>
      <c r="R45" s="75"/>
    </row>
    <row r="46" spans="1:18" x14ac:dyDescent="0.25">
      <c r="H46" s="75"/>
      <c r="I46" s="75"/>
      <c r="J46" s="75"/>
      <c r="K46" s="75"/>
      <c r="L46" s="75"/>
      <c r="M46" s="75"/>
      <c r="N46" s="75"/>
      <c r="O46" s="75"/>
      <c r="P46" s="75"/>
      <c r="Q46" s="75"/>
      <c r="R46" s="75"/>
    </row>
    <row r="47" spans="1:18" x14ac:dyDescent="0.25">
      <c r="B47" s="59"/>
      <c r="H47" s="65" t="s">
        <v>54</v>
      </c>
      <c r="I47" s="122"/>
      <c r="J47" s="75"/>
      <c r="K47" s="75"/>
      <c r="L47" s="75"/>
      <c r="M47" s="75"/>
      <c r="N47" s="75"/>
      <c r="O47" s="75"/>
      <c r="P47" s="75"/>
      <c r="Q47" s="75"/>
      <c r="R47" s="75"/>
    </row>
    <row r="48" spans="1:18" x14ac:dyDescent="0.25">
      <c r="H48" s="65" t="s">
        <v>56</v>
      </c>
      <c r="I48" s="122"/>
      <c r="J48" s="75"/>
      <c r="K48" s="75"/>
      <c r="L48" s="75"/>
      <c r="M48" s="75"/>
      <c r="N48" s="75"/>
      <c r="O48" s="75"/>
      <c r="P48" s="75"/>
      <c r="Q48" s="75"/>
      <c r="R48" s="75"/>
    </row>
    <row r="49" spans="8:18" x14ac:dyDescent="0.25">
      <c r="H49" s="75"/>
      <c r="I49" s="75"/>
      <c r="J49" s="75"/>
      <c r="K49" s="75"/>
      <c r="L49" s="75"/>
      <c r="M49" s="75"/>
      <c r="N49" s="75"/>
      <c r="O49" s="75"/>
      <c r="P49" s="75"/>
      <c r="Q49" s="75"/>
      <c r="R49" s="75"/>
    </row>
    <row r="50" spans="8:18" x14ac:dyDescent="0.25">
      <c r="H50" s="75"/>
      <c r="I50" s="75"/>
      <c r="J50" s="75"/>
      <c r="K50" s="75"/>
      <c r="L50" s="75"/>
      <c r="M50" s="75"/>
      <c r="N50" s="75"/>
      <c r="O50" s="75"/>
      <c r="P50" s="75"/>
      <c r="Q50" s="75"/>
      <c r="R50" s="75"/>
    </row>
    <row r="51" spans="8:18" x14ac:dyDescent="0.25">
      <c r="H51" s="75"/>
      <c r="I51" s="75"/>
      <c r="J51" s="75"/>
      <c r="K51" s="75"/>
      <c r="L51" s="75"/>
      <c r="M51" s="75"/>
      <c r="N51" s="75"/>
      <c r="O51" s="75"/>
      <c r="P51" s="75"/>
      <c r="Q51" s="75"/>
      <c r="R51" s="75"/>
    </row>
    <row r="52" spans="8:18" x14ac:dyDescent="0.25">
      <c r="H52" s="75"/>
      <c r="I52" s="75"/>
      <c r="J52" s="75"/>
      <c r="K52" s="75"/>
      <c r="L52" s="75"/>
      <c r="M52" s="75"/>
      <c r="N52" s="75"/>
      <c r="O52" s="75"/>
      <c r="P52" s="75"/>
      <c r="Q52" s="75"/>
      <c r="R52" s="75"/>
    </row>
    <row r="53" spans="8:18" x14ac:dyDescent="0.25">
      <c r="H53" s="75"/>
      <c r="I53" s="75"/>
      <c r="J53" s="75"/>
      <c r="K53" s="75"/>
      <c r="L53" s="75"/>
      <c r="M53" s="75"/>
      <c r="N53" s="75"/>
      <c r="O53" s="75"/>
      <c r="P53" s="75"/>
      <c r="Q53" s="75"/>
      <c r="R53" s="75"/>
    </row>
    <row r="54" spans="8:18" x14ac:dyDescent="0.25">
      <c r="H54" s="75"/>
      <c r="I54" s="75"/>
      <c r="J54" s="75"/>
      <c r="K54" s="75"/>
      <c r="L54" s="75"/>
      <c r="M54" s="75"/>
      <c r="N54" s="75"/>
      <c r="O54" s="75"/>
      <c r="P54" s="75"/>
      <c r="Q54" s="75"/>
      <c r="R54" s="75"/>
    </row>
    <row r="55" spans="8:18" x14ac:dyDescent="0.25">
      <c r="H55" s="75"/>
      <c r="I55" s="75"/>
      <c r="J55" s="75"/>
      <c r="K55" s="75"/>
      <c r="L55" s="75"/>
      <c r="M55" s="75"/>
      <c r="N55" s="75"/>
      <c r="O55" s="75"/>
      <c r="P55" s="75"/>
      <c r="Q55" s="75"/>
      <c r="R55" s="75"/>
    </row>
    <row r="56" spans="8:18" x14ac:dyDescent="0.25">
      <c r="H56" s="75"/>
      <c r="I56" s="75"/>
      <c r="J56" s="75"/>
      <c r="K56" s="75"/>
      <c r="L56" s="75"/>
      <c r="M56" s="75"/>
      <c r="N56" s="75"/>
      <c r="O56" s="75"/>
      <c r="P56" s="75"/>
      <c r="Q56" s="75"/>
      <c r="R56" s="75"/>
    </row>
    <row r="57" spans="8:18" x14ac:dyDescent="0.25">
      <c r="H57" s="75"/>
      <c r="I57" s="75"/>
      <c r="J57" s="75"/>
      <c r="K57" s="75"/>
      <c r="L57" s="75"/>
      <c r="M57" s="75"/>
      <c r="N57" s="75"/>
      <c r="O57" s="75"/>
      <c r="P57" s="75"/>
      <c r="Q57" s="75"/>
      <c r="R57" s="75"/>
    </row>
    <row r="58" spans="8:18" x14ac:dyDescent="0.25">
      <c r="H58" s="75"/>
      <c r="I58" s="75"/>
      <c r="J58" s="75"/>
      <c r="K58" s="75"/>
      <c r="L58" s="75"/>
      <c r="M58" s="75"/>
      <c r="N58" s="75"/>
      <c r="O58" s="75"/>
      <c r="P58" s="75"/>
      <c r="Q58" s="75"/>
      <c r="R58" s="75"/>
    </row>
    <row r="59" spans="8:18" x14ac:dyDescent="0.25">
      <c r="H59" s="75"/>
      <c r="I59" s="75"/>
      <c r="J59" s="75"/>
      <c r="K59" s="75"/>
      <c r="L59" s="75"/>
      <c r="M59" s="75"/>
      <c r="N59" s="75"/>
      <c r="O59" s="75"/>
      <c r="P59" s="75"/>
      <c r="Q59" s="75"/>
      <c r="R59" s="75"/>
    </row>
    <row r="60" spans="8:18" x14ac:dyDescent="0.25">
      <c r="H60" s="75"/>
      <c r="I60" s="75"/>
      <c r="J60" s="75"/>
      <c r="K60" s="75"/>
      <c r="L60" s="75"/>
      <c r="M60" s="75"/>
      <c r="N60" s="75"/>
      <c r="O60" s="75"/>
      <c r="P60" s="75"/>
      <c r="Q60" s="75"/>
      <c r="R60" s="75"/>
    </row>
    <row r="61" spans="8:18" x14ac:dyDescent="0.25">
      <c r="H61" s="75"/>
      <c r="I61" s="75"/>
      <c r="J61" s="75"/>
      <c r="K61" s="75"/>
      <c r="L61" s="75"/>
      <c r="M61" s="75"/>
      <c r="N61" s="75"/>
      <c r="O61" s="75"/>
      <c r="P61" s="75"/>
      <c r="Q61" s="75"/>
      <c r="R61" s="75"/>
    </row>
    <row r="62" spans="8:18" x14ac:dyDescent="0.25">
      <c r="H62" s="75"/>
      <c r="I62" s="75"/>
      <c r="J62" s="75"/>
      <c r="K62" s="75"/>
      <c r="L62" s="75"/>
      <c r="M62" s="75"/>
      <c r="N62" s="75"/>
      <c r="O62" s="75"/>
      <c r="P62" s="75"/>
      <c r="Q62" s="75"/>
      <c r="R62" s="75"/>
    </row>
    <row r="63" spans="8:18" x14ac:dyDescent="0.25">
      <c r="H63" s="75"/>
      <c r="I63" s="75"/>
      <c r="J63" s="75"/>
      <c r="K63" s="75"/>
      <c r="L63" s="75"/>
      <c r="M63" s="75"/>
      <c r="N63" s="75"/>
      <c r="O63" s="75"/>
      <c r="P63" s="75"/>
      <c r="Q63" s="75"/>
      <c r="R63" s="75"/>
    </row>
    <row r="64" spans="8:18" x14ac:dyDescent="0.25">
      <c r="H64" s="75"/>
      <c r="I64" s="75"/>
      <c r="J64" s="75"/>
      <c r="K64" s="75"/>
      <c r="L64" s="75"/>
      <c r="M64" s="75"/>
      <c r="N64" s="75"/>
      <c r="O64" s="75"/>
      <c r="P64" s="75"/>
      <c r="Q64" s="75"/>
      <c r="R64" s="75"/>
    </row>
    <row r="65" spans="8:18" x14ac:dyDescent="0.25">
      <c r="H65" s="75"/>
      <c r="I65" s="75"/>
      <c r="J65" s="75"/>
      <c r="K65" s="75"/>
      <c r="L65" s="75"/>
      <c r="M65" s="75"/>
      <c r="N65" s="75"/>
      <c r="O65" s="75"/>
      <c r="P65" s="75"/>
      <c r="Q65" s="75"/>
      <c r="R65" s="75"/>
    </row>
    <row r="66" spans="8:18" x14ac:dyDescent="0.25">
      <c r="H66" s="75"/>
      <c r="I66" s="75"/>
      <c r="J66" s="75"/>
      <c r="K66" s="75"/>
      <c r="L66" s="75"/>
      <c r="M66" s="75"/>
      <c r="N66" s="75"/>
      <c r="O66" s="75"/>
      <c r="P66" s="75"/>
      <c r="Q66" s="75"/>
      <c r="R66" s="75"/>
    </row>
    <row r="67" spans="8:18" x14ac:dyDescent="0.25">
      <c r="H67" s="75"/>
      <c r="I67" s="75"/>
      <c r="J67" s="75"/>
      <c r="K67" s="75"/>
      <c r="L67" s="75"/>
      <c r="M67" s="75"/>
      <c r="N67" s="75"/>
      <c r="O67" s="75"/>
      <c r="P67" s="75"/>
      <c r="Q67" s="75"/>
      <c r="R67" s="75"/>
    </row>
    <row r="68" spans="8:18" x14ac:dyDescent="0.25">
      <c r="H68" s="75"/>
      <c r="I68" s="75"/>
      <c r="J68" s="75"/>
      <c r="K68" s="75"/>
      <c r="L68" s="75"/>
      <c r="M68" s="75"/>
      <c r="N68" s="75"/>
      <c r="O68" s="75"/>
      <c r="P68" s="75"/>
      <c r="Q68" s="75"/>
      <c r="R68" s="75"/>
    </row>
    <row r="69" spans="8:18" x14ac:dyDescent="0.25">
      <c r="H69" s="75"/>
      <c r="I69" s="75"/>
      <c r="J69" s="75"/>
      <c r="K69" s="75"/>
      <c r="L69" s="75"/>
      <c r="M69" s="75"/>
      <c r="N69" s="75"/>
      <c r="O69" s="75"/>
      <c r="P69" s="75"/>
      <c r="Q69" s="75"/>
      <c r="R69" s="75"/>
    </row>
    <row r="70" spans="8:18" x14ac:dyDescent="0.25">
      <c r="H70" s="75"/>
      <c r="I70" s="75"/>
      <c r="J70" s="75"/>
      <c r="K70" s="75"/>
      <c r="L70" s="75"/>
      <c r="M70" s="75"/>
      <c r="N70" s="75"/>
      <c r="O70" s="75"/>
      <c r="P70" s="75"/>
      <c r="Q70" s="75"/>
      <c r="R70" s="75"/>
    </row>
    <row r="71" spans="8:18" x14ac:dyDescent="0.25">
      <c r="H71" s="75"/>
      <c r="I71" s="75"/>
      <c r="J71" s="75"/>
      <c r="K71" s="75"/>
      <c r="L71" s="75"/>
      <c r="M71" s="75"/>
      <c r="N71" s="75"/>
      <c r="O71" s="75"/>
      <c r="P71" s="75"/>
      <c r="Q71" s="75"/>
      <c r="R71" s="75"/>
    </row>
    <row r="72" spans="8:18" x14ac:dyDescent="0.25">
      <c r="H72" s="75"/>
      <c r="I72" s="75"/>
      <c r="J72" s="75"/>
      <c r="K72" s="75"/>
      <c r="L72" s="75"/>
      <c r="M72" s="75"/>
      <c r="N72" s="75"/>
      <c r="O72" s="75"/>
      <c r="P72" s="75"/>
      <c r="Q72" s="75"/>
      <c r="R72" s="75"/>
    </row>
    <row r="73" spans="8:18" x14ac:dyDescent="0.25">
      <c r="H73" s="75"/>
      <c r="I73" s="75"/>
      <c r="J73" s="75"/>
      <c r="K73" s="75"/>
      <c r="L73" s="75"/>
      <c r="M73" s="75"/>
      <c r="N73" s="75"/>
      <c r="O73" s="75"/>
      <c r="P73" s="75"/>
      <c r="Q73" s="75"/>
      <c r="R73" s="75"/>
    </row>
    <row r="74" spans="8:18" x14ac:dyDescent="0.25">
      <c r="H74" s="75"/>
      <c r="I74" s="75"/>
      <c r="J74" s="75"/>
      <c r="K74" s="75"/>
      <c r="L74" s="75"/>
      <c r="M74" s="75"/>
      <c r="N74" s="75"/>
      <c r="O74" s="75"/>
      <c r="P74" s="75"/>
      <c r="Q74" s="75"/>
      <c r="R74" s="75"/>
    </row>
    <row r="75" spans="8:18" x14ac:dyDescent="0.25">
      <c r="H75" s="75"/>
      <c r="I75" s="75"/>
      <c r="J75" s="75"/>
      <c r="K75" s="75"/>
      <c r="L75" s="75"/>
      <c r="M75" s="75"/>
      <c r="N75" s="75"/>
      <c r="O75" s="75"/>
      <c r="P75" s="75"/>
      <c r="Q75" s="75"/>
      <c r="R75" s="75"/>
    </row>
    <row r="76" spans="8:18" x14ac:dyDescent="0.25">
      <c r="H76" s="75"/>
      <c r="I76" s="75"/>
      <c r="J76" s="75"/>
      <c r="K76" s="75"/>
      <c r="L76" s="75"/>
      <c r="M76" s="75"/>
      <c r="N76" s="75"/>
      <c r="O76" s="75"/>
      <c r="P76" s="75"/>
      <c r="Q76" s="75"/>
      <c r="R76" s="75"/>
    </row>
    <row r="77" spans="8:18" x14ac:dyDescent="0.25">
      <c r="H77" s="75"/>
      <c r="I77" s="75"/>
      <c r="J77" s="75"/>
      <c r="K77" s="75"/>
      <c r="L77" s="75"/>
      <c r="M77" s="75"/>
      <c r="N77" s="75"/>
      <c r="O77" s="75"/>
      <c r="P77" s="75"/>
      <c r="Q77" s="75"/>
      <c r="R77" s="75"/>
    </row>
    <row r="78" spans="8:18" x14ac:dyDescent="0.25">
      <c r="H78" s="75"/>
      <c r="I78" s="75"/>
      <c r="J78" s="75"/>
      <c r="K78" s="75"/>
      <c r="L78" s="75"/>
      <c r="M78" s="75"/>
      <c r="N78" s="75"/>
      <c r="O78" s="75"/>
      <c r="P78" s="75"/>
      <c r="Q78" s="75"/>
      <c r="R78" s="75"/>
    </row>
    <row r="79" spans="8:18" x14ac:dyDescent="0.25">
      <c r="H79" s="75"/>
      <c r="I79" s="75"/>
      <c r="J79" s="75"/>
      <c r="K79" s="75"/>
      <c r="L79" s="75"/>
      <c r="M79" s="75"/>
      <c r="N79" s="75"/>
      <c r="O79" s="75"/>
      <c r="P79" s="75"/>
      <c r="Q79" s="75"/>
      <c r="R79" s="75"/>
    </row>
    <row r="80" spans="8:18" x14ac:dyDescent="0.25">
      <c r="H80" s="75"/>
      <c r="I80" s="75"/>
      <c r="J80" s="75"/>
      <c r="K80" s="75"/>
      <c r="L80" s="75"/>
      <c r="M80" s="75"/>
      <c r="N80" s="75"/>
      <c r="O80" s="75"/>
      <c r="P80" s="75"/>
      <c r="Q80" s="75"/>
      <c r="R80" s="75"/>
    </row>
    <row r="81" spans="8:18" x14ac:dyDescent="0.25">
      <c r="H81" s="75"/>
      <c r="I81" s="75"/>
      <c r="J81" s="75"/>
      <c r="K81" s="75"/>
      <c r="L81" s="75"/>
      <c r="M81" s="75"/>
      <c r="N81" s="75"/>
      <c r="O81" s="75"/>
      <c r="P81" s="75"/>
      <c r="Q81" s="75"/>
      <c r="R81" s="75"/>
    </row>
    <row r="82" spans="8:18" x14ac:dyDescent="0.25">
      <c r="H82" s="75"/>
      <c r="I82" s="75"/>
      <c r="J82" s="75"/>
      <c r="K82" s="75"/>
      <c r="L82" s="75"/>
      <c r="M82" s="75"/>
      <c r="N82" s="75"/>
      <c r="O82" s="75"/>
      <c r="P82" s="75"/>
      <c r="Q82" s="75"/>
      <c r="R82" s="75"/>
    </row>
    <row r="83" spans="8:18" x14ac:dyDescent="0.25">
      <c r="H83" s="75"/>
      <c r="I83" s="75"/>
      <c r="J83" s="75"/>
      <c r="K83" s="75"/>
      <c r="L83" s="75"/>
      <c r="M83" s="75"/>
      <c r="N83" s="75"/>
      <c r="O83" s="75"/>
      <c r="P83" s="75"/>
      <c r="Q83" s="75"/>
      <c r="R83" s="75"/>
    </row>
    <row r="84" spans="8:18" x14ac:dyDescent="0.25">
      <c r="H84" s="75"/>
      <c r="I84" s="75"/>
      <c r="J84" s="75"/>
      <c r="K84" s="75"/>
      <c r="L84" s="75"/>
      <c r="M84" s="75"/>
      <c r="N84" s="75"/>
      <c r="O84" s="75"/>
      <c r="P84" s="75"/>
      <c r="Q84" s="75"/>
      <c r="R84" s="75"/>
    </row>
    <row r="85" spans="8:18" x14ac:dyDescent="0.25">
      <c r="H85" s="75"/>
      <c r="I85" s="75"/>
      <c r="J85" s="75"/>
      <c r="K85" s="75"/>
      <c r="L85" s="75"/>
      <c r="M85" s="75"/>
      <c r="N85" s="75"/>
      <c r="O85" s="75"/>
      <c r="P85" s="75"/>
      <c r="Q85" s="75"/>
      <c r="R85" s="75"/>
    </row>
    <row r="86" spans="8:18" x14ac:dyDescent="0.25">
      <c r="H86" s="75"/>
      <c r="I86" s="75"/>
      <c r="J86" s="75"/>
      <c r="K86" s="75"/>
      <c r="L86" s="75"/>
      <c r="M86" s="75"/>
      <c r="N86" s="75"/>
      <c r="O86" s="75"/>
      <c r="P86" s="75"/>
      <c r="Q86" s="75"/>
      <c r="R86" s="75"/>
    </row>
    <row r="87" spans="8:18" x14ac:dyDescent="0.25">
      <c r="H87" s="75"/>
      <c r="I87" s="75"/>
      <c r="J87" s="75"/>
      <c r="K87" s="75"/>
      <c r="L87" s="75"/>
      <c r="M87" s="75"/>
      <c r="N87" s="75"/>
      <c r="O87" s="75"/>
      <c r="P87" s="75"/>
      <c r="Q87" s="75"/>
      <c r="R87" s="75"/>
    </row>
    <row r="88" spans="8:18" x14ac:dyDescent="0.25">
      <c r="H88" s="75"/>
      <c r="I88" s="75"/>
      <c r="J88" s="75"/>
      <c r="K88" s="75"/>
      <c r="L88" s="75"/>
      <c r="M88" s="75"/>
      <c r="N88" s="75"/>
      <c r="O88" s="75"/>
      <c r="P88" s="75"/>
      <c r="Q88" s="75"/>
      <c r="R88" s="75"/>
    </row>
    <row r="89" spans="8:18" x14ac:dyDescent="0.25">
      <c r="H89" s="75"/>
      <c r="I89" s="75"/>
      <c r="J89" s="75"/>
      <c r="K89" s="75"/>
      <c r="L89" s="75"/>
      <c r="M89" s="75"/>
      <c r="N89" s="75"/>
      <c r="O89" s="75"/>
      <c r="P89" s="75"/>
      <c r="Q89" s="75"/>
      <c r="R89" s="75"/>
    </row>
    <row r="90" spans="8:18" x14ac:dyDescent="0.25">
      <c r="H90" s="75"/>
      <c r="I90" s="75"/>
      <c r="J90" s="75"/>
      <c r="K90" s="75"/>
      <c r="L90" s="75"/>
      <c r="M90" s="75"/>
      <c r="N90" s="75"/>
      <c r="O90" s="75"/>
      <c r="P90" s="75"/>
      <c r="Q90" s="75"/>
      <c r="R90" s="75"/>
    </row>
    <row r="91" spans="8:18" x14ac:dyDescent="0.25">
      <c r="H91" s="75"/>
      <c r="I91" s="75"/>
      <c r="J91" s="75"/>
      <c r="K91" s="75"/>
      <c r="L91" s="75"/>
      <c r="M91" s="75"/>
      <c r="N91" s="75"/>
      <c r="O91" s="75"/>
      <c r="P91" s="75"/>
      <c r="Q91" s="75"/>
      <c r="R91" s="75"/>
    </row>
    <row r="92" spans="8:18" x14ac:dyDescent="0.25">
      <c r="H92" s="75"/>
      <c r="I92" s="75"/>
      <c r="J92" s="75"/>
      <c r="K92" s="75"/>
      <c r="L92" s="75"/>
      <c r="M92" s="75"/>
      <c r="N92" s="75"/>
      <c r="O92" s="75"/>
      <c r="P92" s="75"/>
      <c r="Q92" s="75"/>
      <c r="R92" s="75"/>
    </row>
    <row r="93" spans="8:18" x14ac:dyDescent="0.25">
      <c r="H93" s="75"/>
      <c r="I93" s="75"/>
      <c r="J93" s="75"/>
      <c r="K93" s="75"/>
      <c r="L93" s="75"/>
      <c r="M93" s="75"/>
      <c r="N93" s="75"/>
      <c r="O93" s="75"/>
      <c r="P93" s="75"/>
      <c r="Q93" s="75"/>
      <c r="R93" s="75"/>
    </row>
    <row r="94" spans="8:18" x14ac:dyDescent="0.25">
      <c r="H94" s="75"/>
      <c r="I94" s="75"/>
      <c r="J94" s="75"/>
      <c r="K94" s="75"/>
      <c r="L94" s="75"/>
      <c r="M94" s="75"/>
      <c r="N94" s="75"/>
      <c r="O94" s="75"/>
      <c r="P94" s="75"/>
      <c r="Q94" s="75"/>
      <c r="R94" s="75"/>
    </row>
    <row r="95" spans="8:18" x14ac:dyDescent="0.25">
      <c r="H95" s="75"/>
      <c r="I95" s="75"/>
      <c r="J95" s="75"/>
      <c r="K95" s="75"/>
      <c r="L95" s="75"/>
      <c r="M95" s="75"/>
      <c r="N95" s="75"/>
      <c r="O95" s="75"/>
      <c r="P95" s="75"/>
      <c r="Q95" s="75"/>
      <c r="R95" s="75"/>
    </row>
    <row r="96" spans="8:18" x14ac:dyDescent="0.25">
      <c r="H96" s="75"/>
      <c r="I96" s="75"/>
      <c r="J96" s="75"/>
      <c r="K96" s="75"/>
      <c r="L96" s="75"/>
      <c r="M96" s="75"/>
      <c r="N96" s="75"/>
      <c r="O96" s="75"/>
      <c r="P96" s="75"/>
      <c r="Q96" s="75"/>
      <c r="R96" s="75"/>
    </row>
    <row r="97" spans="8:18" x14ac:dyDescent="0.25">
      <c r="H97" s="75"/>
      <c r="I97" s="75"/>
      <c r="J97" s="75"/>
      <c r="K97" s="75"/>
      <c r="L97" s="75"/>
      <c r="M97" s="75"/>
      <c r="N97" s="75"/>
      <c r="O97" s="75"/>
      <c r="P97" s="75"/>
      <c r="Q97" s="75"/>
      <c r="R97" s="75"/>
    </row>
    <row r="98" spans="8:18" x14ac:dyDescent="0.25">
      <c r="H98" s="75"/>
      <c r="I98" s="75"/>
      <c r="J98" s="75"/>
      <c r="K98" s="75"/>
      <c r="L98" s="75"/>
      <c r="M98" s="75"/>
      <c r="N98" s="75"/>
      <c r="O98" s="75"/>
      <c r="P98" s="75"/>
      <c r="Q98" s="75"/>
      <c r="R98" s="75"/>
    </row>
    <row r="99" spans="8:18" x14ac:dyDescent="0.25">
      <c r="H99" s="75"/>
      <c r="I99" s="75"/>
      <c r="J99" s="75"/>
      <c r="K99" s="75"/>
      <c r="L99" s="75"/>
      <c r="M99" s="75"/>
      <c r="N99" s="75"/>
      <c r="O99" s="75"/>
      <c r="P99" s="75"/>
      <c r="Q99" s="75"/>
      <c r="R99" s="75"/>
    </row>
    <row r="100" spans="8:18" x14ac:dyDescent="0.25">
      <c r="H100" s="75"/>
      <c r="I100" s="75"/>
      <c r="J100" s="75"/>
      <c r="K100" s="75"/>
      <c r="L100" s="75"/>
      <c r="M100" s="75"/>
      <c r="N100" s="75"/>
      <c r="O100" s="75"/>
      <c r="P100" s="75"/>
      <c r="Q100" s="75"/>
      <c r="R100" s="75"/>
    </row>
    <row r="101" spans="8:18" x14ac:dyDescent="0.25">
      <c r="H101" s="75"/>
      <c r="I101" s="75"/>
      <c r="J101" s="75"/>
      <c r="K101" s="75"/>
      <c r="L101" s="75"/>
      <c r="M101" s="75"/>
      <c r="N101" s="75"/>
      <c r="O101" s="75"/>
      <c r="P101" s="75"/>
      <c r="Q101" s="75"/>
      <c r="R101" s="75"/>
    </row>
    <row r="102" spans="8:18" x14ac:dyDescent="0.25">
      <c r="H102" s="75"/>
      <c r="I102" s="75"/>
      <c r="J102" s="75"/>
      <c r="K102" s="75"/>
      <c r="L102" s="75"/>
      <c r="M102" s="75"/>
      <c r="N102" s="75"/>
      <c r="O102" s="75"/>
      <c r="P102" s="75"/>
      <c r="Q102" s="75"/>
      <c r="R102" s="75"/>
    </row>
    <row r="103" spans="8:18" x14ac:dyDescent="0.25">
      <c r="H103" s="75"/>
      <c r="I103" s="75"/>
      <c r="J103" s="75"/>
      <c r="K103" s="75"/>
      <c r="L103" s="75"/>
      <c r="M103" s="75"/>
      <c r="N103" s="75"/>
      <c r="O103" s="75"/>
      <c r="P103" s="75"/>
      <c r="Q103" s="75"/>
      <c r="R103" s="75"/>
    </row>
    <row r="104" spans="8:18" x14ac:dyDescent="0.25">
      <c r="H104" s="75"/>
      <c r="I104" s="75"/>
      <c r="J104" s="75"/>
      <c r="K104" s="75"/>
      <c r="L104" s="75"/>
      <c r="M104" s="75"/>
      <c r="N104" s="75"/>
      <c r="O104" s="75"/>
      <c r="P104" s="75"/>
      <c r="Q104" s="75"/>
      <c r="R104" s="75"/>
    </row>
    <row r="105" spans="8:18" x14ac:dyDescent="0.25">
      <c r="H105" s="75"/>
      <c r="I105" s="75"/>
      <c r="J105" s="75"/>
      <c r="K105" s="75"/>
      <c r="L105" s="75"/>
      <c r="M105" s="75"/>
      <c r="N105" s="75"/>
      <c r="O105" s="75"/>
      <c r="P105" s="75"/>
      <c r="Q105" s="75"/>
      <c r="R105" s="75"/>
    </row>
    <row r="106" spans="8:18" x14ac:dyDescent="0.25">
      <c r="H106" s="75"/>
      <c r="I106" s="75"/>
      <c r="J106" s="75"/>
      <c r="K106" s="75"/>
      <c r="L106" s="75"/>
      <c r="M106" s="75"/>
      <c r="N106" s="75"/>
      <c r="O106" s="75"/>
      <c r="P106" s="75"/>
      <c r="Q106" s="75"/>
      <c r="R106" s="75"/>
    </row>
    <row r="107" spans="8:18" x14ac:dyDescent="0.25">
      <c r="H107" s="75"/>
      <c r="I107" s="75"/>
      <c r="J107" s="75"/>
      <c r="K107" s="75"/>
      <c r="L107" s="75"/>
      <c r="M107" s="75"/>
      <c r="N107" s="75"/>
      <c r="O107" s="75"/>
      <c r="P107" s="75"/>
      <c r="Q107" s="75"/>
      <c r="R107" s="75"/>
    </row>
    <row r="108" spans="8:18" x14ac:dyDescent="0.25">
      <c r="H108" s="75"/>
      <c r="I108" s="75"/>
      <c r="J108" s="75"/>
      <c r="K108" s="75"/>
      <c r="L108" s="75"/>
      <c r="M108" s="75"/>
      <c r="N108" s="75"/>
      <c r="O108" s="75"/>
      <c r="P108" s="75"/>
      <c r="Q108" s="75"/>
      <c r="R108" s="75"/>
    </row>
    <row r="109" spans="8:18" x14ac:dyDescent="0.25">
      <c r="H109" s="75"/>
      <c r="I109" s="75"/>
      <c r="J109" s="75"/>
      <c r="K109" s="75"/>
      <c r="L109" s="75"/>
      <c r="M109" s="75"/>
      <c r="N109" s="75"/>
      <c r="O109" s="75"/>
      <c r="P109" s="75"/>
      <c r="Q109" s="75"/>
      <c r="R109" s="75"/>
    </row>
    <row r="110" spans="8:18" x14ac:dyDescent="0.25">
      <c r="H110" s="75"/>
      <c r="I110" s="75"/>
      <c r="J110" s="75"/>
      <c r="K110" s="75"/>
      <c r="L110" s="75"/>
      <c r="M110" s="75"/>
      <c r="N110" s="75"/>
      <c r="O110" s="75"/>
      <c r="P110" s="75"/>
      <c r="Q110" s="75"/>
      <c r="R110" s="75"/>
    </row>
    <row r="111" spans="8:18" x14ac:dyDescent="0.25">
      <c r="H111" s="75"/>
      <c r="I111" s="75"/>
      <c r="J111" s="75"/>
      <c r="K111" s="75"/>
      <c r="L111" s="75"/>
      <c r="M111" s="75"/>
      <c r="N111" s="75"/>
      <c r="O111" s="75"/>
      <c r="P111" s="75"/>
      <c r="Q111" s="75"/>
      <c r="R111" s="75"/>
    </row>
    <row r="112" spans="8:18" x14ac:dyDescent="0.25">
      <c r="H112" s="75"/>
      <c r="I112" s="75"/>
      <c r="J112" s="75"/>
      <c r="K112" s="75"/>
      <c r="L112" s="75"/>
      <c r="M112" s="75"/>
      <c r="N112" s="75"/>
      <c r="O112" s="75"/>
      <c r="P112" s="75"/>
      <c r="Q112" s="75"/>
      <c r="R112" s="75"/>
    </row>
    <row r="113" spans="8:18" x14ac:dyDescent="0.25">
      <c r="H113" s="75"/>
      <c r="I113" s="75"/>
      <c r="J113" s="75"/>
      <c r="K113" s="75"/>
      <c r="L113" s="75"/>
      <c r="M113" s="75"/>
      <c r="N113" s="75"/>
      <c r="O113" s="75"/>
      <c r="P113" s="75"/>
      <c r="Q113" s="75"/>
      <c r="R113" s="75"/>
    </row>
    <row r="114" spans="8:18" x14ac:dyDescent="0.25">
      <c r="H114" s="75"/>
      <c r="I114" s="75"/>
      <c r="J114" s="75"/>
      <c r="K114" s="75"/>
      <c r="L114" s="75"/>
      <c r="M114" s="75"/>
      <c r="N114" s="75"/>
      <c r="O114" s="75"/>
      <c r="P114" s="75"/>
      <c r="Q114" s="75"/>
      <c r="R114" s="75"/>
    </row>
    <row r="115" spans="8:18" x14ac:dyDescent="0.25">
      <c r="H115" s="75"/>
      <c r="I115" s="75"/>
      <c r="J115" s="75"/>
      <c r="K115" s="75"/>
      <c r="L115" s="75"/>
      <c r="M115" s="75"/>
      <c r="N115" s="75"/>
      <c r="O115" s="75"/>
      <c r="P115" s="75"/>
      <c r="Q115" s="75"/>
      <c r="R115" s="75"/>
    </row>
    <row r="116" spans="8:18" x14ac:dyDescent="0.25">
      <c r="H116" s="75"/>
      <c r="I116" s="75"/>
      <c r="J116" s="75"/>
      <c r="K116" s="75"/>
      <c r="L116" s="75"/>
      <c r="M116" s="75"/>
      <c r="N116" s="75"/>
      <c r="O116" s="75"/>
      <c r="P116" s="75"/>
      <c r="Q116" s="75"/>
      <c r="R116" s="75"/>
    </row>
    <row r="117" spans="8:18" x14ac:dyDescent="0.25">
      <c r="H117" s="75"/>
      <c r="I117" s="75"/>
      <c r="J117" s="75"/>
      <c r="K117" s="75"/>
      <c r="L117" s="75"/>
      <c r="M117" s="75"/>
      <c r="N117" s="75"/>
      <c r="O117" s="75"/>
      <c r="P117" s="75"/>
      <c r="Q117" s="75"/>
      <c r="R117" s="75"/>
    </row>
    <row r="118" spans="8:18" x14ac:dyDescent="0.25">
      <c r="H118" s="75"/>
      <c r="I118" s="75"/>
      <c r="J118" s="75"/>
      <c r="K118" s="75"/>
      <c r="L118" s="75"/>
      <c r="M118" s="75"/>
      <c r="N118" s="75"/>
      <c r="O118" s="75"/>
      <c r="P118" s="75"/>
      <c r="Q118" s="75"/>
      <c r="R118" s="75"/>
    </row>
    <row r="119" spans="8:18" x14ac:dyDescent="0.25">
      <c r="H119" s="75"/>
      <c r="I119" s="75"/>
      <c r="J119" s="75"/>
      <c r="K119" s="75"/>
      <c r="L119" s="75"/>
      <c r="M119" s="75"/>
      <c r="N119" s="75"/>
      <c r="O119" s="75"/>
      <c r="P119" s="75"/>
      <c r="Q119" s="75"/>
      <c r="R119" s="75"/>
    </row>
    <row r="120" spans="8:18" x14ac:dyDescent="0.25">
      <c r="H120" s="75"/>
      <c r="I120" s="75"/>
      <c r="J120" s="75"/>
      <c r="K120" s="75"/>
      <c r="L120" s="75"/>
      <c r="M120" s="75"/>
      <c r="N120" s="75"/>
      <c r="O120" s="75"/>
      <c r="P120" s="75"/>
      <c r="Q120" s="75"/>
      <c r="R120" s="75"/>
    </row>
    <row r="121" spans="8:18" x14ac:dyDescent="0.25">
      <c r="H121" s="75"/>
      <c r="I121" s="75"/>
      <c r="J121" s="75"/>
      <c r="K121" s="75"/>
      <c r="L121" s="75"/>
      <c r="M121" s="75"/>
      <c r="N121" s="75"/>
      <c r="O121" s="75"/>
      <c r="P121" s="75"/>
      <c r="Q121" s="75"/>
      <c r="R121" s="75"/>
    </row>
    <row r="122" spans="8:18" x14ac:dyDescent="0.25">
      <c r="H122" s="75"/>
      <c r="I122" s="75"/>
      <c r="J122" s="75"/>
      <c r="K122" s="75"/>
      <c r="L122" s="75"/>
      <c r="M122" s="75"/>
      <c r="N122" s="75"/>
      <c r="O122" s="75"/>
      <c r="P122" s="75"/>
      <c r="Q122" s="75"/>
      <c r="R122" s="75"/>
    </row>
    <row r="123" spans="8:18" x14ac:dyDescent="0.25">
      <c r="H123" s="75"/>
      <c r="I123" s="75"/>
      <c r="J123" s="75"/>
      <c r="K123" s="75"/>
      <c r="L123" s="75"/>
      <c r="M123" s="75"/>
      <c r="N123" s="75"/>
      <c r="O123" s="75"/>
      <c r="P123" s="75"/>
      <c r="Q123" s="75"/>
      <c r="R123" s="75"/>
    </row>
    <row r="124" spans="8:18" x14ac:dyDescent="0.25">
      <c r="H124" s="75"/>
      <c r="I124" s="75"/>
      <c r="J124" s="75"/>
      <c r="K124" s="75"/>
      <c r="L124" s="75"/>
      <c r="M124" s="75"/>
      <c r="N124" s="75"/>
      <c r="O124" s="75"/>
      <c r="P124" s="75"/>
      <c r="Q124" s="75"/>
      <c r="R124" s="75"/>
    </row>
    <row r="125" spans="8:18" x14ac:dyDescent="0.25">
      <c r="H125" s="75"/>
      <c r="I125" s="75"/>
      <c r="J125" s="75"/>
      <c r="K125" s="75"/>
      <c r="L125" s="75"/>
      <c r="M125" s="75"/>
      <c r="N125" s="75"/>
      <c r="O125" s="75"/>
      <c r="P125" s="75"/>
      <c r="Q125" s="75"/>
      <c r="R125" s="75"/>
    </row>
    <row r="126" spans="8:18" x14ac:dyDescent="0.25">
      <c r="H126" s="75"/>
      <c r="I126" s="75"/>
      <c r="J126" s="75"/>
      <c r="K126" s="75"/>
      <c r="L126" s="75"/>
      <c r="M126" s="75"/>
      <c r="N126" s="75"/>
      <c r="O126" s="75"/>
      <c r="P126" s="75"/>
      <c r="Q126" s="75"/>
      <c r="R126" s="75"/>
    </row>
    <row r="127" spans="8:18" x14ac:dyDescent="0.25">
      <c r="H127" s="75"/>
      <c r="I127" s="75"/>
      <c r="J127" s="75"/>
      <c r="K127" s="75"/>
      <c r="L127" s="75"/>
      <c r="M127" s="75"/>
      <c r="N127" s="75"/>
      <c r="O127" s="75"/>
      <c r="P127" s="75"/>
      <c r="Q127" s="75"/>
      <c r="R127" s="75"/>
    </row>
    <row r="128" spans="8:18" x14ac:dyDescent="0.25">
      <c r="H128" s="75"/>
      <c r="I128" s="75"/>
      <c r="J128" s="75"/>
      <c r="K128" s="75"/>
      <c r="L128" s="75"/>
      <c r="M128" s="75"/>
      <c r="N128" s="75"/>
      <c r="O128" s="75"/>
      <c r="P128" s="75"/>
      <c r="Q128" s="75"/>
      <c r="R128" s="75"/>
    </row>
    <row r="129" spans="8:18" x14ac:dyDescent="0.25">
      <c r="H129" s="75"/>
      <c r="I129" s="75"/>
      <c r="J129" s="75"/>
      <c r="K129" s="75"/>
      <c r="L129" s="75"/>
      <c r="M129" s="75"/>
      <c r="N129" s="75"/>
      <c r="O129" s="75"/>
      <c r="P129" s="75"/>
      <c r="Q129" s="75"/>
      <c r="R129" s="75"/>
    </row>
    <row r="130" spans="8:18" x14ac:dyDescent="0.25">
      <c r="H130" s="75"/>
      <c r="I130" s="75"/>
      <c r="J130" s="75"/>
      <c r="K130" s="75"/>
      <c r="L130" s="75"/>
      <c r="M130" s="75"/>
      <c r="N130" s="75"/>
      <c r="O130" s="75"/>
      <c r="P130" s="75"/>
      <c r="Q130" s="75"/>
      <c r="R130" s="75"/>
    </row>
    <row r="131" spans="8:18" x14ac:dyDescent="0.25">
      <c r="H131" s="75"/>
      <c r="I131" s="75"/>
      <c r="J131" s="75"/>
      <c r="K131" s="75"/>
      <c r="L131" s="75"/>
      <c r="M131" s="75"/>
      <c r="N131" s="75"/>
      <c r="O131" s="75"/>
      <c r="P131" s="75"/>
      <c r="Q131" s="75"/>
      <c r="R131" s="75"/>
    </row>
    <row r="132" spans="8:18" x14ac:dyDescent="0.25">
      <c r="H132" s="75"/>
      <c r="I132" s="75"/>
      <c r="J132" s="75"/>
      <c r="K132" s="75"/>
      <c r="L132" s="75"/>
      <c r="M132" s="75"/>
      <c r="N132" s="75"/>
      <c r="O132" s="75"/>
      <c r="P132" s="75"/>
      <c r="Q132" s="75"/>
      <c r="R132" s="75"/>
    </row>
    <row r="133" spans="8:18" x14ac:dyDescent="0.25">
      <c r="H133" s="75"/>
      <c r="I133" s="75"/>
      <c r="J133" s="75"/>
      <c r="K133" s="75"/>
      <c r="L133" s="75"/>
      <c r="M133" s="75"/>
      <c r="N133" s="75"/>
      <c r="O133" s="75"/>
      <c r="P133" s="75"/>
      <c r="Q133" s="75"/>
      <c r="R133" s="75"/>
    </row>
    <row r="134" spans="8:18" x14ac:dyDescent="0.25">
      <c r="H134" s="75"/>
      <c r="I134" s="75"/>
      <c r="J134" s="75"/>
      <c r="K134" s="75"/>
      <c r="L134" s="75"/>
      <c r="M134" s="75"/>
      <c r="N134" s="75"/>
      <c r="O134" s="75"/>
      <c r="P134" s="75"/>
      <c r="Q134" s="75"/>
      <c r="R134" s="75"/>
    </row>
    <row r="135" spans="8:18" x14ac:dyDescent="0.25">
      <c r="H135" s="75"/>
      <c r="I135" s="75"/>
      <c r="J135" s="75"/>
      <c r="K135" s="75"/>
      <c r="L135" s="75"/>
      <c r="M135" s="75"/>
      <c r="N135" s="75"/>
      <c r="O135" s="75"/>
      <c r="P135" s="75"/>
      <c r="Q135" s="75"/>
      <c r="R135" s="75"/>
    </row>
    <row r="136" spans="8:18" x14ac:dyDescent="0.25">
      <c r="H136" s="75"/>
      <c r="I136" s="75"/>
      <c r="J136" s="75"/>
      <c r="K136" s="75"/>
      <c r="L136" s="75"/>
      <c r="M136" s="75"/>
      <c r="N136" s="75"/>
      <c r="O136" s="75"/>
      <c r="P136" s="75"/>
      <c r="Q136" s="75"/>
      <c r="R136" s="75"/>
    </row>
    <row r="137" spans="8:18" x14ac:dyDescent="0.25">
      <c r="H137" s="75"/>
      <c r="I137" s="75"/>
      <c r="J137" s="75"/>
      <c r="K137" s="75"/>
      <c r="L137" s="75"/>
      <c r="M137" s="75"/>
      <c r="N137" s="75"/>
      <c r="O137" s="75"/>
      <c r="P137" s="75"/>
      <c r="Q137" s="75"/>
      <c r="R137" s="75"/>
    </row>
    <row r="138" spans="8:18" x14ac:dyDescent="0.25">
      <c r="H138" s="75"/>
      <c r="I138" s="75"/>
      <c r="J138" s="75"/>
      <c r="K138" s="75"/>
      <c r="L138" s="75"/>
      <c r="M138" s="75"/>
      <c r="N138" s="75"/>
      <c r="O138" s="75"/>
      <c r="P138" s="75"/>
      <c r="Q138" s="75"/>
      <c r="R138" s="75"/>
    </row>
    <row r="139" spans="8:18" x14ac:dyDescent="0.25">
      <c r="H139" s="75"/>
      <c r="I139" s="75"/>
      <c r="J139" s="75"/>
      <c r="K139" s="75"/>
      <c r="L139" s="75"/>
      <c r="M139" s="75"/>
      <c r="N139" s="75"/>
      <c r="O139" s="75"/>
      <c r="P139" s="75"/>
      <c r="Q139" s="75"/>
      <c r="R139" s="75"/>
    </row>
    <row r="140" spans="8:18" x14ac:dyDescent="0.25">
      <c r="H140" s="75"/>
      <c r="I140" s="75"/>
      <c r="J140" s="75"/>
      <c r="K140" s="75"/>
      <c r="L140" s="75"/>
      <c r="M140" s="75"/>
      <c r="N140" s="75"/>
      <c r="O140" s="75"/>
      <c r="P140" s="75"/>
      <c r="Q140" s="75"/>
      <c r="R140" s="75"/>
    </row>
    <row r="141" spans="8:18" x14ac:dyDescent="0.25">
      <c r="H141" s="75"/>
      <c r="I141" s="75"/>
      <c r="J141" s="75"/>
      <c r="K141" s="75"/>
      <c r="L141" s="75"/>
      <c r="M141" s="75"/>
      <c r="N141" s="75"/>
      <c r="O141" s="75"/>
      <c r="P141" s="75"/>
      <c r="Q141" s="75"/>
      <c r="R141" s="75"/>
    </row>
    <row r="142" spans="8:18" x14ac:dyDescent="0.25">
      <c r="H142" s="75"/>
      <c r="I142" s="75"/>
      <c r="J142" s="75"/>
      <c r="K142" s="75"/>
      <c r="L142" s="75"/>
      <c r="M142" s="75"/>
      <c r="N142" s="75"/>
      <c r="O142" s="75"/>
      <c r="P142" s="75"/>
      <c r="Q142" s="75"/>
      <c r="R142" s="75"/>
    </row>
    <row r="143" spans="8:18" x14ac:dyDescent="0.25">
      <c r="H143" s="75"/>
      <c r="I143" s="75"/>
      <c r="J143" s="75"/>
      <c r="K143" s="75"/>
      <c r="L143" s="75"/>
      <c r="M143" s="75"/>
      <c r="N143" s="75"/>
      <c r="O143" s="75"/>
      <c r="P143" s="75"/>
      <c r="Q143" s="75"/>
      <c r="R143" s="75"/>
    </row>
    <row r="144" spans="8:18" x14ac:dyDescent="0.25">
      <c r="H144" s="75"/>
      <c r="I144" s="75"/>
      <c r="J144" s="75"/>
      <c r="K144" s="75"/>
      <c r="L144" s="75"/>
      <c r="M144" s="75"/>
      <c r="N144" s="75"/>
      <c r="O144" s="75"/>
      <c r="P144" s="75"/>
      <c r="Q144" s="75"/>
      <c r="R144" s="75"/>
    </row>
    <row r="145" spans="8:18" x14ac:dyDescent="0.25">
      <c r="H145" s="75"/>
      <c r="I145" s="75"/>
      <c r="J145" s="75"/>
      <c r="K145" s="75"/>
      <c r="L145" s="75"/>
      <c r="M145" s="75"/>
      <c r="N145" s="75"/>
      <c r="O145" s="75"/>
      <c r="P145" s="75"/>
      <c r="Q145" s="75"/>
      <c r="R145" s="75"/>
    </row>
    <row r="146" spans="8:18" x14ac:dyDescent="0.25">
      <c r="H146" s="75"/>
      <c r="I146" s="75"/>
      <c r="J146" s="75"/>
      <c r="K146" s="75"/>
      <c r="L146" s="75"/>
      <c r="M146" s="75"/>
      <c r="N146" s="75"/>
      <c r="O146" s="75"/>
      <c r="P146" s="75"/>
      <c r="Q146" s="75"/>
      <c r="R146" s="75"/>
    </row>
    <row r="147" spans="8:18" x14ac:dyDescent="0.25">
      <c r="H147" s="75"/>
      <c r="I147" s="75"/>
      <c r="J147" s="75"/>
      <c r="K147" s="75"/>
      <c r="L147" s="75"/>
      <c r="M147" s="75"/>
      <c r="N147" s="75"/>
      <c r="O147" s="75"/>
      <c r="P147" s="75"/>
      <c r="Q147" s="75"/>
      <c r="R147" s="75"/>
    </row>
    <row r="148" spans="8:18" x14ac:dyDescent="0.25">
      <c r="H148" s="75"/>
      <c r="I148" s="75"/>
      <c r="J148" s="75"/>
      <c r="K148" s="75"/>
      <c r="L148" s="75"/>
      <c r="M148" s="75"/>
      <c r="N148" s="75"/>
      <c r="O148" s="75"/>
      <c r="P148" s="75"/>
      <c r="Q148" s="75"/>
      <c r="R148" s="75"/>
    </row>
    <row r="149" spans="8:18" x14ac:dyDescent="0.25">
      <c r="H149" s="75"/>
      <c r="I149" s="75"/>
      <c r="J149" s="75"/>
      <c r="K149" s="75"/>
      <c r="L149" s="75"/>
      <c r="M149" s="75"/>
      <c r="N149" s="75"/>
      <c r="O149" s="75"/>
      <c r="P149" s="75"/>
      <c r="Q149" s="75"/>
      <c r="R149" s="75"/>
    </row>
    <row r="150" spans="8:18" x14ac:dyDescent="0.25">
      <c r="H150" s="75"/>
      <c r="I150" s="75"/>
      <c r="J150" s="75"/>
      <c r="K150" s="75"/>
      <c r="L150" s="75"/>
      <c r="M150" s="75"/>
      <c r="N150" s="75"/>
      <c r="O150" s="75"/>
      <c r="P150" s="75"/>
      <c r="Q150" s="75"/>
      <c r="R150" s="75"/>
    </row>
    <row r="151" spans="8:18" x14ac:dyDescent="0.25">
      <c r="H151" s="75"/>
      <c r="I151" s="75"/>
      <c r="J151" s="75"/>
      <c r="K151" s="75"/>
      <c r="L151" s="75"/>
      <c r="M151" s="75"/>
      <c r="N151" s="75"/>
      <c r="O151" s="75"/>
      <c r="P151" s="75"/>
      <c r="Q151" s="75"/>
      <c r="R151" s="75"/>
    </row>
    <row r="152" spans="8:18" x14ac:dyDescent="0.25">
      <c r="H152" s="75"/>
      <c r="I152" s="75"/>
      <c r="J152" s="75"/>
      <c r="K152" s="75"/>
      <c r="L152" s="75"/>
      <c r="M152" s="75"/>
      <c r="N152" s="75"/>
      <c r="O152" s="75"/>
      <c r="P152" s="75"/>
      <c r="Q152" s="75"/>
      <c r="R152" s="75"/>
    </row>
    <row r="153" spans="8:18" x14ac:dyDescent="0.25">
      <c r="H153" s="75"/>
      <c r="I153" s="75"/>
      <c r="J153" s="75"/>
      <c r="K153" s="75"/>
      <c r="L153" s="75"/>
      <c r="M153" s="75"/>
      <c r="N153" s="75"/>
      <c r="O153" s="75"/>
      <c r="P153" s="75"/>
      <c r="Q153" s="75"/>
      <c r="R153" s="75"/>
    </row>
    <row r="154" spans="8:18" x14ac:dyDescent="0.25">
      <c r="H154" s="75"/>
      <c r="I154" s="75"/>
      <c r="J154" s="75"/>
      <c r="K154" s="75"/>
      <c r="L154" s="75"/>
      <c r="M154" s="75"/>
      <c r="N154" s="75"/>
      <c r="O154" s="75"/>
      <c r="P154" s="75"/>
      <c r="Q154" s="75"/>
      <c r="R154" s="75"/>
    </row>
    <row r="155" spans="8:18" x14ac:dyDescent="0.25">
      <c r="H155" s="75"/>
      <c r="I155" s="75"/>
      <c r="J155" s="75"/>
      <c r="K155" s="75"/>
      <c r="L155" s="75"/>
      <c r="M155" s="75"/>
      <c r="N155" s="75"/>
      <c r="O155" s="75"/>
      <c r="P155" s="75"/>
      <c r="Q155" s="75"/>
      <c r="R155" s="75"/>
    </row>
    <row r="156" spans="8:18" x14ac:dyDescent="0.25">
      <c r="H156" s="75"/>
      <c r="I156" s="75"/>
      <c r="J156" s="75"/>
      <c r="K156" s="75"/>
      <c r="L156" s="75"/>
      <c r="M156" s="75"/>
      <c r="N156" s="75"/>
      <c r="O156" s="75"/>
      <c r="P156" s="75"/>
      <c r="Q156" s="75"/>
      <c r="R156" s="75"/>
    </row>
    <row r="157" spans="8:18" x14ac:dyDescent="0.25">
      <c r="H157" s="75"/>
      <c r="I157" s="75"/>
      <c r="J157" s="75"/>
      <c r="K157" s="75"/>
      <c r="L157" s="75"/>
      <c r="M157" s="75"/>
      <c r="N157" s="75"/>
      <c r="O157" s="75"/>
      <c r="P157" s="75"/>
      <c r="Q157" s="75"/>
      <c r="R157" s="75"/>
    </row>
    <row r="158" spans="8:18" x14ac:dyDescent="0.25">
      <c r="H158" s="75"/>
      <c r="I158" s="75"/>
      <c r="J158" s="75"/>
      <c r="K158" s="75"/>
      <c r="L158" s="75"/>
      <c r="M158" s="75"/>
      <c r="N158" s="75"/>
      <c r="O158" s="75"/>
      <c r="P158" s="75"/>
      <c r="Q158" s="75"/>
      <c r="R158" s="75"/>
    </row>
    <row r="159" spans="8:18" x14ac:dyDescent="0.25">
      <c r="H159" s="75"/>
      <c r="I159" s="75"/>
      <c r="J159" s="75"/>
      <c r="K159" s="75"/>
      <c r="L159" s="75"/>
      <c r="M159" s="75"/>
      <c r="N159" s="75"/>
      <c r="O159" s="75"/>
      <c r="P159" s="75"/>
      <c r="Q159" s="75"/>
      <c r="R159" s="75"/>
    </row>
    <row r="160" spans="8:18" x14ac:dyDescent="0.25">
      <c r="H160" s="75"/>
      <c r="I160" s="75"/>
      <c r="J160" s="75"/>
      <c r="K160" s="75"/>
      <c r="L160" s="75"/>
      <c r="M160" s="75"/>
      <c r="N160" s="75"/>
      <c r="O160" s="75"/>
      <c r="P160" s="75"/>
      <c r="Q160" s="75"/>
      <c r="R160" s="75"/>
    </row>
    <row r="161" spans="8:18" x14ac:dyDescent="0.25">
      <c r="H161" s="75"/>
      <c r="I161" s="75"/>
      <c r="J161" s="75"/>
      <c r="K161" s="75"/>
      <c r="L161" s="75"/>
      <c r="M161" s="75"/>
      <c r="N161" s="75"/>
      <c r="O161" s="75"/>
      <c r="P161" s="75"/>
      <c r="Q161" s="75"/>
      <c r="R161" s="75"/>
    </row>
    <row r="162" spans="8:18" x14ac:dyDescent="0.25">
      <c r="H162" s="75"/>
      <c r="I162" s="75"/>
      <c r="J162" s="75"/>
      <c r="K162" s="75"/>
      <c r="L162" s="75"/>
      <c r="M162" s="75"/>
      <c r="N162" s="75"/>
      <c r="O162" s="75"/>
      <c r="P162" s="75"/>
      <c r="Q162" s="75"/>
      <c r="R162" s="75"/>
    </row>
    <row r="163" spans="8:18" x14ac:dyDescent="0.25">
      <c r="H163" s="75"/>
      <c r="I163" s="75"/>
      <c r="J163" s="75"/>
      <c r="K163" s="75"/>
      <c r="L163" s="75"/>
      <c r="M163" s="75"/>
      <c r="N163" s="75"/>
      <c r="O163" s="75"/>
      <c r="P163" s="75"/>
      <c r="Q163" s="75"/>
      <c r="R163" s="75"/>
    </row>
    <row r="164" spans="8:18" x14ac:dyDescent="0.25">
      <c r="H164" s="75"/>
      <c r="I164" s="75"/>
      <c r="J164" s="75"/>
      <c r="K164" s="75"/>
      <c r="L164" s="75"/>
      <c r="M164" s="75"/>
      <c r="N164" s="75"/>
      <c r="O164" s="75"/>
      <c r="P164" s="75"/>
      <c r="Q164" s="75"/>
      <c r="R164" s="75"/>
    </row>
    <row r="165" spans="8:18" x14ac:dyDescent="0.25">
      <c r="H165" s="75"/>
      <c r="I165" s="75"/>
      <c r="J165" s="75"/>
      <c r="K165" s="75"/>
      <c r="L165" s="75"/>
      <c r="M165" s="75"/>
      <c r="N165" s="75"/>
      <c r="O165" s="75"/>
      <c r="P165" s="75"/>
      <c r="Q165" s="75"/>
      <c r="R165" s="75"/>
    </row>
    <row r="166" spans="8:18" x14ac:dyDescent="0.25">
      <c r="H166" s="75"/>
      <c r="I166" s="75"/>
      <c r="J166" s="75"/>
      <c r="K166" s="75"/>
      <c r="L166" s="75"/>
      <c r="M166" s="75"/>
      <c r="N166" s="75"/>
      <c r="O166" s="75"/>
      <c r="P166" s="75"/>
      <c r="Q166" s="75"/>
      <c r="R166" s="75"/>
    </row>
    <row r="167" spans="8:18" x14ac:dyDescent="0.25">
      <c r="H167" s="75"/>
      <c r="I167" s="75"/>
      <c r="J167" s="75"/>
      <c r="K167" s="75"/>
      <c r="L167" s="75"/>
      <c r="M167" s="75"/>
      <c r="N167" s="75"/>
      <c r="O167" s="75"/>
      <c r="P167" s="75"/>
      <c r="Q167" s="75"/>
      <c r="R167" s="75"/>
    </row>
    <row r="168" spans="8:18" x14ac:dyDescent="0.25">
      <c r="H168" s="75"/>
      <c r="I168" s="75"/>
      <c r="J168" s="75"/>
      <c r="K168" s="75"/>
      <c r="L168" s="75"/>
      <c r="M168" s="75"/>
      <c r="N168" s="75"/>
      <c r="O168" s="75"/>
      <c r="P168" s="75"/>
      <c r="Q168" s="75"/>
      <c r="R168" s="75"/>
    </row>
    <row r="169" spans="8:18" x14ac:dyDescent="0.25">
      <c r="H169" s="75"/>
      <c r="I169" s="75"/>
      <c r="J169" s="75"/>
      <c r="K169" s="75"/>
      <c r="L169" s="75"/>
      <c r="M169" s="75"/>
      <c r="N169" s="75"/>
      <c r="O169" s="75"/>
      <c r="P169" s="75"/>
      <c r="Q169" s="75"/>
      <c r="R169" s="75"/>
    </row>
    <row r="170" spans="8:18" x14ac:dyDescent="0.25">
      <c r="H170" s="75"/>
      <c r="I170" s="75"/>
      <c r="J170" s="75"/>
      <c r="K170" s="75"/>
      <c r="L170" s="75"/>
      <c r="M170" s="75"/>
      <c r="N170" s="75"/>
      <c r="O170" s="75"/>
      <c r="P170" s="75"/>
      <c r="Q170" s="75"/>
      <c r="R170" s="75"/>
    </row>
    <row r="171" spans="8:18" x14ac:dyDescent="0.25">
      <c r="H171" s="75"/>
      <c r="I171" s="75"/>
      <c r="J171" s="75"/>
      <c r="K171" s="75"/>
      <c r="L171" s="75"/>
      <c r="M171" s="75"/>
      <c r="N171" s="75"/>
      <c r="O171" s="75"/>
      <c r="P171" s="75"/>
      <c r="Q171" s="75"/>
      <c r="R171" s="75"/>
    </row>
    <row r="172" spans="8:18" x14ac:dyDescent="0.25">
      <c r="H172" s="75"/>
      <c r="I172" s="75"/>
      <c r="J172" s="75"/>
      <c r="K172" s="75"/>
      <c r="L172" s="75"/>
      <c r="M172" s="75"/>
      <c r="N172" s="75"/>
      <c r="O172" s="75"/>
      <c r="P172" s="75"/>
      <c r="Q172" s="75"/>
      <c r="R172" s="75"/>
    </row>
    <row r="173" spans="8:18" x14ac:dyDescent="0.25">
      <c r="H173" s="75"/>
      <c r="I173" s="75"/>
      <c r="J173" s="75"/>
      <c r="K173" s="75"/>
      <c r="L173" s="75"/>
      <c r="M173" s="75"/>
      <c r="N173" s="75"/>
      <c r="O173" s="75"/>
      <c r="P173" s="75"/>
      <c r="Q173" s="75"/>
      <c r="R173" s="75"/>
    </row>
    <row r="174" spans="8:18" x14ac:dyDescent="0.25">
      <c r="H174" s="75"/>
      <c r="I174" s="75"/>
      <c r="J174" s="75"/>
      <c r="K174" s="75"/>
      <c r="L174" s="75"/>
      <c r="M174" s="75"/>
      <c r="N174" s="75"/>
      <c r="O174" s="75"/>
      <c r="P174" s="75"/>
      <c r="Q174" s="75"/>
      <c r="R174" s="75"/>
    </row>
    <row r="175" spans="8:18" x14ac:dyDescent="0.25">
      <c r="H175" s="75"/>
      <c r="I175" s="75"/>
      <c r="J175" s="75"/>
      <c r="K175" s="75"/>
      <c r="L175" s="75"/>
      <c r="M175" s="75"/>
      <c r="N175" s="75"/>
      <c r="O175" s="75"/>
      <c r="P175" s="75"/>
      <c r="Q175" s="75"/>
      <c r="R175" s="75"/>
    </row>
    <row r="176" spans="8:18" x14ac:dyDescent="0.25">
      <c r="H176" s="75"/>
      <c r="I176" s="75"/>
      <c r="J176" s="75"/>
      <c r="K176" s="75"/>
      <c r="L176" s="75"/>
      <c r="M176" s="75"/>
      <c r="N176" s="75"/>
      <c r="O176" s="75"/>
      <c r="P176" s="75"/>
      <c r="Q176" s="75"/>
      <c r="R176" s="75"/>
    </row>
    <row r="177" spans="8:18" x14ac:dyDescent="0.25">
      <c r="H177" s="75"/>
      <c r="I177" s="75"/>
      <c r="J177" s="75"/>
      <c r="K177" s="75"/>
      <c r="L177" s="75"/>
      <c r="M177" s="75"/>
      <c r="N177" s="75"/>
      <c r="O177" s="75"/>
      <c r="P177" s="75"/>
      <c r="Q177" s="75"/>
      <c r="R177" s="75"/>
    </row>
    <row r="178" spans="8:18" x14ac:dyDescent="0.25">
      <c r="H178" s="75"/>
      <c r="I178" s="75"/>
      <c r="J178" s="75"/>
      <c r="K178" s="75"/>
      <c r="L178" s="75"/>
      <c r="M178" s="75"/>
      <c r="N178" s="75"/>
      <c r="O178" s="75"/>
      <c r="P178" s="75"/>
      <c r="Q178" s="75"/>
      <c r="R178" s="75"/>
    </row>
    <row r="179" spans="8:18" x14ac:dyDescent="0.25">
      <c r="H179" s="75"/>
      <c r="I179" s="75"/>
      <c r="J179" s="75"/>
      <c r="K179" s="75"/>
      <c r="L179" s="75"/>
      <c r="M179" s="75"/>
      <c r="N179" s="75"/>
      <c r="O179" s="75"/>
      <c r="P179" s="75"/>
      <c r="Q179" s="75"/>
      <c r="R179" s="75"/>
    </row>
    <row r="180" spans="8:18" x14ac:dyDescent="0.25">
      <c r="H180" s="75"/>
      <c r="I180" s="75"/>
      <c r="J180" s="75"/>
      <c r="K180" s="75"/>
      <c r="L180" s="75"/>
      <c r="M180" s="75"/>
      <c r="N180" s="75"/>
      <c r="O180" s="75"/>
      <c r="P180" s="75"/>
      <c r="Q180" s="75"/>
      <c r="R180" s="75"/>
    </row>
    <row r="181" spans="8:18" x14ac:dyDescent="0.25">
      <c r="H181" s="75"/>
      <c r="I181" s="75"/>
      <c r="J181" s="75"/>
      <c r="K181" s="75"/>
      <c r="L181" s="75"/>
      <c r="M181" s="75"/>
      <c r="N181" s="75"/>
      <c r="O181" s="75"/>
      <c r="P181" s="75"/>
      <c r="Q181" s="75"/>
      <c r="R181" s="75"/>
    </row>
    <row r="182" spans="8:18" x14ac:dyDescent="0.25">
      <c r="H182" s="75"/>
      <c r="I182" s="75"/>
      <c r="J182" s="75"/>
      <c r="K182" s="75"/>
      <c r="L182" s="75"/>
      <c r="M182" s="75"/>
      <c r="N182" s="75"/>
      <c r="O182" s="75"/>
      <c r="P182" s="75"/>
      <c r="Q182" s="75"/>
      <c r="R182" s="75"/>
    </row>
    <row r="183" spans="8:18" x14ac:dyDescent="0.25">
      <c r="H183" s="75"/>
      <c r="I183" s="75"/>
      <c r="J183" s="75"/>
      <c r="K183" s="75"/>
      <c r="L183" s="75"/>
      <c r="M183" s="75"/>
      <c r="N183" s="75"/>
      <c r="O183" s="75"/>
      <c r="P183" s="75"/>
      <c r="Q183" s="75"/>
      <c r="R183" s="75"/>
    </row>
    <row r="184" spans="8:18" x14ac:dyDescent="0.25">
      <c r="H184" s="75"/>
      <c r="I184" s="75"/>
      <c r="J184" s="75"/>
      <c r="K184" s="75"/>
      <c r="L184" s="75"/>
      <c r="M184" s="75"/>
      <c r="N184" s="75"/>
      <c r="O184" s="75"/>
      <c r="P184" s="75"/>
      <c r="Q184" s="75"/>
      <c r="R184" s="75"/>
    </row>
    <row r="185" spans="8:18" x14ac:dyDescent="0.25">
      <c r="H185" s="75"/>
      <c r="I185" s="75"/>
      <c r="J185" s="75"/>
      <c r="K185" s="75"/>
      <c r="L185" s="75"/>
      <c r="M185" s="75"/>
      <c r="N185" s="75"/>
      <c r="O185" s="75"/>
      <c r="P185" s="75"/>
      <c r="Q185" s="75"/>
      <c r="R185" s="75"/>
    </row>
    <row r="186" spans="8:18" x14ac:dyDescent="0.25">
      <c r="H186" s="75"/>
      <c r="I186" s="75"/>
      <c r="J186" s="75"/>
      <c r="K186" s="75"/>
      <c r="L186" s="75"/>
      <c r="M186" s="75"/>
      <c r="N186" s="75"/>
      <c r="O186" s="75"/>
      <c r="P186" s="75"/>
      <c r="Q186" s="75"/>
      <c r="R186" s="75"/>
    </row>
    <row r="187" spans="8:18" x14ac:dyDescent="0.25">
      <c r="H187" s="75"/>
      <c r="I187" s="75"/>
      <c r="J187" s="75"/>
      <c r="K187" s="75"/>
      <c r="L187" s="75"/>
      <c r="M187" s="75"/>
      <c r="N187" s="75"/>
      <c r="O187" s="75"/>
      <c r="P187" s="75"/>
      <c r="Q187" s="75"/>
      <c r="R187" s="75"/>
    </row>
    <row r="188" spans="8:18" x14ac:dyDescent="0.25">
      <c r="H188" s="75"/>
      <c r="I188" s="75"/>
      <c r="J188" s="75"/>
      <c r="K188" s="75"/>
      <c r="L188" s="75"/>
      <c r="M188" s="75"/>
      <c r="N188" s="75"/>
      <c r="O188" s="75"/>
      <c r="P188" s="75"/>
      <c r="Q188" s="75"/>
      <c r="R188" s="75"/>
    </row>
    <row r="189" spans="8:18" x14ac:dyDescent="0.25">
      <c r="H189" s="75"/>
      <c r="I189" s="75"/>
      <c r="J189" s="75"/>
      <c r="K189" s="75"/>
      <c r="L189" s="75"/>
      <c r="M189" s="75"/>
      <c r="N189" s="75"/>
      <c r="O189" s="75"/>
      <c r="P189" s="75"/>
      <c r="Q189" s="75"/>
      <c r="R189" s="75"/>
    </row>
    <row r="190" spans="8:18" x14ac:dyDescent="0.25">
      <c r="H190" s="75"/>
      <c r="I190" s="75"/>
      <c r="J190" s="75"/>
      <c r="K190" s="75"/>
      <c r="L190" s="75"/>
      <c r="M190" s="75"/>
      <c r="N190" s="75"/>
      <c r="O190" s="75"/>
      <c r="P190" s="75"/>
      <c r="Q190" s="75"/>
      <c r="R190" s="75"/>
    </row>
    <row r="191" spans="8:18" x14ac:dyDescent="0.25">
      <c r="H191" s="75"/>
      <c r="I191" s="75"/>
      <c r="J191" s="75"/>
      <c r="K191" s="75"/>
      <c r="L191" s="75"/>
      <c r="M191" s="75"/>
      <c r="N191" s="75"/>
      <c r="O191" s="75"/>
      <c r="P191" s="75"/>
      <c r="Q191" s="75"/>
      <c r="R191" s="75"/>
    </row>
    <row r="192" spans="8:18" x14ac:dyDescent="0.25">
      <c r="H192" s="75"/>
      <c r="I192" s="75"/>
      <c r="J192" s="75"/>
      <c r="K192" s="75"/>
      <c r="L192" s="75"/>
      <c r="M192" s="75"/>
      <c r="N192" s="75"/>
      <c r="O192" s="75"/>
      <c r="P192" s="75"/>
      <c r="Q192" s="75"/>
      <c r="R192" s="75"/>
    </row>
    <row r="193" spans="8:18" x14ac:dyDescent="0.25">
      <c r="H193" s="75"/>
      <c r="I193" s="75"/>
      <c r="J193" s="75"/>
      <c r="K193" s="75"/>
      <c r="L193" s="75"/>
      <c r="M193" s="75"/>
      <c r="N193" s="75"/>
      <c r="O193" s="75"/>
      <c r="P193" s="75"/>
      <c r="Q193" s="75"/>
      <c r="R193" s="75"/>
    </row>
    <row r="194" spans="8:18" x14ac:dyDescent="0.25">
      <c r="H194" s="75"/>
      <c r="I194" s="75"/>
      <c r="J194" s="75"/>
      <c r="K194" s="75"/>
      <c r="L194" s="75"/>
      <c r="M194" s="75"/>
      <c r="N194" s="75"/>
      <c r="O194" s="75"/>
      <c r="P194" s="75"/>
      <c r="Q194" s="75"/>
      <c r="R194" s="75"/>
    </row>
    <row r="195" spans="8:18" x14ac:dyDescent="0.25">
      <c r="H195" s="75"/>
      <c r="I195" s="75"/>
      <c r="J195" s="75"/>
      <c r="K195" s="75"/>
      <c r="L195" s="75"/>
      <c r="M195" s="75"/>
      <c r="N195" s="75"/>
      <c r="O195" s="75"/>
      <c r="P195" s="75"/>
      <c r="Q195" s="75"/>
      <c r="R195" s="75"/>
    </row>
    <row r="196" spans="8:18" x14ac:dyDescent="0.25">
      <c r="H196" s="75"/>
      <c r="I196" s="75"/>
      <c r="J196" s="75"/>
      <c r="K196" s="75"/>
      <c r="L196" s="75"/>
      <c r="M196" s="75"/>
      <c r="N196" s="75"/>
      <c r="O196" s="75"/>
      <c r="P196" s="75"/>
      <c r="Q196" s="75"/>
      <c r="R196" s="75"/>
    </row>
    <row r="197" spans="8:18" x14ac:dyDescent="0.25">
      <c r="H197" s="75"/>
      <c r="I197" s="75"/>
      <c r="J197" s="75"/>
      <c r="K197" s="75"/>
      <c r="L197" s="75"/>
      <c r="M197" s="75"/>
      <c r="N197" s="75"/>
      <c r="O197" s="75"/>
      <c r="P197" s="75"/>
      <c r="Q197" s="75"/>
      <c r="R197" s="75"/>
    </row>
    <row r="198" spans="8:18" x14ac:dyDescent="0.25">
      <c r="H198" s="75"/>
      <c r="I198" s="75"/>
      <c r="J198" s="75"/>
      <c r="K198" s="75"/>
      <c r="L198" s="75"/>
      <c r="M198" s="75"/>
      <c r="N198" s="75"/>
      <c r="O198" s="75"/>
      <c r="P198" s="75"/>
      <c r="Q198" s="75"/>
      <c r="R198" s="75"/>
    </row>
    <row r="199" spans="8:18" x14ac:dyDescent="0.25">
      <c r="H199" s="75"/>
      <c r="I199" s="75"/>
      <c r="J199" s="75"/>
      <c r="K199" s="75"/>
      <c r="L199" s="75"/>
      <c r="M199" s="75"/>
      <c r="N199" s="75"/>
      <c r="O199" s="75"/>
      <c r="P199" s="75"/>
      <c r="Q199" s="75"/>
      <c r="R199" s="75"/>
    </row>
    <row r="200" spans="8:18" x14ac:dyDescent="0.25">
      <c r="H200" s="75"/>
      <c r="I200" s="75"/>
      <c r="J200" s="75"/>
      <c r="K200" s="75"/>
      <c r="L200" s="75"/>
      <c r="M200" s="75"/>
      <c r="N200" s="75"/>
      <c r="O200" s="75"/>
      <c r="P200" s="75"/>
      <c r="Q200" s="75"/>
      <c r="R200" s="75"/>
    </row>
    <row r="201" spans="8:18" x14ac:dyDescent="0.25">
      <c r="H201" s="75"/>
      <c r="I201" s="75"/>
      <c r="J201" s="75"/>
      <c r="K201" s="75"/>
      <c r="L201" s="75"/>
      <c r="M201" s="75"/>
      <c r="N201" s="75"/>
      <c r="O201" s="75"/>
      <c r="P201" s="75"/>
      <c r="Q201" s="75"/>
      <c r="R201" s="75"/>
    </row>
    <row r="202" spans="8:18" x14ac:dyDescent="0.25">
      <c r="H202" s="75"/>
      <c r="I202" s="75"/>
      <c r="J202" s="75"/>
      <c r="K202" s="75"/>
      <c r="L202" s="75"/>
      <c r="M202" s="75"/>
      <c r="N202" s="75"/>
      <c r="O202" s="75"/>
      <c r="P202" s="75"/>
      <c r="Q202" s="75"/>
      <c r="R202" s="75"/>
    </row>
    <row r="203" spans="8:18" x14ac:dyDescent="0.25">
      <c r="H203" s="75"/>
      <c r="I203" s="75"/>
      <c r="J203" s="75"/>
      <c r="K203" s="75"/>
      <c r="L203" s="75"/>
      <c r="M203" s="75"/>
      <c r="N203" s="75"/>
      <c r="O203" s="75"/>
      <c r="P203" s="75"/>
      <c r="Q203" s="75"/>
      <c r="R203" s="75"/>
    </row>
    <row r="204" spans="8:18" x14ac:dyDescent="0.25">
      <c r="H204" s="75"/>
      <c r="I204" s="75"/>
      <c r="J204" s="75"/>
      <c r="K204" s="75"/>
      <c r="L204" s="75"/>
      <c r="M204" s="75"/>
      <c r="N204" s="75"/>
      <c r="O204" s="75"/>
      <c r="P204" s="75"/>
      <c r="Q204" s="75"/>
      <c r="R204" s="75"/>
    </row>
    <row r="205" spans="8:18" x14ac:dyDescent="0.25">
      <c r="H205" s="75"/>
      <c r="I205" s="75"/>
      <c r="J205" s="75"/>
      <c r="K205" s="75"/>
      <c r="L205" s="75"/>
      <c r="M205" s="75"/>
      <c r="N205" s="75"/>
      <c r="O205" s="75"/>
      <c r="P205" s="75"/>
      <c r="Q205" s="75"/>
      <c r="R205" s="75"/>
    </row>
    <row r="206" spans="8:18" x14ac:dyDescent="0.25">
      <c r="H206" s="75"/>
      <c r="I206" s="75"/>
      <c r="J206" s="75"/>
      <c r="K206" s="75"/>
      <c r="L206" s="75"/>
      <c r="M206" s="75"/>
      <c r="N206" s="75"/>
      <c r="O206" s="75"/>
      <c r="P206" s="75"/>
      <c r="Q206" s="75"/>
      <c r="R206" s="75"/>
    </row>
    <row r="207" spans="8:18" x14ac:dyDescent="0.25">
      <c r="H207" s="75"/>
      <c r="I207" s="75"/>
      <c r="J207" s="75"/>
      <c r="K207" s="75"/>
      <c r="L207" s="75"/>
      <c r="M207" s="75"/>
      <c r="N207" s="75"/>
      <c r="O207" s="75"/>
      <c r="P207" s="75"/>
      <c r="Q207" s="75"/>
      <c r="R207" s="75"/>
    </row>
    <row r="208" spans="8:18" x14ac:dyDescent="0.25">
      <c r="H208" s="75"/>
      <c r="I208" s="75"/>
      <c r="J208" s="75"/>
      <c r="K208" s="75"/>
      <c r="L208" s="75"/>
      <c r="M208" s="75"/>
      <c r="N208" s="75"/>
      <c r="O208" s="75"/>
      <c r="P208" s="75"/>
      <c r="Q208" s="75"/>
      <c r="R208" s="75"/>
    </row>
    <row r="209" spans="8:18" x14ac:dyDescent="0.25">
      <c r="H209" s="75"/>
      <c r="I209" s="75"/>
      <c r="J209" s="75"/>
      <c r="K209" s="75"/>
      <c r="L209" s="75"/>
      <c r="M209" s="75"/>
      <c r="N209" s="75"/>
      <c r="O209" s="75"/>
      <c r="P209" s="75"/>
      <c r="Q209" s="75"/>
      <c r="R209" s="75"/>
    </row>
    <row r="210" spans="8:18" x14ac:dyDescent="0.25">
      <c r="H210" s="75"/>
      <c r="I210" s="75"/>
      <c r="J210" s="75"/>
      <c r="K210" s="75"/>
      <c r="L210" s="75"/>
      <c r="M210" s="75"/>
      <c r="N210" s="75"/>
      <c r="O210" s="75"/>
      <c r="P210" s="75"/>
      <c r="Q210" s="75"/>
      <c r="R210" s="75"/>
    </row>
    <row r="211" spans="8:18" x14ac:dyDescent="0.25">
      <c r="H211" s="75"/>
      <c r="I211" s="75"/>
      <c r="J211" s="75"/>
      <c r="K211" s="75"/>
      <c r="L211" s="75"/>
      <c r="M211" s="75"/>
      <c r="N211" s="75"/>
      <c r="O211" s="75"/>
      <c r="P211" s="75"/>
      <c r="Q211" s="75"/>
      <c r="R211" s="75"/>
    </row>
    <row r="212" spans="8:18" x14ac:dyDescent="0.25">
      <c r="H212" s="75"/>
      <c r="I212" s="75"/>
      <c r="J212" s="75"/>
      <c r="K212" s="75"/>
      <c r="L212" s="75"/>
      <c r="M212" s="75"/>
      <c r="N212" s="75"/>
      <c r="O212" s="75"/>
      <c r="P212" s="75"/>
      <c r="Q212" s="75"/>
      <c r="R212" s="75"/>
    </row>
    <row r="213" spans="8:18" x14ac:dyDescent="0.25">
      <c r="H213" s="75"/>
      <c r="I213" s="75"/>
      <c r="J213" s="75"/>
      <c r="K213" s="75"/>
      <c r="L213" s="75"/>
      <c r="M213" s="75"/>
      <c r="N213" s="75"/>
      <c r="O213" s="75"/>
      <c r="P213" s="75"/>
      <c r="Q213" s="75"/>
      <c r="R213" s="75"/>
    </row>
    <row r="214" spans="8:18" x14ac:dyDescent="0.25">
      <c r="H214" s="75"/>
      <c r="I214" s="75"/>
      <c r="J214" s="75"/>
      <c r="K214" s="75"/>
      <c r="L214" s="75"/>
      <c r="M214" s="75"/>
      <c r="N214" s="75"/>
      <c r="O214" s="75"/>
      <c r="P214" s="75"/>
      <c r="Q214" s="75"/>
      <c r="R214" s="75"/>
    </row>
    <row r="215" spans="8:18" x14ac:dyDescent="0.25">
      <c r="H215" s="75"/>
      <c r="I215" s="75"/>
      <c r="J215" s="75"/>
      <c r="K215" s="75"/>
      <c r="L215" s="75"/>
      <c r="M215" s="75"/>
      <c r="N215" s="75"/>
      <c r="O215" s="75"/>
      <c r="P215" s="75"/>
      <c r="Q215" s="75"/>
      <c r="R215" s="75"/>
    </row>
    <row r="216" spans="8:18" x14ac:dyDescent="0.25">
      <c r="H216" s="75"/>
      <c r="I216" s="75"/>
      <c r="J216" s="75"/>
      <c r="K216" s="75"/>
      <c r="L216" s="75"/>
      <c r="M216" s="75"/>
      <c r="N216" s="75"/>
      <c r="O216" s="75"/>
      <c r="P216" s="75"/>
      <c r="Q216" s="75"/>
      <c r="R216" s="75"/>
    </row>
    <row r="217" spans="8:18" x14ac:dyDescent="0.25">
      <c r="H217" s="75"/>
      <c r="I217" s="75"/>
      <c r="J217" s="75"/>
      <c r="K217" s="75"/>
      <c r="L217" s="75"/>
      <c r="M217" s="75"/>
      <c r="N217" s="75"/>
      <c r="O217" s="75"/>
      <c r="P217" s="75"/>
      <c r="Q217" s="75"/>
      <c r="R217" s="75"/>
    </row>
    <row r="218" spans="8:18" x14ac:dyDescent="0.25">
      <c r="H218" s="75"/>
      <c r="I218" s="75"/>
      <c r="J218" s="75"/>
      <c r="K218" s="75"/>
      <c r="L218" s="75"/>
      <c r="M218" s="75"/>
      <c r="N218" s="75"/>
      <c r="O218" s="75"/>
      <c r="P218" s="75"/>
      <c r="Q218" s="75"/>
      <c r="R218" s="75"/>
    </row>
    <row r="219" spans="8:18" x14ac:dyDescent="0.25">
      <c r="H219" s="75"/>
      <c r="I219" s="75"/>
      <c r="J219" s="75"/>
      <c r="K219" s="75"/>
      <c r="L219" s="75"/>
      <c r="M219" s="75"/>
      <c r="N219" s="75"/>
      <c r="O219" s="75"/>
      <c r="P219" s="75"/>
      <c r="Q219" s="75"/>
      <c r="R219" s="75"/>
    </row>
    <row r="220" spans="8:18" x14ac:dyDescent="0.25">
      <c r="H220" s="75"/>
      <c r="I220" s="75"/>
      <c r="J220" s="75"/>
      <c r="K220" s="75"/>
      <c r="L220" s="75"/>
      <c r="M220" s="75"/>
      <c r="N220" s="75"/>
      <c r="O220" s="75"/>
      <c r="P220" s="75"/>
      <c r="Q220" s="75"/>
      <c r="R220" s="75"/>
    </row>
    <row r="221" spans="8:18" x14ac:dyDescent="0.25">
      <c r="H221" s="75"/>
      <c r="I221" s="75"/>
      <c r="J221" s="75"/>
      <c r="K221" s="75"/>
      <c r="L221" s="75"/>
      <c r="M221" s="75"/>
      <c r="N221" s="75"/>
      <c r="O221" s="75"/>
      <c r="P221" s="75"/>
      <c r="Q221" s="75"/>
      <c r="R221" s="75"/>
    </row>
    <row r="222" spans="8:18" x14ac:dyDescent="0.25">
      <c r="H222" s="75"/>
      <c r="I222" s="75"/>
      <c r="J222" s="75"/>
      <c r="K222" s="75"/>
      <c r="L222" s="75"/>
      <c r="M222" s="75"/>
      <c r="N222" s="75"/>
      <c r="O222" s="75"/>
      <c r="P222" s="75"/>
      <c r="Q222" s="75"/>
      <c r="R222" s="75"/>
    </row>
    <row r="223" spans="8:18" x14ac:dyDescent="0.25">
      <c r="H223" s="75"/>
      <c r="I223" s="75"/>
      <c r="J223" s="75"/>
      <c r="K223" s="75"/>
      <c r="L223" s="75"/>
      <c r="M223" s="75"/>
      <c r="N223" s="75"/>
      <c r="O223" s="75"/>
      <c r="P223" s="75"/>
      <c r="Q223" s="75"/>
      <c r="R223" s="75"/>
    </row>
    <row r="224" spans="8:18" x14ac:dyDescent="0.25">
      <c r="H224" s="75"/>
      <c r="I224" s="75"/>
      <c r="J224" s="75"/>
      <c r="K224" s="75"/>
      <c r="L224" s="75"/>
      <c r="M224" s="75"/>
      <c r="N224" s="75"/>
      <c r="O224" s="75"/>
      <c r="P224" s="75"/>
      <c r="Q224" s="75"/>
      <c r="R224" s="75"/>
    </row>
    <row r="225" spans="8:18" x14ac:dyDescent="0.25">
      <c r="H225" s="75"/>
      <c r="I225" s="75"/>
      <c r="J225" s="75"/>
      <c r="K225" s="75"/>
      <c r="L225" s="75"/>
      <c r="M225" s="75"/>
      <c r="N225" s="75"/>
      <c r="O225" s="75"/>
      <c r="P225" s="75"/>
      <c r="Q225" s="75"/>
      <c r="R225" s="75"/>
    </row>
    <row r="226" spans="8:18" x14ac:dyDescent="0.25">
      <c r="H226" s="75"/>
      <c r="I226" s="75"/>
      <c r="J226" s="75"/>
      <c r="K226" s="75"/>
      <c r="L226" s="75"/>
      <c r="M226" s="75"/>
      <c r="N226" s="75"/>
      <c r="O226" s="75"/>
      <c r="P226" s="75"/>
      <c r="Q226" s="75"/>
      <c r="R226" s="75"/>
    </row>
    <row r="227" spans="8:18" x14ac:dyDescent="0.25">
      <c r="H227" s="75"/>
      <c r="I227" s="75"/>
      <c r="J227" s="75"/>
      <c r="K227" s="75"/>
      <c r="L227" s="75"/>
      <c r="M227" s="75"/>
      <c r="N227" s="75"/>
      <c r="O227" s="75"/>
      <c r="P227" s="75"/>
      <c r="Q227" s="75"/>
      <c r="R227" s="75"/>
    </row>
    <row r="228" spans="8:18" x14ac:dyDescent="0.25">
      <c r="H228" s="75"/>
      <c r="I228" s="75"/>
      <c r="J228" s="75"/>
      <c r="K228" s="75"/>
      <c r="L228" s="75"/>
      <c r="M228" s="75"/>
      <c r="N228" s="75"/>
      <c r="O228" s="75"/>
      <c r="P228" s="75"/>
      <c r="Q228" s="75"/>
      <c r="R228" s="75"/>
    </row>
    <row r="229" spans="8:18" x14ac:dyDescent="0.25">
      <c r="H229" s="75"/>
      <c r="I229" s="75"/>
      <c r="J229" s="75"/>
      <c r="K229" s="75"/>
      <c r="L229" s="75"/>
      <c r="M229" s="75"/>
      <c r="N229" s="75"/>
      <c r="O229" s="75"/>
      <c r="P229" s="75"/>
      <c r="Q229" s="75"/>
      <c r="R229" s="75"/>
    </row>
    <row r="230" spans="8:18" x14ac:dyDescent="0.25">
      <c r="H230" s="75"/>
      <c r="I230" s="75"/>
      <c r="J230" s="75"/>
      <c r="K230" s="75"/>
      <c r="L230" s="75"/>
      <c r="M230" s="75"/>
      <c r="N230" s="75"/>
      <c r="O230" s="75"/>
      <c r="P230" s="75"/>
      <c r="Q230" s="75"/>
      <c r="R230" s="75"/>
    </row>
    <row r="231" spans="8:18" x14ac:dyDescent="0.25">
      <c r="H231" s="75"/>
      <c r="I231" s="75"/>
      <c r="J231" s="75"/>
      <c r="K231" s="75"/>
      <c r="L231" s="75"/>
      <c r="M231" s="75"/>
      <c r="N231" s="75"/>
      <c r="O231" s="75"/>
      <c r="P231" s="75"/>
      <c r="Q231" s="75"/>
      <c r="R231" s="75"/>
    </row>
    <row r="232" spans="8:18" x14ac:dyDescent="0.25">
      <c r="H232" s="75"/>
      <c r="I232" s="75"/>
      <c r="J232" s="75"/>
      <c r="K232" s="75"/>
      <c r="L232" s="75"/>
      <c r="M232" s="75"/>
      <c r="N232" s="75"/>
      <c r="O232" s="75"/>
      <c r="P232" s="75"/>
      <c r="Q232" s="75"/>
      <c r="R232" s="75"/>
    </row>
    <row r="233" spans="8:18" x14ac:dyDescent="0.25">
      <c r="H233" s="75"/>
      <c r="I233" s="75"/>
      <c r="J233" s="75"/>
      <c r="K233" s="75"/>
      <c r="L233" s="75"/>
      <c r="M233" s="75"/>
      <c r="N233" s="75"/>
      <c r="O233" s="75"/>
      <c r="P233" s="75"/>
      <c r="Q233" s="75"/>
      <c r="R233" s="75"/>
    </row>
    <row r="234" spans="8:18" x14ac:dyDescent="0.25">
      <c r="H234" s="75"/>
      <c r="I234" s="75"/>
      <c r="J234" s="75"/>
      <c r="K234" s="75"/>
      <c r="L234" s="75"/>
      <c r="M234" s="75"/>
      <c r="N234" s="75"/>
      <c r="O234" s="75"/>
      <c r="P234" s="75"/>
      <c r="Q234" s="75"/>
      <c r="R234" s="75"/>
    </row>
    <row r="235" spans="8:18" x14ac:dyDescent="0.25">
      <c r="H235" s="75"/>
      <c r="I235" s="75"/>
      <c r="J235" s="75"/>
      <c r="K235" s="75"/>
      <c r="L235" s="75"/>
      <c r="M235" s="75"/>
      <c r="N235" s="75"/>
      <c r="O235" s="75"/>
      <c r="P235" s="75"/>
      <c r="Q235" s="75"/>
      <c r="R235" s="75"/>
    </row>
    <row r="236" spans="8:18" x14ac:dyDescent="0.25">
      <c r="H236" s="75"/>
      <c r="I236" s="75"/>
      <c r="J236" s="75"/>
      <c r="K236" s="75"/>
      <c r="L236" s="75"/>
      <c r="M236" s="75"/>
      <c r="N236" s="75"/>
      <c r="O236" s="75"/>
      <c r="P236" s="75"/>
      <c r="Q236" s="75"/>
      <c r="R236" s="75"/>
    </row>
    <row r="237" spans="8:18" x14ac:dyDescent="0.25">
      <c r="H237" s="75"/>
      <c r="I237" s="75"/>
      <c r="J237" s="75"/>
      <c r="K237" s="75"/>
      <c r="L237" s="75"/>
      <c r="M237" s="75"/>
      <c r="N237" s="75"/>
      <c r="O237" s="75"/>
      <c r="P237" s="75"/>
      <c r="Q237" s="75"/>
      <c r="R237" s="75"/>
    </row>
    <row r="238" spans="8:18" x14ac:dyDescent="0.25">
      <c r="H238" s="75"/>
      <c r="I238" s="75"/>
      <c r="J238" s="75"/>
      <c r="K238" s="75"/>
      <c r="L238" s="75"/>
      <c r="M238" s="75"/>
      <c r="N238" s="75"/>
      <c r="O238" s="75"/>
      <c r="P238" s="75"/>
      <c r="Q238" s="75"/>
      <c r="R238" s="75"/>
    </row>
    <row r="239" spans="8:18" x14ac:dyDescent="0.25">
      <c r="H239" s="75"/>
      <c r="I239" s="75"/>
      <c r="J239" s="75"/>
      <c r="K239" s="75"/>
      <c r="L239" s="75"/>
      <c r="M239" s="75"/>
      <c r="N239" s="75"/>
      <c r="O239" s="75"/>
      <c r="P239" s="75"/>
      <c r="Q239" s="75"/>
      <c r="R239" s="75"/>
    </row>
    <row r="240" spans="8:18" x14ac:dyDescent="0.25">
      <c r="H240" s="75"/>
      <c r="I240" s="75"/>
      <c r="J240" s="75"/>
      <c r="K240" s="75"/>
      <c r="L240" s="75"/>
      <c r="M240" s="75"/>
      <c r="N240" s="75"/>
      <c r="O240" s="75"/>
      <c r="P240" s="75"/>
      <c r="Q240" s="75"/>
      <c r="R240" s="75"/>
    </row>
    <row r="241" spans="8:18" x14ac:dyDescent="0.25">
      <c r="H241" s="75"/>
      <c r="I241" s="75"/>
      <c r="J241" s="75"/>
      <c r="K241" s="75"/>
      <c r="L241" s="75"/>
      <c r="M241" s="75"/>
      <c r="N241" s="75"/>
      <c r="O241" s="75"/>
      <c r="P241" s="75"/>
      <c r="Q241" s="75"/>
      <c r="R241" s="75"/>
    </row>
    <row r="242" spans="8:18" x14ac:dyDescent="0.25">
      <c r="H242" s="75"/>
      <c r="I242" s="75"/>
      <c r="J242" s="75"/>
      <c r="K242" s="75"/>
      <c r="L242" s="75"/>
      <c r="M242" s="75"/>
      <c r="N242" s="75"/>
      <c r="O242" s="75"/>
      <c r="P242" s="75"/>
      <c r="Q242" s="75"/>
      <c r="R242" s="75"/>
    </row>
    <row r="243" spans="8:18" x14ac:dyDescent="0.25">
      <c r="H243" s="75"/>
      <c r="I243" s="75"/>
      <c r="J243" s="75"/>
      <c r="K243" s="75"/>
      <c r="L243" s="75"/>
      <c r="M243" s="75"/>
      <c r="N243" s="75"/>
      <c r="O243" s="75"/>
      <c r="P243" s="75"/>
      <c r="Q243" s="75"/>
      <c r="R243" s="75"/>
    </row>
    <row r="244" spans="8:18" x14ac:dyDescent="0.25">
      <c r="H244" s="75"/>
      <c r="I244" s="75"/>
      <c r="J244" s="75"/>
      <c r="K244" s="75"/>
      <c r="L244" s="75"/>
      <c r="M244" s="75"/>
      <c r="N244" s="75"/>
      <c r="O244" s="75"/>
      <c r="P244" s="75"/>
      <c r="Q244" s="75"/>
      <c r="R244" s="75"/>
    </row>
    <row r="245" spans="8:18" x14ac:dyDescent="0.25">
      <c r="H245" s="75"/>
      <c r="I245" s="75"/>
      <c r="J245" s="75"/>
      <c r="K245" s="75"/>
      <c r="L245" s="75"/>
      <c r="M245" s="75"/>
      <c r="N245" s="75"/>
      <c r="O245" s="75"/>
      <c r="P245" s="75"/>
      <c r="Q245" s="75"/>
      <c r="R245" s="75"/>
    </row>
    <row r="246" spans="8:18" x14ac:dyDescent="0.25">
      <c r="H246" s="75"/>
      <c r="I246" s="75"/>
      <c r="J246" s="75"/>
      <c r="K246" s="75"/>
      <c r="L246" s="75"/>
      <c r="M246" s="75"/>
      <c r="N246" s="75"/>
      <c r="O246" s="75"/>
      <c r="P246" s="75"/>
      <c r="Q246" s="75"/>
      <c r="R246" s="75"/>
    </row>
    <row r="247" spans="8:18" x14ac:dyDescent="0.25">
      <c r="H247" s="75"/>
      <c r="I247" s="75"/>
      <c r="J247" s="75"/>
      <c r="K247" s="75"/>
      <c r="L247" s="75"/>
      <c r="M247" s="75"/>
      <c r="N247" s="75"/>
      <c r="O247" s="75"/>
      <c r="P247" s="75"/>
      <c r="Q247" s="75"/>
      <c r="R247" s="75"/>
    </row>
    <row r="248" spans="8:18" x14ac:dyDescent="0.25">
      <c r="H248" s="75"/>
      <c r="I248" s="75"/>
      <c r="J248" s="75"/>
      <c r="K248" s="75"/>
      <c r="L248" s="75"/>
      <c r="M248" s="75"/>
      <c r="N248" s="75"/>
      <c r="O248" s="75"/>
      <c r="P248" s="75"/>
      <c r="Q248" s="75"/>
      <c r="R248" s="75"/>
    </row>
    <row r="249" spans="8:18" x14ac:dyDescent="0.25">
      <c r="H249" s="75"/>
      <c r="I249" s="75"/>
      <c r="J249" s="75"/>
      <c r="K249" s="75"/>
      <c r="L249" s="75"/>
      <c r="M249" s="75"/>
      <c r="N249" s="75"/>
      <c r="O249" s="75"/>
      <c r="P249" s="75"/>
      <c r="Q249" s="75"/>
      <c r="R249" s="75"/>
    </row>
    <row r="250" spans="8:18" x14ac:dyDescent="0.25">
      <c r="H250" s="75"/>
      <c r="I250" s="75"/>
      <c r="J250" s="75"/>
      <c r="K250" s="75"/>
      <c r="L250" s="75"/>
      <c r="M250" s="75"/>
      <c r="N250" s="75"/>
      <c r="O250" s="75"/>
      <c r="P250" s="75"/>
      <c r="Q250" s="75"/>
      <c r="R250" s="75"/>
    </row>
    <row r="251" spans="8:18" x14ac:dyDescent="0.25">
      <c r="H251" s="75"/>
      <c r="I251" s="75"/>
      <c r="J251" s="75"/>
      <c r="K251" s="75"/>
      <c r="L251" s="75"/>
      <c r="M251" s="75"/>
      <c r="N251" s="75"/>
      <c r="O251" s="75"/>
      <c r="P251" s="75"/>
      <c r="Q251" s="75"/>
      <c r="R251" s="75"/>
    </row>
    <row r="252" spans="8:18" x14ac:dyDescent="0.25">
      <c r="H252" s="75"/>
      <c r="I252" s="75"/>
      <c r="J252" s="75"/>
      <c r="K252" s="75"/>
      <c r="L252" s="75"/>
      <c r="M252" s="75"/>
      <c r="N252" s="75"/>
      <c r="O252" s="75"/>
      <c r="P252" s="75"/>
      <c r="Q252" s="75"/>
      <c r="R252" s="75"/>
    </row>
    <row r="253" spans="8:18" x14ac:dyDescent="0.25">
      <c r="H253" s="75"/>
      <c r="I253" s="75"/>
      <c r="J253" s="75"/>
      <c r="K253" s="75"/>
      <c r="L253" s="75"/>
      <c r="M253" s="75"/>
      <c r="N253" s="75"/>
      <c r="O253" s="75"/>
      <c r="P253" s="75"/>
      <c r="Q253" s="75"/>
      <c r="R253" s="75"/>
    </row>
    <row r="254" spans="8:18" x14ac:dyDescent="0.25">
      <c r="H254" s="75"/>
      <c r="I254" s="75"/>
      <c r="J254" s="75"/>
      <c r="K254" s="75"/>
      <c r="L254" s="75"/>
      <c r="M254" s="75"/>
      <c r="N254" s="75"/>
      <c r="O254" s="75"/>
      <c r="P254" s="75"/>
      <c r="Q254" s="75"/>
      <c r="R254" s="75"/>
    </row>
    <row r="255" spans="8:18" x14ac:dyDescent="0.25">
      <c r="H255" s="75"/>
      <c r="I255" s="75"/>
      <c r="J255" s="75"/>
      <c r="K255" s="75"/>
      <c r="L255" s="75"/>
      <c r="M255" s="75"/>
      <c r="N255" s="75"/>
      <c r="O255" s="75"/>
      <c r="P255" s="75"/>
      <c r="Q255" s="75"/>
      <c r="R255" s="75"/>
    </row>
    <row r="256" spans="8:18" x14ac:dyDescent="0.25">
      <c r="H256" s="75"/>
      <c r="I256" s="75"/>
      <c r="J256" s="75"/>
      <c r="K256" s="75"/>
      <c r="L256" s="75"/>
      <c r="M256" s="75"/>
      <c r="N256" s="75"/>
      <c r="O256" s="75"/>
      <c r="P256" s="75"/>
      <c r="Q256" s="75"/>
      <c r="R256" s="75"/>
    </row>
    <row r="257" spans="8:18" x14ac:dyDescent="0.25">
      <c r="H257" s="75"/>
      <c r="I257" s="75"/>
      <c r="J257" s="75"/>
      <c r="K257" s="75"/>
      <c r="L257" s="75"/>
      <c r="M257" s="75"/>
      <c r="N257" s="75"/>
      <c r="O257" s="75"/>
      <c r="P257" s="75"/>
      <c r="Q257" s="75"/>
      <c r="R257" s="75"/>
    </row>
    <row r="258" spans="8:18" x14ac:dyDescent="0.25">
      <c r="H258" s="75"/>
      <c r="I258" s="75"/>
      <c r="J258" s="75"/>
      <c r="K258" s="75"/>
      <c r="L258" s="75"/>
      <c r="M258" s="75"/>
      <c r="N258" s="75"/>
      <c r="O258" s="75"/>
      <c r="P258" s="75"/>
      <c r="Q258" s="75"/>
      <c r="R258" s="75"/>
    </row>
    <row r="259" spans="8:18" x14ac:dyDescent="0.25">
      <c r="H259" s="75"/>
      <c r="I259" s="75"/>
      <c r="J259" s="75"/>
      <c r="K259" s="75"/>
      <c r="L259" s="75"/>
      <c r="M259" s="75"/>
      <c r="N259" s="75"/>
      <c r="O259" s="75"/>
      <c r="P259" s="75"/>
      <c r="Q259" s="75"/>
      <c r="R259" s="75"/>
    </row>
    <row r="260" spans="8:18" x14ac:dyDescent="0.25">
      <c r="H260" s="75"/>
      <c r="I260" s="75"/>
      <c r="J260" s="75"/>
      <c r="K260" s="75"/>
      <c r="L260" s="75"/>
      <c r="M260" s="75"/>
      <c r="N260" s="75"/>
      <c r="O260" s="75"/>
      <c r="P260" s="75"/>
      <c r="Q260" s="75"/>
      <c r="R260" s="75"/>
    </row>
    <row r="261" spans="8:18" x14ac:dyDescent="0.25">
      <c r="H261" s="75"/>
      <c r="I261" s="75"/>
      <c r="J261" s="75"/>
      <c r="K261" s="75"/>
      <c r="L261" s="75"/>
      <c r="M261" s="75"/>
      <c r="N261" s="75"/>
      <c r="O261" s="75"/>
      <c r="P261" s="75"/>
      <c r="Q261" s="75"/>
      <c r="R261" s="75"/>
    </row>
    <row r="262" spans="8:18" x14ac:dyDescent="0.25">
      <c r="H262" s="75"/>
      <c r="I262" s="75"/>
      <c r="J262" s="75"/>
      <c r="K262" s="75"/>
      <c r="L262" s="75"/>
      <c r="M262" s="75"/>
      <c r="N262" s="75"/>
      <c r="O262" s="75"/>
      <c r="P262" s="75"/>
      <c r="Q262" s="75"/>
      <c r="R262" s="75"/>
    </row>
    <row r="263" spans="8:18" x14ac:dyDescent="0.25">
      <c r="H263" s="75"/>
      <c r="I263" s="75"/>
      <c r="J263" s="75"/>
      <c r="K263" s="75"/>
      <c r="L263" s="75"/>
      <c r="M263" s="75"/>
      <c r="N263" s="75"/>
      <c r="O263" s="75"/>
      <c r="P263" s="75"/>
      <c r="Q263" s="75"/>
      <c r="R263" s="75"/>
    </row>
    <row r="264" spans="8:18" x14ac:dyDescent="0.25">
      <c r="H264" s="75"/>
      <c r="I264" s="75"/>
      <c r="J264" s="75"/>
      <c r="K264" s="75"/>
      <c r="L264" s="75"/>
      <c r="M264" s="75"/>
      <c r="N264" s="75"/>
      <c r="O264" s="75"/>
      <c r="P264" s="75"/>
      <c r="Q264" s="75"/>
      <c r="R264" s="75"/>
    </row>
    <row r="265" spans="8:18" x14ac:dyDescent="0.25">
      <c r="H265" s="75"/>
      <c r="I265" s="75"/>
      <c r="J265" s="75"/>
      <c r="K265" s="75"/>
      <c r="L265" s="75"/>
      <c r="M265" s="75"/>
      <c r="N265" s="75"/>
      <c r="O265" s="75"/>
      <c r="P265" s="75"/>
      <c r="Q265" s="75"/>
      <c r="R265" s="75"/>
    </row>
    <row r="266" spans="8:18" x14ac:dyDescent="0.25">
      <c r="H266" s="75"/>
      <c r="I266" s="75"/>
      <c r="J266" s="75"/>
      <c r="K266" s="75"/>
      <c r="L266" s="75"/>
      <c r="M266" s="75"/>
      <c r="N266" s="75"/>
      <c r="O266" s="75"/>
      <c r="P266" s="75"/>
      <c r="Q266" s="75"/>
      <c r="R266" s="75"/>
    </row>
    <row r="267" spans="8:18" x14ac:dyDescent="0.25">
      <c r="H267" s="75"/>
      <c r="I267" s="75"/>
      <c r="J267" s="75"/>
      <c r="K267" s="75"/>
      <c r="L267" s="75"/>
      <c r="M267" s="75"/>
      <c r="N267" s="75"/>
      <c r="O267" s="75"/>
      <c r="P267" s="75"/>
      <c r="Q267" s="75"/>
      <c r="R267" s="75"/>
    </row>
    <row r="268" spans="8:18" x14ac:dyDescent="0.25">
      <c r="H268" s="75"/>
      <c r="I268" s="75"/>
      <c r="J268" s="75"/>
      <c r="K268" s="75"/>
      <c r="L268" s="75"/>
      <c r="M268" s="75"/>
      <c r="N268" s="75"/>
      <c r="O268" s="75"/>
      <c r="P268" s="75"/>
      <c r="Q268" s="75"/>
      <c r="R268" s="75"/>
    </row>
    <row r="269" spans="8:18" x14ac:dyDescent="0.25">
      <c r="H269" s="75"/>
      <c r="I269" s="75"/>
      <c r="J269" s="75"/>
      <c r="K269" s="75"/>
      <c r="L269" s="75"/>
      <c r="M269" s="75"/>
      <c r="N269" s="75"/>
      <c r="O269" s="75"/>
      <c r="P269" s="75"/>
      <c r="Q269" s="75"/>
      <c r="R269" s="75"/>
    </row>
    <row r="270" spans="8:18" x14ac:dyDescent="0.25">
      <c r="H270" s="75"/>
      <c r="I270" s="75"/>
      <c r="J270" s="75"/>
      <c r="K270" s="75"/>
      <c r="L270" s="75"/>
      <c r="M270" s="75"/>
      <c r="N270" s="75"/>
      <c r="O270" s="75"/>
      <c r="P270" s="75"/>
      <c r="Q270" s="75"/>
      <c r="R270" s="75"/>
    </row>
    <row r="271" spans="8:18" x14ac:dyDescent="0.25">
      <c r="H271" s="75"/>
      <c r="I271" s="75"/>
      <c r="J271" s="75"/>
      <c r="K271" s="75"/>
      <c r="L271" s="75"/>
      <c r="M271" s="75"/>
      <c r="N271" s="75"/>
      <c r="O271" s="75"/>
      <c r="P271" s="75"/>
      <c r="Q271" s="75"/>
      <c r="R271" s="75"/>
    </row>
    <row r="272" spans="8:18" x14ac:dyDescent="0.25">
      <c r="H272" s="75"/>
      <c r="I272" s="75"/>
      <c r="J272" s="75"/>
      <c r="K272" s="75"/>
      <c r="L272" s="75"/>
      <c r="M272" s="75"/>
      <c r="N272" s="75"/>
      <c r="O272" s="75"/>
      <c r="P272" s="75"/>
      <c r="Q272" s="75"/>
      <c r="R272" s="75"/>
    </row>
    <row r="273" spans="8:18" x14ac:dyDescent="0.25">
      <c r="H273" s="75"/>
      <c r="I273" s="75"/>
      <c r="J273" s="75"/>
      <c r="K273" s="75"/>
      <c r="L273" s="75"/>
      <c r="M273" s="75"/>
      <c r="N273" s="75"/>
      <c r="O273" s="75"/>
      <c r="P273" s="75"/>
      <c r="Q273" s="75"/>
      <c r="R273" s="75"/>
    </row>
    <row r="274" spans="8:18" x14ac:dyDescent="0.25">
      <c r="H274" s="75"/>
      <c r="I274" s="75"/>
      <c r="J274" s="75"/>
      <c r="K274" s="75"/>
      <c r="L274" s="75"/>
      <c r="M274" s="75"/>
      <c r="N274" s="75"/>
      <c r="O274" s="75"/>
      <c r="P274" s="75"/>
      <c r="Q274" s="75"/>
      <c r="R274" s="75"/>
    </row>
    <row r="275" spans="8:18" x14ac:dyDescent="0.25">
      <c r="H275" s="75"/>
      <c r="I275" s="75"/>
      <c r="J275" s="75"/>
      <c r="K275" s="75"/>
      <c r="L275" s="75"/>
      <c r="M275" s="75"/>
      <c r="N275" s="75"/>
      <c r="O275" s="75"/>
      <c r="P275" s="75"/>
      <c r="Q275" s="75"/>
      <c r="R275" s="75"/>
    </row>
    <row r="276" spans="8:18" x14ac:dyDescent="0.25">
      <c r="H276" s="75"/>
      <c r="I276" s="75"/>
      <c r="J276" s="75"/>
      <c r="K276" s="75"/>
      <c r="L276" s="75"/>
      <c r="M276" s="75"/>
      <c r="N276" s="75"/>
      <c r="O276" s="75"/>
      <c r="P276" s="75"/>
      <c r="Q276" s="75"/>
      <c r="R276" s="75"/>
    </row>
    <row r="277" spans="8:18" x14ac:dyDescent="0.25">
      <c r="H277" s="75"/>
      <c r="I277" s="75"/>
      <c r="J277" s="75"/>
      <c r="K277" s="75"/>
      <c r="L277" s="75"/>
      <c r="M277" s="75"/>
      <c r="N277" s="75"/>
      <c r="O277" s="75"/>
      <c r="P277" s="75"/>
      <c r="Q277" s="75"/>
      <c r="R277" s="75"/>
    </row>
    <row r="278" spans="8:18" x14ac:dyDescent="0.25">
      <c r="H278" s="75"/>
      <c r="I278" s="75"/>
      <c r="J278" s="75"/>
      <c r="K278" s="75"/>
      <c r="L278" s="75"/>
      <c r="M278" s="75"/>
      <c r="N278" s="75"/>
      <c r="O278" s="75"/>
      <c r="P278" s="75"/>
      <c r="Q278" s="75"/>
      <c r="R278" s="75"/>
    </row>
    <row r="279" spans="8:18" x14ac:dyDescent="0.25">
      <c r="H279" s="75"/>
      <c r="I279" s="75"/>
      <c r="J279" s="75"/>
      <c r="K279" s="75"/>
      <c r="L279" s="75"/>
      <c r="M279" s="75"/>
      <c r="N279" s="75"/>
      <c r="O279" s="75"/>
      <c r="P279" s="75"/>
      <c r="Q279" s="75"/>
      <c r="R279" s="75"/>
    </row>
    <row r="280" spans="8:18" x14ac:dyDescent="0.25">
      <c r="H280" s="75"/>
      <c r="I280" s="75"/>
      <c r="J280" s="75"/>
      <c r="K280" s="75"/>
      <c r="L280" s="75"/>
      <c r="M280" s="75"/>
      <c r="N280" s="75"/>
      <c r="O280" s="75"/>
      <c r="P280" s="75"/>
      <c r="Q280" s="75"/>
      <c r="R280" s="75"/>
    </row>
    <row r="281" spans="8:18" x14ac:dyDescent="0.25">
      <c r="H281" s="75"/>
      <c r="I281" s="75"/>
      <c r="J281" s="75"/>
      <c r="K281" s="75"/>
      <c r="L281" s="75"/>
      <c r="M281" s="75"/>
      <c r="N281" s="75"/>
      <c r="O281" s="75"/>
      <c r="P281" s="75"/>
      <c r="Q281" s="75"/>
      <c r="R281" s="75"/>
    </row>
    <row r="282" spans="8:18" x14ac:dyDescent="0.25">
      <c r="H282" s="75"/>
      <c r="I282" s="75"/>
      <c r="J282" s="75"/>
      <c r="K282" s="75"/>
      <c r="L282" s="75"/>
      <c r="M282" s="75"/>
      <c r="N282" s="75"/>
      <c r="O282" s="75"/>
      <c r="P282" s="75"/>
      <c r="Q282" s="75"/>
      <c r="R282" s="75"/>
    </row>
    <row r="283" spans="8:18" x14ac:dyDescent="0.25">
      <c r="H283" s="75"/>
      <c r="I283" s="75"/>
      <c r="J283" s="75"/>
      <c r="K283" s="75"/>
      <c r="L283" s="75"/>
      <c r="M283" s="75"/>
      <c r="N283" s="75"/>
      <c r="O283" s="75"/>
      <c r="P283" s="75"/>
      <c r="Q283" s="75"/>
      <c r="R283" s="75"/>
    </row>
    <row r="284" spans="8:18" x14ac:dyDescent="0.25">
      <c r="H284" s="75"/>
      <c r="I284" s="75"/>
      <c r="J284" s="75"/>
      <c r="K284" s="75"/>
      <c r="L284" s="75"/>
      <c r="M284" s="75"/>
      <c r="N284" s="75"/>
      <c r="O284" s="75"/>
      <c r="P284" s="75"/>
      <c r="Q284" s="75"/>
      <c r="R284" s="75"/>
    </row>
    <row r="285" spans="8:18" x14ac:dyDescent="0.25">
      <c r="H285" s="75"/>
      <c r="I285" s="75"/>
      <c r="J285" s="75"/>
      <c r="K285" s="75"/>
      <c r="L285" s="75"/>
      <c r="M285" s="75"/>
      <c r="N285" s="75"/>
      <c r="O285" s="75"/>
      <c r="P285" s="75"/>
      <c r="Q285" s="75"/>
      <c r="R285" s="75"/>
    </row>
    <row r="286" spans="8:18" x14ac:dyDescent="0.25">
      <c r="H286" s="75"/>
      <c r="I286" s="75"/>
      <c r="J286" s="75"/>
      <c r="K286" s="75"/>
      <c r="L286" s="75"/>
      <c r="M286" s="75"/>
      <c r="N286" s="75"/>
      <c r="O286" s="75"/>
      <c r="P286" s="75"/>
      <c r="Q286" s="75"/>
      <c r="R286" s="75"/>
    </row>
    <row r="287" spans="8:18" x14ac:dyDescent="0.25">
      <c r="H287" s="75"/>
      <c r="I287" s="75"/>
      <c r="J287" s="75"/>
      <c r="K287" s="75"/>
      <c r="L287" s="75"/>
      <c r="M287" s="75"/>
      <c r="N287" s="75"/>
      <c r="O287" s="75"/>
      <c r="P287" s="75"/>
      <c r="Q287" s="75"/>
      <c r="R287" s="75"/>
    </row>
    <row r="288" spans="8:18" x14ac:dyDescent="0.25">
      <c r="H288" s="75"/>
      <c r="I288" s="75"/>
      <c r="J288" s="75"/>
      <c r="K288" s="75"/>
      <c r="L288" s="75"/>
      <c r="M288" s="75"/>
      <c r="N288" s="75"/>
      <c r="O288" s="75"/>
      <c r="P288" s="75"/>
      <c r="Q288" s="75"/>
      <c r="R288" s="75"/>
    </row>
    <row r="289" spans="8:18" x14ac:dyDescent="0.25">
      <c r="H289" s="75"/>
      <c r="I289" s="75"/>
      <c r="J289" s="75"/>
      <c r="K289" s="75"/>
      <c r="L289" s="75"/>
      <c r="M289" s="75"/>
      <c r="N289" s="75"/>
      <c r="O289" s="75"/>
      <c r="P289" s="75"/>
      <c r="Q289" s="75"/>
      <c r="R289" s="75"/>
    </row>
    <row r="290" spans="8:18" x14ac:dyDescent="0.25">
      <c r="H290" s="75"/>
      <c r="I290" s="75"/>
      <c r="J290" s="75"/>
      <c r="K290" s="75"/>
      <c r="L290" s="75"/>
      <c r="M290" s="75"/>
      <c r="N290" s="75"/>
      <c r="O290" s="75"/>
      <c r="P290" s="75"/>
      <c r="Q290" s="75"/>
      <c r="R290" s="75"/>
    </row>
    <row r="291" spans="8:18" x14ac:dyDescent="0.25">
      <c r="H291" s="75"/>
      <c r="I291" s="75"/>
      <c r="J291" s="75"/>
      <c r="K291" s="75"/>
      <c r="L291" s="75"/>
      <c r="M291" s="75"/>
      <c r="N291" s="75"/>
      <c r="O291" s="75"/>
      <c r="P291" s="75"/>
      <c r="Q291" s="75"/>
      <c r="R291" s="75"/>
    </row>
    <row r="292" spans="8:18" x14ac:dyDescent="0.25">
      <c r="H292" s="75"/>
      <c r="I292" s="75"/>
      <c r="J292" s="75"/>
      <c r="K292" s="75"/>
      <c r="L292" s="75"/>
      <c r="M292" s="75"/>
      <c r="N292" s="75"/>
      <c r="O292" s="75"/>
      <c r="P292" s="75"/>
      <c r="Q292" s="75"/>
      <c r="R292" s="75"/>
    </row>
    <row r="293" spans="8:18" x14ac:dyDescent="0.25">
      <c r="H293" s="75"/>
      <c r="I293" s="75"/>
      <c r="J293" s="75"/>
      <c r="K293" s="75"/>
      <c r="L293" s="75"/>
      <c r="M293" s="75"/>
      <c r="N293" s="75"/>
      <c r="O293" s="75"/>
      <c r="P293" s="75"/>
      <c r="Q293" s="75"/>
      <c r="R293" s="75"/>
    </row>
    <row r="294" spans="8:18" x14ac:dyDescent="0.25">
      <c r="H294" s="75"/>
      <c r="I294" s="75"/>
      <c r="J294" s="75"/>
      <c r="K294" s="75"/>
      <c r="L294" s="75"/>
      <c r="M294" s="75"/>
      <c r="N294" s="75"/>
      <c r="O294" s="75"/>
      <c r="P294" s="75"/>
      <c r="Q294" s="75"/>
      <c r="R294" s="75"/>
    </row>
    <row r="295" spans="8:18" x14ac:dyDescent="0.25">
      <c r="H295" s="75"/>
      <c r="I295" s="75"/>
      <c r="J295" s="75"/>
      <c r="K295" s="75"/>
      <c r="L295" s="75"/>
      <c r="M295" s="75"/>
      <c r="N295" s="75"/>
      <c r="O295" s="75"/>
      <c r="P295" s="75"/>
      <c r="Q295" s="75"/>
      <c r="R295" s="75"/>
    </row>
    <row r="296" spans="8:18" x14ac:dyDescent="0.25">
      <c r="H296" s="75"/>
      <c r="I296" s="75"/>
      <c r="J296" s="75"/>
      <c r="K296" s="75"/>
      <c r="L296" s="75"/>
      <c r="M296" s="75"/>
      <c r="N296" s="75"/>
      <c r="O296" s="75"/>
      <c r="P296" s="75"/>
      <c r="Q296" s="75"/>
      <c r="R296" s="75"/>
    </row>
    <row r="297" spans="8:18" x14ac:dyDescent="0.25">
      <c r="H297" s="75"/>
      <c r="I297" s="75"/>
      <c r="J297" s="75"/>
      <c r="K297" s="75"/>
      <c r="L297" s="75"/>
      <c r="M297" s="75"/>
      <c r="N297" s="75"/>
      <c r="O297" s="75"/>
      <c r="P297" s="75"/>
      <c r="Q297" s="75"/>
      <c r="R297" s="75"/>
    </row>
    <row r="298" spans="8:18" x14ac:dyDescent="0.25">
      <c r="H298" s="75"/>
      <c r="I298" s="75"/>
      <c r="J298" s="75"/>
      <c r="K298" s="75"/>
      <c r="L298" s="75"/>
      <c r="M298" s="75"/>
      <c r="N298" s="75"/>
      <c r="O298" s="75"/>
      <c r="P298" s="75"/>
      <c r="Q298" s="75"/>
      <c r="R298" s="75"/>
    </row>
    <row r="299" spans="8:18" x14ac:dyDescent="0.25">
      <c r="H299" s="75"/>
      <c r="I299" s="75"/>
      <c r="J299" s="75"/>
      <c r="K299" s="75"/>
      <c r="L299" s="75"/>
      <c r="M299" s="75"/>
      <c r="N299" s="75"/>
      <c r="O299" s="75"/>
      <c r="P299" s="75"/>
      <c r="Q299" s="75"/>
      <c r="R299" s="75"/>
    </row>
    <row r="300" spans="8:18" x14ac:dyDescent="0.25">
      <c r="H300" s="75"/>
      <c r="I300" s="75"/>
      <c r="J300" s="75"/>
      <c r="K300" s="75"/>
      <c r="L300" s="75"/>
      <c r="M300" s="75"/>
      <c r="N300" s="75"/>
      <c r="O300" s="75"/>
      <c r="P300" s="75"/>
      <c r="Q300" s="75"/>
      <c r="R300" s="75"/>
    </row>
    <row r="301" spans="8:18" x14ac:dyDescent="0.25">
      <c r="H301" s="75"/>
      <c r="I301" s="75"/>
      <c r="J301" s="75"/>
      <c r="K301" s="75"/>
      <c r="L301" s="75"/>
      <c r="M301" s="75"/>
      <c r="N301" s="75"/>
      <c r="O301" s="75"/>
      <c r="P301" s="75"/>
      <c r="Q301" s="75"/>
      <c r="R301" s="75"/>
    </row>
    <row r="302" spans="8:18" x14ac:dyDescent="0.25">
      <c r="H302" s="75"/>
      <c r="I302" s="75"/>
      <c r="J302" s="75"/>
      <c r="K302" s="75"/>
      <c r="L302" s="75"/>
      <c r="M302" s="75"/>
      <c r="N302" s="75"/>
      <c r="O302" s="75"/>
      <c r="P302" s="75"/>
      <c r="Q302" s="75"/>
      <c r="R302" s="75"/>
    </row>
    <row r="303" spans="8:18" x14ac:dyDescent="0.25">
      <c r="H303" s="75"/>
      <c r="I303" s="75"/>
      <c r="J303" s="75"/>
      <c r="K303" s="75"/>
      <c r="L303" s="75"/>
      <c r="M303" s="75"/>
      <c r="N303" s="75"/>
      <c r="O303" s="75"/>
      <c r="P303" s="75"/>
      <c r="Q303" s="75"/>
      <c r="R303" s="75"/>
    </row>
    <row r="304" spans="8:18" x14ac:dyDescent="0.25">
      <c r="H304" s="75"/>
      <c r="I304" s="75"/>
      <c r="J304" s="75"/>
      <c r="K304" s="75"/>
      <c r="L304" s="75"/>
      <c r="M304" s="75"/>
      <c r="N304" s="75"/>
      <c r="O304" s="75"/>
      <c r="P304" s="75"/>
      <c r="Q304" s="75"/>
      <c r="R304" s="75"/>
    </row>
    <row r="305" spans="8:18" x14ac:dyDescent="0.25">
      <c r="H305" s="75"/>
      <c r="I305" s="75"/>
      <c r="J305" s="75"/>
      <c r="K305" s="75"/>
      <c r="L305" s="75"/>
      <c r="M305" s="75"/>
      <c r="N305" s="75"/>
      <c r="O305" s="75"/>
      <c r="P305" s="75"/>
      <c r="Q305" s="75"/>
      <c r="R305" s="75"/>
    </row>
    <row r="306" spans="8:18" x14ac:dyDescent="0.25">
      <c r="H306" s="75"/>
      <c r="I306" s="75"/>
      <c r="J306" s="75"/>
      <c r="K306" s="75"/>
      <c r="L306" s="75"/>
      <c r="M306" s="75"/>
      <c r="N306" s="75"/>
      <c r="O306" s="75"/>
      <c r="P306" s="75"/>
      <c r="Q306" s="75"/>
      <c r="R306" s="75"/>
    </row>
    <row r="307" spans="8:18" x14ac:dyDescent="0.25">
      <c r="H307" s="75"/>
      <c r="I307" s="75"/>
      <c r="J307" s="75"/>
      <c r="K307" s="75"/>
      <c r="L307" s="75"/>
      <c r="M307" s="75"/>
      <c r="N307" s="75"/>
      <c r="O307" s="75"/>
      <c r="P307" s="75"/>
      <c r="Q307" s="75"/>
      <c r="R307" s="75"/>
    </row>
    <row r="308" spans="8:18" x14ac:dyDescent="0.25">
      <c r="H308" s="75"/>
      <c r="I308" s="75"/>
      <c r="J308" s="75"/>
      <c r="K308" s="75"/>
      <c r="L308" s="75"/>
      <c r="M308" s="75"/>
      <c r="N308" s="75"/>
      <c r="O308" s="75"/>
      <c r="P308" s="75"/>
      <c r="Q308" s="75"/>
      <c r="R308" s="75"/>
    </row>
    <row r="309" spans="8:18" x14ac:dyDescent="0.25">
      <c r="H309" s="75"/>
      <c r="I309" s="75"/>
      <c r="J309" s="75"/>
      <c r="K309" s="75"/>
      <c r="L309" s="75"/>
      <c r="M309" s="75"/>
      <c r="N309" s="75"/>
      <c r="O309" s="75"/>
      <c r="P309" s="75"/>
      <c r="Q309" s="75"/>
      <c r="R309" s="75"/>
    </row>
    <row r="310" spans="8:18" x14ac:dyDescent="0.25">
      <c r="H310" s="75"/>
      <c r="I310" s="75"/>
      <c r="J310" s="75"/>
      <c r="K310" s="75"/>
      <c r="L310" s="75"/>
      <c r="M310" s="75"/>
      <c r="N310" s="75"/>
      <c r="O310" s="75"/>
      <c r="P310" s="75"/>
      <c r="Q310" s="75"/>
      <c r="R310" s="75"/>
    </row>
    <row r="311" spans="8:18" x14ac:dyDescent="0.25">
      <c r="H311" s="75"/>
      <c r="I311" s="75"/>
      <c r="J311" s="75"/>
      <c r="K311" s="75"/>
      <c r="L311" s="75"/>
      <c r="M311" s="75"/>
      <c r="N311" s="75"/>
      <c r="O311" s="75"/>
      <c r="P311" s="75"/>
      <c r="Q311" s="75"/>
      <c r="R311" s="75"/>
    </row>
    <row r="312" spans="8:18" x14ac:dyDescent="0.25">
      <c r="H312" s="75"/>
      <c r="I312" s="75"/>
      <c r="J312" s="75"/>
      <c r="K312" s="75"/>
      <c r="L312" s="75"/>
      <c r="M312" s="75"/>
      <c r="N312" s="75"/>
      <c r="O312" s="75"/>
      <c r="P312" s="75"/>
      <c r="Q312" s="75"/>
      <c r="R312" s="75"/>
    </row>
    <row r="313" spans="8:18" x14ac:dyDescent="0.25">
      <c r="H313" s="75"/>
      <c r="I313" s="75"/>
      <c r="J313" s="75"/>
      <c r="K313" s="75"/>
      <c r="L313" s="75"/>
      <c r="M313" s="75"/>
      <c r="N313" s="75"/>
      <c r="O313" s="75"/>
      <c r="P313" s="75"/>
      <c r="Q313" s="75"/>
      <c r="R313" s="75"/>
    </row>
    <row r="314" spans="8:18" x14ac:dyDescent="0.25">
      <c r="H314" s="75"/>
      <c r="I314" s="75"/>
      <c r="J314" s="75"/>
      <c r="K314" s="75"/>
      <c r="L314" s="75"/>
      <c r="M314" s="75"/>
      <c r="N314" s="75"/>
      <c r="O314" s="75"/>
      <c r="P314" s="75"/>
      <c r="Q314" s="75"/>
      <c r="R314" s="75"/>
    </row>
    <row r="315" spans="8:18" x14ac:dyDescent="0.25">
      <c r="H315" s="75"/>
      <c r="I315" s="75"/>
      <c r="J315" s="75"/>
      <c r="K315" s="75"/>
      <c r="L315" s="75"/>
      <c r="M315" s="75"/>
      <c r="N315" s="75"/>
      <c r="O315" s="75"/>
      <c r="P315" s="75"/>
      <c r="Q315" s="75"/>
      <c r="R315" s="75"/>
    </row>
    <row r="316" spans="8:18" x14ac:dyDescent="0.25">
      <c r="H316" s="75"/>
      <c r="I316" s="75"/>
      <c r="J316" s="75"/>
      <c r="K316" s="75"/>
      <c r="L316" s="75"/>
      <c r="M316" s="75"/>
      <c r="N316" s="75"/>
      <c r="O316" s="75"/>
      <c r="P316" s="75"/>
      <c r="Q316" s="75"/>
      <c r="R316" s="75"/>
    </row>
    <row r="317" spans="8:18" x14ac:dyDescent="0.25">
      <c r="H317" s="75"/>
      <c r="I317" s="75"/>
      <c r="J317" s="75"/>
      <c r="K317" s="75"/>
      <c r="L317" s="75"/>
      <c r="M317" s="75"/>
      <c r="N317" s="75"/>
      <c r="O317" s="75"/>
      <c r="P317" s="75"/>
      <c r="Q317" s="75"/>
      <c r="R317" s="75"/>
    </row>
    <row r="318" spans="8:18" x14ac:dyDescent="0.25">
      <c r="H318" s="75"/>
      <c r="I318" s="75"/>
      <c r="J318" s="75"/>
      <c r="K318" s="75"/>
      <c r="L318" s="75"/>
      <c r="M318" s="75"/>
      <c r="N318" s="75"/>
      <c r="O318" s="75"/>
      <c r="P318" s="75"/>
      <c r="Q318" s="75"/>
      <c r="R318" s="75"/>
    </row>
    <row r="319" spans="8:18" x14ac:dyDescent="0.25">
      <c r="H319" s="75"/>
      <c r="I319" s="75"/>
      <c r="J319" s="75"/>
      <c r="K319" s="75"/>
      <c r="L319" s="75"/>
      <c r="M319" s="75"/>
      <c r="N319" s="75"/>
      <c r="O319" s="75"/>
      <c r="P319" s="75"/>
      <c r="Q319" s="75"/>
      <c r="R319" s="75"/>
    </row>
    <row r="320" spans="8:18" x14ac:dyDescent="0.25">
      <c r="H320" s="75"/>
      <c r="I320" s="75"/>
      <c r="J320" s="75"/>
      <c r="K320" s="75"/>
      <c r="L320" s="75"/>
      <c r="M320" s="75"/>
      <c r="N320" s="75"/>
      <c r="O320" s="75"/>
      <c r="P320" s="75"/>
      <c r="Q320" s="75"/>
      <c r="R320" s="75"/>
    </row>
    <row r="321" spans="8:18" x14ac:dyDescent="0.25">
      <c r="H321" s="75"/>
      <c r="I321" s="75"/>
      <c r="J321" s="75"/>
      <c r="K321" s="75"/>
      <c r="L321" s="75"/>
      <c r="M321" s="75"/>
      <c r="N321" s="75"/>
      <c r="O321" s="75"/>
      <c r="P321" s="75"/>
      <c r="Q321" s="75"/>
      <c r="R321" s="75"/>
    </row>
    <row r="322" spans="8:18" x14ac:dyDescent="0.25">
      <c r="H322" s="75"/>
      <c r="I322" s="75"/>
      <c r="J322" s="75"/>
      <c r="K322" s="75"/>
      <c r="L322" s="75"/>
      <c r="M322" s="75"/>
      <c r="N322" s="75"/>
      <c r="O322" s="75"/>
      <c r="P322" s="75"/>
      <c r="Q322" s="75"/>
      <c r="R322" s="75"/>
    </row>
    <row r="323" spans="8:18" x14ac:dyDescent="0.25">
      <c r="H323" s="75"/>
      <c r="I323" s="75"/>
      <c r="J323" s="75"/>
      <c r="K323" s="75"/>
      <c r="L323" s="75"/>
      <c r="M323" s="75"/>
      <c r="N323" s="75"/>
      <c r="O323" s="75"/>
      <c r="P323" s="75"/>
      <c r="Q323" s="75"/>
      <c r="R323" s="75"/>
    </row>
    <row r="324" spans="8:18" x14ac:dyDescent="0.25">
      <c r="H324" s="75"/>
      <c r="I324" s="75"/>
      <c r="J324" s="75"/>
      <c r="K324" s="75"/>
      <c r="L324" s="75"/>
      <c r="M324" s="75"/>
      <c r="N324" s="75"/>
      <c r="O324" s="75"/>
      <c r="P324" s="75"/>
      <c r="Q324" s="75"/>
      <c r="R324" s="75"/>
    </row>
    <row r="325" spans="8:18" x14ac:dyDescent="0.25">
      <c r="H325" s="75"/>
      <c r="I325" s="75"/>
      <c r="J325" s="75"/>
      <c r="K325" s="75"/>
      <c r="L325" s="75"/>
      <c r="M325" s="75"/>
      <c r="N325" s="75"/>
      <c r="O325" s="75"/>
      <c r="P325" s="75"/>
      <c r="Q325" s="75"/>
      <c r="R325" s="75"/>
    </row>
    <row r="326" spans="8:18" x14ac:dyDescent="0.25">
      <c r="H326" s="75"/>
      <c r="I326" s="75"/>
      <c r="J326" s="75"/>
      <c r="K326" s="75"/>
      <c r="L326" s="75"/>
      <c r="M326" s="75"/>
      <c r="N326" s="75"/>
      <c r="O326" s="75"/>
      <c r="P326" s="75"/>
      <c r="Q326" s="75"/>
      <c r="R326" s="75"/>
    </row>
    <row r="327" spans="8:18" x14ac:dyDescent="0.25">
      <c r="H327" s="75"/>
      <c r="I327" s="75"/>
      <c r="J327" s="75"/>
      <c r="K327" s="75"/>
      <c r="L327" s="75"/>
      <c r="M327" s="75"/>
      <c r="N327" s="75"/>
      <c r="O327" s="75"/>
      <c r="P327" s="75"/>
      <c r="Q327" s="75"/>
      <c r="R327" s="75"/>
    </row>
    <row r="328" spans="8:18" x14ac:dyDescent="0.25">
      <c r="H328" s="75"/>
      <c r="I328" s="75"/>
      <c r="J328" s="75"/>
      <c r="K328" s="75"/>
      <c r="L328" s="75"/>
      <c r="M328" s="75"/>
      <c r="N328" s="75"/>
      <c r="O328" s="75"/>
      <c r="P328" s="75"/>
      <c r="Q328" s="75"/>
      <c r="R328" s="75"/>
    </row>
    <row r="329" spans="8:18" x14ac:dyDescent="0.25">
      <c r="H329" s="75"/>
      <c r="I329" s="75"/>
      <c r="J329" s="75"/>
      <c r="K329" s="75"/>
      <c r="L329" s="75"/>
      <c r="M329" s="75"/>
      <c r="N329" s="75"/>
      <c r="O329" s="75"/>
      <c r="P329" s="75"/>
      <c r="Q329" s="75"/>
      <c r="R329" s="75"/>
    </row>
    <row r="330" spans="8:18" x14ac:dyDescent="0.25">
      <c r="H330" s="75"/>
      <c r="I330" s="75"/>
      <c r="J330" s="75"/>
      <c r="K330" s="75"/>
      <c r="L330" s="75"/>
      <c r="M330" s="75"/>
      <c r="N330" s="75"/>
      <c r="O330" s="75"/>
      <c r="P330" s="75"/>
      <c r="Q330" s="75"/>
      <c r="R330" s="75"/>
    </row>
    <row r="331" spans="8:18" x14ac:dyDescent="0.25">
      <c r="H331" s="75"/>
      <c r="I331" s="75"/>
      <c r="J331" s="75"/>
      <c r="K331" s="75"/>
      <c r="L331" s="75"/>
      <c r="M331" s="75"/>
      <c r="N331" s="75"/>
      <c r="O331" s="75"/>
      <c r="P331" s="75"/>
      <c r="Q331" s="75"/>
      <c r="R331" s="75"/>
    </row>
    <row r="332" spans="8:18" x14ac:dyDescent="0.25">
      <c r="H332" s="75"/>
      <c r="I332" s="75"/>
      <c r="J332" s="75"/>
      <c r="K332" s="75"/>
      <c r="L332" s="75"/>
      <c r="M332" s="75"/>
      <c r="N332" s="75"/>
      <c r="O332" s="75"/>
      <c r="P332" s="75"/>
      <c r="Q332" s="75"/>
      <c r="R332" s="75"/>
    </row>
    <row r="333" spans="8:18" x14ac:dyDescent="0.25">
      <c r="H333" s="75"/>
      <c r="I333" s="75"/>
      <c r="J333" s="75"/>
      <c r="K333" s="75"/>
      <c r="L333" s="75"/>
      <c r="M333" s="75"/>
      <c r="N333" s="75"/>
      <c r="O333" s="75"/>
      <c r="P333" s="75"/>
      <c r="Q333" s="75"/>
      <c r="R333" s="75"/>
    </row>
    <row r="334" spans="8:18" x14ac:dyDescent="0.25">
      <c r="H334" s="75"/>
      <c r="I334" s="75"/>
      <c r="J334" s="75"/>
      <c r="K334" s="75"/>
      <c r="L334" s="75"/>
      <c r="M334" s="75"/>
      <c r="N334" s="75"/>
      <c r="O334" s="75"/>
      <c r="P334" s="75"/>
      <c r="Q334" s="75"/>
      <c r="R334" s="75"/>
    </row>
    <row r="335" spans="8:18" x14ac:dyDescent="0.25">
      <c r="H335" s="75"/>
      <c r="I335" s="75"/>
      <c r="J335" s="75"/>
      <c r="K335" s="75"/>
      <c r="L335" s="75"/>
      <c r="M335" s="75"/>
      <c r="N335" s="75"/>
      <c r="O335" s="75"/>
      <c r="P335" s="75"/>
      <c r="Q335" s="75"/>
      <c r="R335" s="75"/>
    </row>
    <row r="336" spans="8:18" x14ac:dyDescent="0.25">
      <c r="H336" s="75"/>
      <c r="I336" s="75"/>
      <c r="J336" s="75"/>
      <c r="K336" s="75"/>
      <c r="L336" s="75"/>
      <c r="M336" s="75"/>
      <c r="N336" s="75"/>
      <c r="O336" s="75"/>
      <c r="P336" s="75"/>
      <c r="Q336" s="75"/>
      <c r="R336" s="75"/>
    </row>
    <row r="337" spans="8:18" x14ac:dyDescent="0.25">
      <c r="H337" s="75"/>
      <c r="I337" s="75"/>
      <c r="J337" s="75"/>
      <c r="K337" s="75"/>
      <c r="L337" s="75"/>
      <c r="M337" s="75"/>
      <c r="N337" s="75"/>
      <c r="O337" s="75"/>
      <c r="P337" s="75"/>
      <c r="Q337" s="75"/>
      <c r="R337" s="75"/>
    </row>
    <row r="338" spans="8:18" x14ac:dyDescent="0.25">
      <c r="H338" s="75"/>
      <c r="I338" s="75"/>
      <c r="J338" s="75"/>
      <c r="K338" s="75"/>
      <c r="L338" s="75"/>
      <c r="M338" s="75"/>
      <c r="N338" s="75"/>
      <c r="O338" s="75"/>
      <c r="P338" s="75"/>
      <c r="Q338" s="75"/>
      <c r="R338" s="75"/>
    </row>
    <row r="339" spans="8:18" x14ac:dyDescent="0.25">
      <c r="H339" s="75"/>
      <c r="I339" s="75"/>
      <c r="J339" s="75"/>
      <c r="K339" s="75"/>
      <c r="L339" s="75"/>
      <c r="M339" s="75"/>
      <c r="N339" s="75"/>
      <c r="O339" s="75"/>
      <c r="P339" s="75"/>
      <c r="Q339" s="75"/>
      <c r="R339" s="75"/>
    </row>
    <row r="340" spans="8:18" x14ac:dyDescent="0.25">
      <c r="H340" s="75"/>
      <c r="I340" s="75"/>
      <c r="J340" s="75"/>
      <c r="K340" s="75"/>
      <c r="L340" s="75"/>
      <c r="M340" s="75"/>
      <c r="N340" s="75"/>
      <c r="O340" s="75"/>
      <c r="P340" s="75"/>
      <c r="Q340" s="75"/>
      <c r="R340" s="75"/>
    </row>
    <row r="341" spans="8:18" x14ac:dyDescent="0.25">
      <c r="H341" s="75"/>
      <c r="I341" s="75"/>
      <c r="J341" s="75"/>
      <c r="K341" s="75"/>
      <c r="L341" s="75"/>
      <c r="M341" s="75"/>
      <c r="N341" s="75"/>
      <c r="O341" s="75"/>
      <c r="P341" s="75"/>
      <c r="Q341" s="75"/>
      <c r="R341" s="75"/>
    </row>
    <row r="342" spans="8:18" x14ac:dyDescent="0.25">
      <c r="H342" s="75"/>
      <c r="I342" s="75"/>
      <c r="J342" s="75"/>
      <c r="K342" s="75"/>
      <c r="L342" s="75"/>
      <c r="M342" s="75"/>
      <c r="N342" s="75"/>
      <c r="O342" s="75"/>
      <c r="P342" s="75"/>
      <c r="Q342" s="75"/>
      <c r="R342" s="75"/>
    </row>
    <row r="343" spans="8:18" x14ac:dyDescent="0.25">
      <c r="H343" s="75"/>
      <c r="I343" s="75"/>
      <c r="J343" s="75"/>
      <c r="K343" s="75"/>
      <c r="L343" s="75"/>
      <c r="M343" s="75"/>
      <c r="N343" s="75"/>
      <c r="O343" s="75"/>
      <c r="P343" s="75"/>
      <c r="Q343" s="75"/>
      <c r="R343" s="75"/>
    </row>
    <row r="344" spans="8:18" x14ac:dyDescent="0.25">
      <c r="H344" s="75"/>
      <c r="I344" s="75"/>
      <c r="J344" s="75"/>
      <c r="K344" s="75"/>
      <c r="L344" s="75"/>
      <c r="M344" s="75"/>
      <c r="N344" s="75"/>
      <c r="O344" s="75"/>
      <c r="P344" s="75"/>
      <c r="Q344" s="75"/>
      <c r="R344" s="75"/>
    </row>
    <row r="345" spans="8:18" x14ac:dyDescent="0.25">
      <c r="H345" s="75"/>
      <c r="I345" s="75"/>
      <c r="J345" s="75"/>
      <c r="K345" s="75"/>
      <c r="L345" s="75"/>
      <c r="M345" s="75"/>
      <c r="N345" s="75"/>
      <c r="O345" s="75"/>
      <c r="P345" s="75"/>
      <c r="Q345" s="75"/>
      <c r="R345" s="75"/>
    </row>
    <row r="346" spans="8:18" x14ac:dyDescent="0.25">
      <c r="H346" s="75"/>
      <c r="I346" s="75"/>
      <c r="J346" s="75"/>
      <c r="K346" s="75"/>
      <c r="L346" s="75"/>
      <c r="M346" s="75"/>
      <c r="N346" s="75"/>
      <c r="O346" s="75"/>
      <c r="P346" s="75"/>
      <c r="Q346" s="75"/>
      <c r="R346" s="75"/>
    </row>
    <row r="347" spans="8:18" x14ac:dyDescent="0.25">
      <c r="H347" s="75"/>
      <c r="I347" s="75"/>
      <c r="J347" s="75"/>
      <c r="K347" s="75"/>
      <c r="L347" s="75"/>
      <c r="M347" s="75"/>
      <c r="N347" s="75"/>
      <c r="O347" s="75"/>
      <c r="P347" s="75"/>
      <c r="Q347" s="75"/>
      <c r="R347" s="75"/>
    </row>
    <row r="348" spans="8:18" x14ac:dyDescent="0.25">
      <c r="H348" s="75"/>
      <c r="I348" s="75"/>
      <c r="J348" s="75"/>
      <c r="K348" s="75"/>
      <c r="L348" s="75"/>
      <c r="M348" s="75"/>
      <c r="N348" s="75"/>
      <c r="O348" s="75"/>
      <c r="P348" s="75"/>
      <c r="Q348" s="75"/>
      <c r="R348" s="75"/>
    </row>
    <row r="349" spans="8:18" x14ac:dyDescent="0.25">
      <c r="H349" s="75"/>
      <c r="I349" s="75"/>
      <c r="J349" s="75"/>
      <c r="K349" s="75"/>
      <c r="L349" s="75"/>
      <c r="M349" s="75"/>
      <c r="N349" s="75"/>
      <c r="O349" s="75"/>
      <c r="P349" s="75"/>
      <c r="Q349" s="75"/>
      <c r="R349" s="75"/>
    </row>
    <row r="350" spans="8:18" x14ac:dyDescent="0.25">
      <c r="H350" s="75"/>
      <c r="I350" s="75"/>
      <c r="J350" s="75"/>
      <c r="K350" s="75"/>
      <c r="L350" s="75"/>
      <c r="M350" s="75"/>
      <c r="N350" s="75"/>
      <c r="O350" s="75"/>
      <c r="P350" s="75"/>
      <c r="Q350" s="75"/>
      <c r="R350" s="75"/>
    </row>
    <row r="351" spans="8:18" x14ac:dyDescent="0.25">
      <c r="H351" s="75"/>
      <c r="I351" s="75"/>
      <c r="J351" s="75"/>
      <c r="K351" s="75"/>
      <c r="L351" s="75"/>
      <c r="M351" s="75"/>
      <c r="N351" s="75"/>
      <c r="O351" s="75"/>
      <c r="P351" s="75"/>
      <c r="Q351" s="75"/>
      <c r="R351" s="75"/>
    </row>
    <row r="352" spans="8:18" x14ac:dyDescent="0.25">
      <c r="H352" s="75"/>
      <c r="I352" s="75"/>
      <c r="J352" s="75"/>
      <c r="K352" s="75"/>
      <c r="L352" s="75"/>
      <c r="M352" s="75"/>
      <c r="N352" s="75"/>
      <c r="O352" s="75"/>
      <c r="P352" s="75"/>
      <c r="Q352" s="75"/>
      <c r="R352" s="75"/>
    </row>
    <row r="353" spans="8:18" x14ac:dyDescent="0.25">
      <c r="H353" s="75"/>
      <c r="I353" s="75"/>
      <c r="J353" s="75"/>
      <c r="K353" s="75"/>
      <c r="L353" s="75"/>
      <c r="M353" s="75"/>
      <c r="N353" s="75"/>
      <c r="O353" s="75"/>
      <c r="P353" s="75"/>
      <c r="Q353" s="75"/>
      <c r="R353" s="75"/>
    </row>
    <row r="354" spans="8:18" x14ac:dyDescent="0.25">
      <c r="H354" s="75"/>
      <c r="I354" s="75"/>
      <c r="J354" s="75"/>
      <c r="K354" s="75"/>
      <c r="L354" s="75"/>
      <c r="M354" s="75"/>
      <c r="N354" s="75"/>
      <c r="O354" s="75"/>
      <c r="P354" s="75"/>
      <c r="Q354" s="75"/>
      <c r="R354" s="75"/>
    </row>
    <row r="355" spans="8:18" x14ac:dyDescent="0.25">
      <c r="H355" s="75"/>
      <c r="I355" s="75"/>
      <c r="J355" s="75"/>
      <c r="K355" s="75"/>
      <c r="L355" s="75"/>
      <c r="M355" s="75"/>
      <c r="N355" s="75"/>
      <c r="O355" s="75"/>
      <c r="P355" s="75"/>
      <c r="Q355" s="75"/>
      <c r="R355" s="75"/>
    </row>
    <row r="356" spans="8:18" x14ac:dyDescent="0.25">
      <c r="H356" s="75"/>
      <c r="I356" s="75"/>
      <c r="J356" s="75"/>
      <c r="K356" s="75"/>
      <c r="L356" s="75"/>
      <c r="M356" s="75"/>
      <c r="N356" s="75"/>
      <c r="O356" s="75"/>
      <c r="P356" s="75"/>
      <c r="Q356" s="75"/>
      <c r="R356" s="75"/>
    </row>
    <row r="357" spans="8:18" x14ac:dyDescent="0.25">
      <c r="H357" s="75"/>
      <c r="I357" s="75"/>
      <c r="J357" s="75"/>
      <c r="K357" s="75"/>
      <c r="L357" s="75"/>
      <c r="M357" s="75"/>
      <c r="N357" s="75"/>
      <c r="O357" s="75"/>
      <c r="P357" s="75"/>
      <c r="Q357" s="75"/>
      <c r="R357" s="75"/>
    </row>
    <row r="358" spans="8:18" x14ac:dyDescent="0.25">
      <c r="H358" s="75"/>
      <c r="I358" s="75"/>
      <c r="J358" s="75"/>
      <c r="K358" s="75"/>
      <c r="L358" s="75"/>
      <c r="M358" s="75"/>
      <c r="N358" s="75"/>
      <c r="O358" s="75"/>
      <c r="P358" s="75"/>
      <c r="Q358" s="75"/>
      <c r="R358" s="75"/>
    </row>
    <row r="359" spans="8:18" x14ac:dyDescent="0.25">
      <c r="H359" s="75"/>
      <c r="I359" s="75"/>
      <c r="J359" s="75"/>
      <c r="K359" s="75"/>
      <c r="L359" s="75"/>
      <c r="M359" s="75"/>
      <c r="N359" s="75"/>
      <c r="O359" s="75"/>
      <c r="P359" s="75"/>
      <c r="Q359" s="75"/>
      <c r="R359" s="75"/>
    </row>
    <row r="360" spans="8:18" x14ac:dyDescent="0.25">
      <c r="H360" s="75"/>
      <c r="I360" s="75"/>
      <c r="J360" s="75"/>
      <c r="K360" s="75"/>
      <c r="L360" s="75"/>
      <c r="M360" s="75"/>
      <c r="N360" s="75"/>
      <c r="O360" s="75"/>
      <c r="P360" s="75"/>
      <c r="Q360" s="75"/>
      <c r="R360" s="75"/>
    </row>
    <row r="361" spans="8:18" x14ac:dyDescent="0.25">
      <c r="H361" s="75"/>
      <c r="I361" s="75"/>
      <c r="J361" s="75"/>
      <c r="K361" s="75"/>
      <c r="L361" s="75"/>
      <c r="M361" s="75"/>
      <c r="N361" s="75"/>
      <c r="O361" s="75"/>
      <c r="P361" s="75"/>
      <c r="Q361" s="75"/>
      <c r="R361" s="75"/>
    </row>
    <row r="362" spans="8:18" x14ac:dyDescent="0.25">
      <c r="H362" s="75"/>
      <c r="I362" s="75"/>
      <c r="J362" s="75"/>
      <c r="K362" s="75"/>
      <c r="L362" s="75"/>
      <c r="M362" s="75"/>
      <c r="N362" s="75"/>
      <c r="O362" s="75"/>
      <c r="P362" s="75"/>
      <c r="Q362" s="75"/>
      <c r="R362" s="75"/>
    </row>
    <row r="363" spans="8:18" x14ac:dyDescent="0.25">
      <c r="H363" s="75"/>
      <c r="I363" s="75"/>
      <c r="J363" s="75"/>
      <c r="K363" s="75"/>
      <c r="L363" s="75"/>
      <c r="M363" s="75"/>
      <c r="N363" s="75"/>
      <c r="O363" s="75"/>
      <c r="P363" s="75"/>
      <c r="Q363" s="75"/>
      <c r="R363" s="75"/>
    </row>
    <row r="364" spans="8:18" x14ac:dyDescent="0.25">
      <c r="H364" s="75"/>
      <c r="I364" s="75"/>
      <c r="J364" s="75"/>
      <c r="K364" s="75"/>
      <c r="L364" s="75"/>
      <c r="M364" s="75"/>
      <c r="N364" s="75"/>
      <c r="O364" s="75"/>
      <c r="P364" s="75"/>
      <c r="Q364" s="75"/>
      <c r="R364" s="75"/>
    </row>
    <row r="365" spans="8:18" x14ac:dyDescent="0.25">
      <c r="H365" s="75"/>
      <c r="I365" s="75"/>
      <c r="J365" s="75"/>
      <c r="K365" s="75"/>
      <c r="L365" s="75"/>
      <c r="M365" s="75"/>
      <c r="N365" s="75"/>
      <c r="O365" s="75"/>
      <c r="P365" s="75"/>
      <c r="Q365" s="75"/>
      <c r="R365" s="75"/>
    </row>
    <row r="366" spans="8:18" x14ac:dyDescent="0.25">
      <c r="H366" s="75"/>
      <c r="I366" s="75"/>
      <c r="J366" s="75"/>
      <c r="K366" s="75"/>
      <c r="L366" s="75"/>
      <c r="M366" s="75"/>
      <c r="N366" s="75"/>
      <c r="O366" s="75"/>
      <c r="P366" s="75"/>
      <c r="Q366" s="75"/>
      <c r="R366" s="75"/>
    </row>
    <row r="367" spans="8:18" x14ac:dyDescent="0.25">
      <c r="H367" s="75"/>
      <c r="I367" s="75"/>
      <c r="J367" s="75"/>
      <c r="K367" s="75"/>
      <c r="L367" s="75"/>
      <c r="M367" s="75"/>
      <c r="N367" s="75"/>
      <c r="O367" s="75"/>
      <c r="P367" s="75"/>
      <c r="Q367" s="75"/>
      <c r="R367" s="75"/>
    </row>
    <row r="368" spans="8:18" x14ac:dyDescent="0.25">
      <c r="H368" s="75"/>
      <c r="I368" s="75"/>
      <c r="J368" s="75"/>
      <c r="K368" s="75"/>
      <c r="L368" s="75"/>
      <c r="M368" s="75"/>
      <c r="N368" s="75"/>
      <c r="O368" s="75"/>
      <c r="P368" s="75"/>
      <c r="Q368" s="75"/>
      <c r="R368" s="75"/>
    </row>
    <row r="369" spans="8:18" x14ac:dyDescent="0.25">
      <c r="H369" s="75"/>
      <c r="I369" s="75"/>
      <c r="J369" s="75"/>
      <c r="K369" s="75"/>
      <c r="L369" s="75"/>
      <c r="M369" s="75"/>
      <c r="N369" s="75"/>
      <c r="O369" s="75"/>
      <c r="P369" s="75"/>
      <c r="Q369" s="75"/>
      <c r="R369" s="75"/>
    </row>
    <row r="370" spans="8:18" x14ac:dyDescent="0.25">
      <c r="H370" s="75"/>
      <c r="I370" s="75"/>
      <c r="J370" s="75"/>
      <c r="K370" s="75"/>
      <c r="L370" s="75"/>
      <c r="M370" s="75"/>
      <c r="N370" s="75"/>
      <c r="O370" s="75"/>
      <c r="P370" s="75"/>
      <c r="Q370" s="75"/>
      <c r="R370" s="75"/>
    </row>
    <row r="371" spans="8:18" x14ac:dyDescent="0.25">
      <c r="H371" s="75"/>
      <c r="I371" s="75"/>
      <c r="J371" s="75"/>
      <c r="K371" s="75"/>
      <c r="L371" s="75"/>
      <c r="M371" s="75"/>
      <c r="N371" s="75"/>
      <c r="O371" s="75"/>
      <c r="P371" s="75"/>
      <c r="Q371" s="75"/>
      <c r="R371" s="75"/>
    </row>
    <row r="372" spans="8:18" x14ac:dyDescent="0.25">
      <c r="H372" s="75"/>
      <c r="I372" s="75"/>
      <c r="J372" s="75"/>
      <c r="K372" s="75"/>
      <c r="L372" s="75"/>
      <c r="M372" s="75"/>
      <c r="N372" s="75"/>
      <c r="O372" s="75"/>
      <c r="P372" s="75"/>
      <c r="Q372" s="75"/>
      <c r="R372" s="75"/>
    </row>
    <row r="373" spans="8:18" x14ac:dyDescent="0.25">
      <c r="H373" s="75"/>
      <c r="I373" s="75"/>
      <c r="J373" s="75"/>
      <c r="K373" s="75"/>
      <c r="L373" s="75"/>
      <c r="M373" s="75"/>
      <c r="N373" s="75"/>
      <c r="O373" s="75"/>
      <c r="P373" s="75"/>
      <c r="Q373" s="75"/>
      <c r="R373" s="75"/>
    </row>
    <row r="374" spans="8:18" x14ac:dyDescent="0.25">
      <c r="H374" s="75"/>
      <c r="I374" s="75"/>
      <c r="J374" s="75"/>
      <c r="K374" s="75"/>
      <c r="L374" s="75"/>
      <c r="M374" s="75"/>
      <c r="N374" s="75"/>
      <c r="O374" s="75"/>
      <c r="P374" s="75"/>
      <c r="Q374" s="75"/>
      <c r="R374" s="75"/>
    </row>
    <row r="375" spans="8:18" x14ac:dyDescent="0.25">
      <c r="H375" s="75"/>
      <c r="I375" s="75"/>
      <c r="J375" s="75"/>
      <c r="K375" s="75"/>
      <c r="L375" s="75"/>
      <c r="M375" s="75"/>
      <c r="N375" s="75"/>
      <c r="O375" s="75"/>
      <c r="P375" s="75"/>
      <c r="Q375" s="75"/>
      <c r="R375" s="75"/>
    </row>
    <row r="376" spans="8:18" x14ac:dyDescent="0.25">
      <c r="H376" s="75"/>
      <c r="I376" s="75"/>
      <c r="J376" s="75"/>
      <c r="K376" s="75"/>
      <c r="L376" s="75"/>
      <c r="M376" s="75"/>
      <c r="N376" s="75"/>
      <c r="O376" s="75"/>
      <c r="P376" s="75"/>
      <c r="Q376" s="75"/>
      <c r="R376" s="75"/>
    </row>
    <row r="377" spans="8:18" x14ac:dyDescent="0.25">
      <c r="H377" s="75"/>
      <c r="I377" s="75"/>
      <c r="J377" s="75"/>
      <c r="K377" s="75"/>
      <c r="L377" s="75"/>
      <c r="M377" s="75"/>
      <c r="N377" s="75"/>
      <c r="O377" s="75"/>
      <c r="P377" s="75"/>
      <c r="Q377" s="75"/>
      <c r="R377" s="75"/>
    </row>
    <row r="378" spans="8:18" x14ac:dyDescent="0.25">
      <c r="H378" s="75"/>
      <c r="I378" s="75"/>
      <c r="J378" s="75"/>
      <c r="K378" s="75"/>
      <c r="L378" s="75"/>
      <c r="M378" s="75"/>
      <c r="N378" s="75"/>
      <c r="O378" s="75"/>
      <c r="P378" s="75"/>
      <c r="Q378" s="75"/>
      <c r="R378" s="75"/>
    </row>
    <row r="379" spans="8:18" x14ac:dyDescent="0.25">
      <c r="H379" s="75"/>
      <c r="I379" s="75"/>
      <c r="J379" s="75"/>
      <c r="K379" s="75"/>
      <c r="L379" s="75"/>
      <c r="M379" s="75"/>
      <c r="N379" s="75"/>
      <c r="O379" s="75"/>
      <c r="P379" s="75"/>
      <c r="Q379" s="75"/>
      <c r="R379" s="75"/>
    </row>
    <row r="380" spans="8:18" x14ac:dyDescent="0.25">
      <c r="H380" s="75"/>
      <c r="I380" s="75"/>
      <c r="J380" s="75"/>
      <c r="K380" s="75"/>
      <c r="L380" s="75"/>
      <c r="M380" s="75"/>
      <c r="N380" s="75"/>
      <c r="O380" s="75"/>
      <c r="P380" s="75"/>
      <c r="Q380" s="75"/>
      <c r="R380" s="75"/>
    </row>
    <row r="381" spans="8:18" x14ac:dyDescent="0.25">
      <c r="H381" s="75"/>
      <c r="I381" s="75"/>
      <c r="J381" s="75"/>
      <c r="K381" s="75"/>
      <c r="L381" s="75"/>
      <c r="M381" s="75"/>
      <c r="N381" s="75"/>
      <c r="O381" s="75"/>
      <c r="P381" s="75"/>
      <c r="Q381" s="75"/>
      <c r="R381" s="75"/>
    </row>
    <row r="382" spans="8:18" x14ac:dyDescent="0.25">
      <c r="H382" s="75"/>
      <c r="I382" s="75"/>
      <c r="J382" s="75"/>
      <c r="K382" s="75"/>
      <c r="L382" s="75"/>
      <c r="M382" s="75"/>
      <c r="N382" s="75"/>
      <c r="O382" s="75"/>
      <c r="P382" s="75"/>
      <c r="Q382" s="75"/>
      <c r="R382" s="75"/>
    </row>
    <row r="383" spans="8:18" x14ac:dyDescent="0.25">
      <c r="H383" s="75"/>
      <c r="I383" s="75"/>
      <c r="J383" s="75"/>
      <c r="K383" s="75"/>
      <c r="L383" s="75"/>
      <c r="M383" s="75"/>
      <c r="N383" s="75"/>
      <c r="O383" s="75"/>
      <c r="P383" s="75"/>
      <c r="Q383" s="75"/>
      <c r="R383" s="75"/>
    </row>
    <row r="384" spans="8:18" x14ac:dyDescent="0.25">
      <c r="H384" s="75"/>
      <c r="I384" s="75"/>
      <c r="J384" s="75"/>
      <c r="K384" s="75"/>
      <c r="L384" s="75"/>
      <c r="M384" s="75"/>
      <c r="N384" s="75"/>
      <c r="O384" s="75"/>
      <c r="P384" s="75"/>
      <c r="Q384" s="75"/>
      <c r="R384" s="75"/>
    </row>
    <row r="385" spans="8:18" x14ac:dyDescent="0.25">
      <c r="H385" s="75"/>
      <c r="I385" s="75"/>
      <c r="J385" s="75"/>
      <c r="K385" s="75"/>
      <c r="L385" s="75"/>
      <c r="M385" s="75"/>
      <c r="N385" s="75"/>
      <c r="O385" s="75"/>
      <c r="P385" s="75"/>
      <c r="Q385" s="75"/>
      <c r="R385" s="75"/>
    </row>
    <row r="386" spans="8:18" x14ac:dyDescent="0.25">
      <c r="H386" s="75"/>
      <c r="I386" s="75"/>
      <c r="J386" s="75"/>
      <c r="K386" s="75"/>
      <c r="L386" s="75"/>
      <c r="M386" s="75"/>
      <c r="N386" s="75"/>
      <c r="O386" s="75"/>
      <c r="P386" s="75"/>
      <c r="Q386" s="75"/>
      <c r="R386" s="75"/>
    </row>
    <row r="387" spans="8:18" x14ac:dyDescent="0.25">
      <c r="H387" s="75"/>
      <c r="I387" s="75"/>
      <c r="J387" s="75"/>
      <c r="K387" s="75"/>
      <c r="L387" s="75"/>
      <c r="M387" s="75"/>
      <c r="N387" s="75"/>
      <c r="O387" s="75"/>
      <c r="P387" s="75"/>
      <c r="Q387" s="75"/>
      <c r="R387" s="75"/>
    </row>
    <row r="388" spans="8:18" x14ac:dyDescent="0.25">
      <c r="H388" s="75"/>
      <c r="I388" s="75"/>
      <c r="J388" s="75"/>
      <c r="K388" s="75"/>
      <c r="L388" s="75"/>
      <c r="M388" s="75"/>
      <c r="N388" s="75"/>
      <c r="O388" s="75"/>
      <c r="P388" s="75"/>
      <c r="Q388" s="75"/>
      <c r="R388" s="75"/>
    </row>
    <row r="389" spans="8:18" x14ac:dyDescent="0.25">
      <c r="H389" s="75"/>
      <c r="I389" s="75"/>
      <c r="J389" s="75"/>
      <c r="K389" s="75"/>
      <c r="L389" s="75"/>
      <c r="M389" s="75"/>
      <c r="N389" s="75"/>
      <c r="O389" s="75"/>
      <c r="P389" s="75"/>
      <c r="Q389" s="75"/>
      <c r="R389" s="75"/>
    </row>
    <row r="390" spans="8:18" x14ac:dyDescent="0.25">
      <c r="H390" s="75"/>
      <c r="I390" s="75"/>
      <c r="J390" s="75"/>
      <c r="K390" s="75"/>
      <c r="L390" s="75"/>
      <c r="M390" s="75"/>
      <c r="N390" s="75"/>
      <c r="O390" s="75"/>
      <c r="P390" s="75"/>
      <c r="Q390" s="75"/>
      <c r="R390" s="75"/>
    </row>
    <row r="391" spans="8:18" x14ac:dyDescent="0.25">
      <c r="H391" s="75"/>
      <c r="I391" s="75"/>
      <c r="J391" s="75"/>
      <c r="K391" s="75"/>
      <c r="L391" s="75"/>
      <c r="M391" s="75"/>
      <c r="N391" s="75"/>
      <c r="O391" s="75"/>
      <c r="P391" s="75"/>
      <c r="Q391" s="75"/>
      <c r="R391" s="75"/>
    </row>
    <row r="392" spans="8:18" x14ac:dyDescent="0.25">
      <c r="H392" s="75"/>
      <c r="I392" s="75"/>
      <c r="J392" s="75"/>
      <c r="K392" s="75"/>
      <c r="L392" s="75"/>
      <c r="M392" s="75"/>
      <c r="N392" s="75"/>
      <c r="O392" s="75"/>
      <c r="P392" s="75"/>
      <c r="Q392" s="75"/>
      <c r="R392" s="75"/>
    </row>
    <row r="393" spans="8:18" x14ac:dyDescent="0.25">
      <c r="H393" s="75"/>
      <c r="I393" s="75"/>
      <c r="J393" s="75"/>
      <c r="K393" s="75"/>
      <c r="L393" s="75"/>
      <c r="M393" s="75"/>
      <c r="N393" s="75"/>
      <c r="O393" s="75"/>
      <c r="P393" s="75"/>
      <c r="Q393" s="75"/>
      <c r="R393" s="75"/>
    </row>
    <row r="394" spans="8:18" x14ac:dyDescent="0.25">
      <c r="H394" s="75"/>
      <c r="I394" s="75"/>
      <c r="J394" s="75"/>
      <c r="K394" s="75"/>
      <c r="L394" s="75"/>
      <c r="M394" s="75"/>
      <c r="N394" s="75"/>
      <c r="O394" s="75"/>
      <c r="P394" s="75"/>
      <c r="Q394" s="75"/>
      <c r="R394" s="75"/>
    </row>
    <row r="395" spans="8:18" x14ac:dyDescent="0.25">
      <c r="H395" s="75"/>
      <c r="I395" s="75"/>
      <c r="J395" s="75"/>
      <c r="K395" s="75"/>
      <c r="L395" s="75"/>
      <c r="M395" s="75"/>
      <c r="N395" s="75"/>
      <c r="O395" s="75"/>
      <c r="P395" s="75"/>
      <c r="Q395" s="75"/>
      <c r="R395" s="75"/>
    </row>
    <row r="396" spans="8:18" x14ac:dyDescent="0.25">
      <c r="H396" s="75"/>
      <c r="I396" s="75"/>
      <c r="J396" s="75"/>
      <c r="K396" s="75"/>
      <c r="L396" s="75"/>
      <c r="M396" s="75"/>
      <c r="N396" s="75"/>
      <c r="O396" s="75"/>
      <c r="P396" s="75"/>
      <c r="Q396" s="75"/>
      <c r="R396" s="75"/>
    </row>
    <row r="397" spans="8:18" x14ac:dyDescent="0.25">
      <c r="H397" s="75"/>
      <c r="I397" s="75"/>
      <c r="J397" s="75"/>
      <c r="K397" s="75"/>
      <c r="L397" s="75"/>
      <c r="M397" s="75"/>
      <c r="N397" s="75"/>
      <c r="O397" s="75"/>
      <c r="P397" s="75"/>
      <c r="Q397" s="75"/>
      <c r="R397" s="75"/>
    </row>
    <row r="398" spans="8:18" x14ac:dyDescent="0.25">
      <c r="H398" s="75"/>
      <c r="I398" s="75"/>
      <c r="J398" s="75"/>
      <c r="K398" s="75"/>
      <c r="L398" s="75"/>
      <c r="M398" s="75"/>
      <c r="N398" s="75"/>
      <c r="O398" s="75"/>
      <c r="P398" s="75"/>
      <c r="Q398" s="75"/>
      <c r="R398" s="75"/>
    </row>
    <row r="399" spans="8:18" x14ac:dyDescent="0.25">
      <c r="H399" s="75"/>
      <c r="I399" s="75"/>
      <c r="J399" s="75"/>
      <c r="K399" s="75"/>
      <c r="L399" s="75"/>
      <c r="M399" s="75"/>
      <c r="N399" s="75"/>
      <c r="O399" s="75"/>
      <c r="P399" s="75"/>
      <c r="Q399" s="75"/>
      <c r="R399" s="75"/>
    </row>
    <row r="400" spans="8:18" x14ac:dyDescent="0.25">
      <c r="H400" s="75"/>
      <c r="I400" s="75"/>
      <c r="J400" s="75"/>
      <c r="K400" s="75"/>
      <c r="L400" s="75"/>
      <c r="M400" s="75"/>
      <c r="N400" s="75"/>
      <c r="O400" s="75"/>
      <c r="P400" s="75"/>
      <c r="Q400" s="75"/>
      <c r="R400" s="75"/>
    </row>
    <row r="401" spans="8:18" x14ac:dyDescent="0.25">
      <c r="H401" s="75"/>
      <c r="I401" s="75"/>
      <c r="J401" s="75"/>
      <c r="K401" s="75"/>
      <c r="L401" s="75"/>
      <c r="M401" s="75"/>
      <c r="N401" s="75"/>
      <c r="O401" s="75"/>
      <c r="P401" s="75"/>
      <c r="Q401" s="75"/>
      <c r="R401" s="75"/>
    </row>
    <row r="402" spans="8:18" x14ac:dyDescent="0.25">
      <c r="H402" s="75"/>
      <c r="I402" s="75"/>
      <c r="J402" s="75"/>
      <c r="K402" s="75"/>
      <c r="L402" s="75"/>
      <c r="M402" s="75"/>
      <c r="N402" s="75"/>
      <c r="O402" s="75"/>
      <c r="P402" s="75"/>
      <c r="Q402" s="75"/>
      <c r="R402" s="75"/>
    </row>
    <row r="403" spans="8:18" x14ac:dyDescent="0.25">
      <c r="H403" s="75"/>
      <c r="I403" s="75"/>
      <c r="J403" s="75"/>
      <c r="K403" s="75"/>
      <c r="L403" s="75"/>
      <c r="M403" s="75"/>
      <c r="N403" s="75"/>
      <c r="O403" s="75"/>
      <c r="P403" s="75"/>
      <c r="Q403" s="75"/>
      <c r="R403" s="75"/>
    </row>
    <row r="404" spans="8:18" x14ac:dyDescent="0.25">
      <c r="H404" s="75"/>
      <c r="I404" s="75"/>
      <c r="J404" s="75"/>
      <c r="K404" s="75"/>
      <c r="L404" s="75"/>
      <c r="M404" s="75"/>
      <c r="N404" s="75"/>
      <c r="O404" s="75"/>
      <c r="P404" s="75"/>
      <c r="Q404" s="75"/>
      <c r="R404" s="75"/>
    </row>
    <row r="405" spans="8:18" x14ac:dyDescent="0.25">
      <c r="H405" s="75"/>
      <c r="I405" s="75"/>
      <c r="J405" s="75"/>
      <c r="K405" s="75"/>
      <c r="L405" s="75"/>
      <c r="M405" s="75"/>
      <c r="N405" s="75"/>
      <c r="O405" s="75"/>
      <c r="P405" s="75"/>
      <c r="Q405" s="75"/>
      <c r="R405" s="75"/>
    </row>
    <row r="406" spans="8:18" x14ac:dyDescent="0.25">
      <c r="H406" s="75"/>
      <c r="I406" s="75"/>
      <c r="J406" s="75"/>
      <c r="K406" s="75"/>
      <c r="L406" s="75"/>
      <c r="M406" s="75"/>
      <c r="N406" s="75"/>
      <c r="O406" s="75"/>
      <c r="P406" s="75"/>
      <c r="Q406" s="75"/>
      <c r="R406" s="75"/>
    </row>
    <row r="407" spans="8:18" x14ac:dyDescent="0.25">
      <c r="H407" s="75"/>
      <c r="I407" s="75"/>
      <c r="J407" s="75"/>
      <c r="K407" s="75"/>
      <c r="L407" s="75"/>
      <c r="M407" s="75"/>
      <c r="N407" s="75"/>
      <c r="O407" s="75"/>
      <c r="P407" s="75"/>
      <c r="Q407" s="75"/>
      <c r="R407" s="75"/>
    </row>
    <row r="408" spans="8:18" x14ac:dyDescent="0.25">
      <c r="H408" s="75"/>
      <c r="I408" s="75"/>
      <c r="J408" s="75"/>
      <c r="K408" s="75"/>
      <c r="L408" s="75"/>
      <c r="M408" s="75"/>
      <c r="N408" s="75"/>
      <c r="O408" s="75"/>
      <c r="P408" s="75"/>
      <c r="Q408" s="75"/>
      <c r="R408" s="75"/>
    </row>
    <row r="409" spans="8:18" x14ac:dyDescent="0.25">
      <c r="H409" s="75"/>
      <c r="I409" s="75"/>
      <c r="J409" s="75"/>
      <c r="K409" s="75"/>
      <c r="L409" s="75"/>
      <c r="M409" s="75"/>
      <c r="N409" s="75"/>
      <c r="O409" s="75"/>
      <c r="P409" s="75"/>
      <c r="Q409" s="75"/>
      <c r="R409" s="75"/>
    </row>
    <row r="410" spans="8:18" x14ac:dyDescent="0.25">
      <c r="H410" s="75"/>
      <c r="I410" s="75"/>
      <c r="J410" s="75"/>
      <c r="K410" s="75"/>
      <c r="L410" s="75"/>
      <c r="M410" s="75"/>
      <c r="N410" s="75"/>
      <c r="O410" s="75"/>
      <c r="P410" s="75"/>
      <c r="Q410" s="75"/>
      <c r="R410" s="75"/>
    </row>
    <row r="411" spans="8:18" x14ac:dyDescent="0.25">
      <c r="H411" s="75"/>
      <c r="I411" s="75"/>
      <c r="J411" s="75"/>
      <c r="K411" s="75"/>
      <c r="L411" s="75"/>
      <c r="M411" s="75"/>
      <c r="N411" s="75"/>
      <c r="O411" s="75"/>
      <c r="P411" s="75"/>
      <c r="Q411" s="75"/>
      <c r="R411" s="75"/>
    </row>
    <row r="412" spans="8:18" x14ac:dyDescent="0.25">
      <c r="H412" s="75"/>
      <c r="I412" s="75"/>
      <c r="J412" s="75"/>
      <c r="K412" s="75"/>
      <c r="L412" s="75"/>
      <c r="M412" s="75"/>
      <c r="N412" s="75"/>
      <c r="O412" s="75"/>
      <c r="P412" s="75"/>
      <c r="Q412" s="75"/>
      <c r="R412" s="75"/>
    </row>
    <row r="413" spans="8:18" x14ac:dyDescent="0.25">
      <c r="H413" s="75"/>
      <c r="I413" s="75"/>
      <c r="J413" s="75"/>
      <c r="K413" s="75"/>
      <c r="L413" s="75"/>
      <c r="M413" s="75"/>
      <c r="N413" s="75"/>
      <c r="O413" s="75"/>
      <c r="P413" s="75"/>
      <c r="Q413" s="75"/>
      <c r="R413" s="75"/>
    </row>
    <row r="414" spans="8:18" x14ac:dyDescent="0.25">
      <c r="H414" s="75"/>
      <c r="I414" s="75"/>
      <c r="J414" s="75"/>
      <c r="K414" s="75"/>
      <c r="L414" s="75"/>
      <c r="M414" s="75"/>
      <c r="N414" s="75"/>
      <c r="O414" s="75"/>
      <c r="P414" s="75"/>
      <c r="Q414" s="75"/>
      <c r="R414" s="75"/>
    </row>
    <row r="415" spans="8:18" x14ac:dyDescent="0.25">
      <c r="H415" s="75"/>
      <c r="I415" s="75"/>
      <c r="J415" s="75"/>
      <c r="K415" s="75"/>
      <c r="L415" s="75"/>
      <c r="M415" s="75"/>
      <c r="N415" s="75"/>
      <c r="O415" s="75"/>
      <c r="P415" s="75"/>
      <c r="Q415" s="75"/>
      <c r="R415" s="75"/>
    </row>
    <row r="416" spans="8:18" x14ac:dyDescent="0.25">
      <c r="H416" s="75"/>
      <c r="I416" s="75"/>
      <c r="J416" s="75"/>
      <c r="K416" s="75"/>
      <c r="L416" s="75"/>
      <c r="M416" s="75"/>
      <c r="N416" s="75"/>
      <c r="O416" s="75"/>
      <c r="P416" s="75"/>
      <c r="Q416" s="75"/>
      <c r="R416" s="75"/>
    </row>
    <row r="417" spans="8:18" x14ac:dyDescent="0.25">
      <c r="H417" s="75"/>
      <c r="I417" s="75"/>
      <c r="J417" s="75"/>
      <c r="K417" s="75"/>
      <c r="L417" s="75"/>
      <c r="M417" s="75"/>
      <c r="N417" s="75"/>
      <c r="O417" s="75"/>
      <c r="P417" s="75"/>
      <c r="Q417" s="75"/>
      <c r="R417" s="75"/>
    </row>
    <row r="418" spans="8:18" x14ac:dyDescent="0.25">
      <c r="H418" s="75"/>
      <c r="I418" s="75"/>
      <c r="J418" s="75"/>
      <c r="K418" s="75"/>
      <c r="L418" s="75"/>
      <c r="M418" s="75"/>
      <c r="N418" s="75"/>
      <c r="O418" s="75"/>
      <c r="P418" s="75"/>
      <c r="Q418" s="75"/>
      <c r="R418" s="75"/>
    </row>
    <row r="419" spans="8:18" x14ac:dyDescent="0.25">
      <c r="H419" s="75"/>
      <c r="I419" s="75"/>
      <c r="J419" s="75"/>
      <c r="K419" s="75"/>
      <c r="L419" s="75"/>
      <c r="M419" s="75"/>
      <c r="N419" s="75"/>
      <c r="O419" s="75"/>
      <c r="P419" s="75"/>
      <c r="Q419" s="75"/>
      <c r="R419" s="75"/>
    </row>
    <row r="420" spans="8:18" x14ac:dyDescent="0.25">
      <c r="H420" s="75"/>
      <c r="I420" s="75"/>
      <c r="J420" s="75"/>
      <c r="K420" s="75"/>
      <c r="L420" s="75"/>
      <c r="M420" s="75"/>
      <c r="N420" s="75"/>
      <c r="O420" s="75"/>
      <c r="P420" s="75"/>
      <c r="Q420" s="75"/>
      <c r="R420" s="75"/>
    </row>
    <row r="421" spans="8:18" x14ac:dyDescent="0.25">
      <c r="H421" s="75"/>
      <c r="I421" s="75"/>
      <c r="J421" s="75"/>
      <c r="K421" s="75"/>
      <c r="L421" s="75"/>
      <c r="M421" s="75"/>
      <c r="N421" s="75"/>
      <c r="O421" s="75"/>
      <c r="P421" s="75"/>
      <c r="Q421" s="75"/>
      <c r="R421" s="75"/>
    </row>
    <row r="422" spans="8:18" x14ac:dyDescent="0.25">
      <c r="H422" s="75"/>
      <c r="I422" s="75"/>
      <c r="J422" s="75"/>
      <c r="K422" s="75"/>
      <c r="L422" s="75"/>
      <c r="M422" s="75"/>
      <c r="N422" s="75"/>
      <c r="O422" s="75"/>
      <c r="P422" s="75"/>
      <c r="Q422" s="75"/>
      <c r="R422" s="75"/>
    </row>
    <row r="423" spans="8:18" x14ac:dyDescent="0.25">
      <c r="H423" s="75"/>
      <c r="I423" s="75"/>
      <c r="J423" s="75"/>
      <c r="K423" s="75"/>
      <c r="L423" s="75"/>
      <c r="M423" s="75"/>
      <c r="N423" s="75"/>
      <c r="O423" s="75"/>
      <c r="P423" s="75"/>
      <c r="Q423" s="75"/>
      <c r="R423" s="75"/>
    </row>
    <row r="424" spans="8:18" x14ac:dyDescent="0.25">
      <c r="H424" s="75"/>
      <c r="I424" s="75"/>
      <c r="J424" s="75"/>
      <c r="K424" s="75"/>
      <c r="L424" s="75"/>
      <c r="M424" s="75"/>
      <c r="N424" s="75"/>
      <c r="O424" s="75"/>
      <c r="P424" s="75"/>
      <c r="Q424" s="75"/>
      <c r="R424" s="75"/>
    </row>
    <row r="425" spans="8:18" x14ac:dyDescent="0.25">
      <c r="H425" s="75"/>
      <c r="I425" s="75"/>
      <c r="J425" s="75"/>
      <c r="K425" s="75"/>
      <c r="L425" s="75"/>
      <c r="M425" s="75"/>
      <c r="N425" s="75"/>
      <c r="O425" s="75"/>
      <c r="P425" s="75"/>
      <c r="Q425" s="75"/>
      <c r="R425" s="75"/>
    </row>
    <row r="426" spans="8:18" x14ac:dyDescent="0.25">
      <c r="H426" s="75"/>
      <c r="I426" s="75"/>
      <c r="J426" s="75"/>
      <c r="K426" s="75"/>
      <c r="L426" s="75"/>
      <c r="M426" s="75"/>
      <c r="N426" s="75"/>
      <c r="O426" s="75"/>
      <c r="P426" s="75"/>
      <c r="Q426" s="75"/>
      <c r="R426" s="75"/>
    </row>
    <row r="427" spans="8:18" x14ac:dyDescent="0.25">
      <c r="H427" s="75"/>
      <c r="I427" s="75"/>
      <c r="J427" s="75"/>
      <c r="K427" s="75"/>
      <c r="L427" s="75"/>
      <c r="M427" s="75"/>
      <c r="N427" s="75"/>
      <c r="O427" s="75"/>
      <c r="P427" s="75"/>
      <c r="Q427" s="75"/>
      <c r="R427" s="75"/>
    </row>
    <row r="428" spans="8:18" x14ac:dyDescent="0.25">
      <c r="H428" s="75"/>
      <c r="I428" s="75"/>
      <c r="J428" s="75"/>
      <c r="K428" s="75"/>
      <c r="L428" s="75"/>
      <c r="M428" s="75"/>
      <c r="N428" s="75"/>
      <c r="O428" s="75"/>
      <c r="P428" s="75"/>
      <c r="Q428" s="75"/>
      <c r="R428" s="75"/>
    </row>
    <row r="429" spans="8:18" x14ac:dyDescent="0.25">
      <c r="H429" s="75"/>
      <c r="I429" s="75"/>
      <c r="J429" s="75"/>
      <c r="K429" s="75"/>
      <c r="L429" s="75"/>
      <c r="M429" s="75"/>
      <c r="N429" s="75"/>
      <c r="O429" s="75"/>
      <c r="P429" s="75"/>
      <c r="Q429" s="75"/>
      <c r="R429" s="75"/>
    </row>
    <row r="430" spans="8:18" x14ac:dyDescent="0.25">
      <c r="H430" s="75"/>
      <c r="I430" s="75"/>
      <c r="J430" s="75"/>
      <c r="K430" s="75"/>
      <c r="L430" s="75"/>
      <c r="M430" s="75"/>
      <c r="N430" s="75"/>
      <c r="O430" s="75"/>
      <c r="P430" s="75"/>
      <c r="Q430" s="75"/>
      <c r="R430" s="75"/>
    </row>
    <row r="431" spans="8:18" x14ac:dyDescent="0.25">
      <c r="H431" s="75"/>
      <c r="I431" s="75"/>
      <c r="J431" s="75"/>
      <c r="K431" s="75"/>
      <c r="L431" s="75"/>
      <c r="M431" s="75"/>
      <c r="N431" s="75"/>
      <c r="O431" s="75"/>
      <c r="P431" s="75"/>
      <c r="Q431" s="75"/>
      <c r="R431" s="75"/>
    </row>
    <row r="432" spans="8:18" x14ac:dyDescent="0.25">
      <c r="H432" s="75"/>
      <c r="I432" s="75"/>
      <c r="J432" s="75"/>
      <c r="K432" s="75"/>
      <c r="L432" s="75"/>
      <c r="M432" s="75"/>
      <c r="N432" s="75"/>
      <c r="O432" s="75"/>
      <c r="P432" s="75"/>
      <c r="Q432" s="75"/>
      <c r="R432" s="75"/>
    </row>
    <row r="433" spans="8:18" x14ac:dyDescent="0.25">
      <c r="H433" s="75"/>
      <c r="I433" s="75"/>
      <c r="J433" s="75"/>
      <c r="K433" s="75"/>
      <c r="L433" s="75"/>
      <c r="M433" s="75"/>
      <c r="N433" s="75"/>
      <c r="O433" s="75"/>
      <c r="P433" s="75"/>
      <c r="Q433" s="75"/>
      <c r="R433" s="75"/>
    </row>
    <row r="434" spans="8:18" x14ac:dyDescent="0.25">
      <c r="H434" s="75"/>
      <c r="I434" s="75"/>
      <c r="J434" s="75"/>
      <c r="K434" s="75"/>
      <c r="L434" s="75"/>
      <c r="M434" s="75"/>
      <c r="N434" s="75"/>
      <c r="O434" s="75"/>
      <c r="P434" s="75"/>
      <c r="Q434" s="75"/>
      <c r="R434" s="75"/>
    </row>
    <row r="435" spans="8:18" x14ac:dyDescent="0.25">
      <c r="H435" s="75"/>
      <c r="I435" s="75"/>
      <c r="J435" s="75"/>
      <c r="K435" s="75"/>
      <c r="L435" s="75"/>
      <c r="M435" s="75"/>
      <c r="N435" s="75"/>
      <c r="O435" s="75"/>
      <c r="P435" s="75"/>
      <c r="Q435" s="75"/>
      <c r="R435" s="75"/>
    </row>
    <row r="436" spans="8:18" x14ac:dyDescent="0.25">
      <c r="H436" s="75"/>
      <c r="I436" s="75"/>
      <c r="J436" s="75"/>
      <c r="K436" s="75"/>
      <c r="L436" s="75"/>
      <c r="M436" s="75"/>
      <c r="N436" s="75"/>
      <c r="O436" s="75"/>
      <c r="P436" s="75"/>
      <c r="Q436" s="75"/>
      <c r="R436" s="75"/>
    </row>
    <row r="437" spans="8:18" x14ac:dyDescent="0.25">
      <c r="H437" s="75"/>
      <c r="I437" s="75"/>
      <c r="J437" s="75"/>
      <c r="K437" s="75"/>
      <c r="L437" s="75"/>
      <c r="M437" s="75"/>
      <c r="N437" s="75"/>
      <c r="O437" s="75"/>
      <c r="P437" s="75"/>
      <c r="Q437" s="75"/>
      <c r="R437" s="75"/>
    </row>
    <row r="438" spans="8:18" x14ac:dyDescent="0.25">
      <c r="H438" s="75"/>
      <c r="I438" s="75"/>
      <c r="J438" s="75"/>
      <c r="K438" s="75"/>
      <c r="L438" s="75"/>
      <c r="M438" s="75"/>
      <c r="N438" s="75"/>
      <c r="O438" s="75"/>
      <c r="P438" s="75"/>
      <c r="Q438" s="75"/>
      <c r="R438" s="75"/>
    </row>
    <row r="439" spans="8:18" x14ac:dyDescent="0.25">
      <c r="H439" s="75"/>
      <c r="I439" s="75"/>
      <c r="J439" s="75"/>
      <c r="K439" s="75"/>
      <c r="L439" s="75"/>
      <c r="M439" s="75"/>
      <c r="N439" s="75"/>
      <c r="O439" s="75"/>
      <c r="P439" s="75"/>
      <c r="Q439" s="75"/>
      <c r="R439" s="75"/>
    </row>
    <row r="440" spans="8:18" x14ac:dyDescent="0.25">
      <c r="H440" s="75"/>
      <c r="I440" s="75"/>
      <c r="J440" s="75"/>
      <c r="K440" s="75"/>
      <c r="L440" s="75"/>
      <c r="M440" s="75"/>
      <c r="N440" s="75"/>
      <c r="O440" s="75"/>
      <c r="P440" s="75"/>
      <c r="Q440" s="75"/>
      <c r="R440" s="75"/>
    </row>
    <row r="441" spans="8:18" x14ac:dyDescent="0.25">
      <c r="H441" s="75"/>
      <c r="I441" s="75"/>
      <c r="J441" s="75"/>
      <c r="K441" s="75"/>
      <c r="L441" s="75"/>
      <c r="M441" s="75"/>
      <c r="N441" s="75"/>
      <c r="O441" s="75"/>
      <c r="P441" s="75"/>
      <c r="Q441" s="75"/>
      <c r="R441" s="75"/>
    </row>
    <row r="442" spans="8:18" x14ac:dyDescent="0.25">
      <c r="H442" s="75"/>
      <c r="I442" s="75"/>
      <c r="J442" s="75"/>
      <c r="K442" s="75"/>
      <c r="L442" s="75"/>
      <c r="M442" s="75"/>
      <c r="N442" s="75"/>
      <c r="O442" s="75"/>
      <c r="P442" s="75"/>
      <c r="Q442" s="75"/>
      <c r="R442" s="75"/>
    </row>
    <row r="443" spans="8:18" x14ac:dyDescent="0.25">
      <c r="H443" s="75"/>
      <c r="I443" s="75"/>
      <c r="J443" s="75"/>
      <c r="K443" s="75"/>
      <c r="L443" s="75"/>
      <c r="M443" s="75"/>
      <c r="N443" s="75"/>
      <c r="O443" s="75"/>
      <c r="P443" s="75"/>
      <c r="Q443" s="75"/>
      <c r="R443" s="75"/>
    </row>
    <row r="444" spans="8:18" x14ac:dyDescent="0.25">
      <c r="H444" s="75"/>
      <c r="I444" s="75"/>
      <c r="J444" s="75"/>
      <c r="K444" s="75"/>
      <c r="L444" s="75"/>
      <c r="M444" s="75"/>
      <c r="N444" s="75"/>
      <c r="O444" s="75"/>
      <c r="P444" s="75"/>
      <c r="Q444" s="75"/>
      <c r="R444" s="75"/>
    </row>
    <row r="445" spans="8:18" x14ac:dyDescent="0.25">
      <c r="H445" s="75"/>
      <c r="I445" s="75"/>
      <c r="J445" s="75"/>
      <c r="K445" s="75"/>
      <c r="L445" s="75"/>
      <c r="M445" s="75"/>
      <c r="N445" s="75"/>
      <c r="O445" s="75"/>
      <c r="P445" s="75"/>
      <c r="Q445" s="75"/>
      <c r="R445" s="75"/>
    </row>
    <row r="446" spans="8:18" x14ac:dyDescent="0.25">
      <c r="H446" s="75"/>
      <c r="I446" s="75"/>
      <c r="J446" s="75"/>
      <c r="K446" s="75"/>
      <c r="L446" s="75"/>
      <c r="M446" s="75"/>
      <c r="N446" s="75"/>
      <c r="O446" s="75"/>
      <c r="P446" s="75"/>
      <c r="Q446" s="75"/>
      <c r="R446" s="75"/>
    </row>
    <row r="447" spans="8:18" x14ac:dyDescent="0.25">
      <c r="H447" s="75"/>
      <c r="I447" s="75"/>
      <c r="J447" s="75"/>
      <c r="K447" s="75"/>
      <c r="L447" s="75"/>
      <c r="M447" s="75"/>
      <c r="N447" s="75"/>
      <c r="O447" s="75"/>
      <c r="P447" s="75"/>
      <c r="Q447" s="75"/>
      <c r="R447" s="75"/>
    </row>
    <row r="448" spans="8:18" x14ac:dyDescent="0.25">
      <c r="H448" s="75"/>
      <c r="I448" s="75"/>
      <c r="J448" s="75"/>
      <c r="K448" s="75"/>
      <c r="L448" s="75"/>
      <c r="M448" s="75"/>
      <c r="N448" s="75"/>
      <c r="O448" s="75"/>
      <c r="P448" s="75"/>
      <c r="Q448" s="75"/>
      <c r="R448" s="75"/>
    </row>
    <row r="449" spans="8:18" x14ac:dyDescent="0.25">
      <c r="H449" s="75"/>
      <c r="I449" s="75"/>
      <c r="J449" s="75"/>
      <c r="K449" s="75"/>
      <c r="L449" s="75"/>
      <c r="M449" s="75"/>
      <c r="N449" s="75"/>
      <c r="O449" s="75"/>
      <c r="P449" s="75"/>
      <c r="Q449" s="75"/>
      <c r="R449" s="75"/>
    </row>
    <row r="450" spans="8:18" x14ac:dyDescent="0.25">
      <c r="H450" s="75"/>
      <c r="I450" s="75"/>
      <c r="J450" s="75"/>
      <c r="K450" s="75"/>
      <c r="L450" s="75"/>
      <c r="M450" s="75"/>
      <c r="N450" s="75"/>
      <c r="O450" s="75"/>
      <c r="P450" s="75"/>
      <c r="Q450" s="75"/>
      <c r="R450" s="75"/>
    </row>
    <row r="451" spans="8:18" x14ac:dyDescent="0.25">
      <c r="H451" s="75"/>
      <c r="I451" s="75"/>
      <c r="J451" s="75"/>
      <c r="K451" s="75"/>
      <c r="L451" s="75"/>
      <c r="M451" s="75"/>
      <c r="N451" s="75"/>
      <c r="O451" s="75"/>
      <c r="P451" s="75"/>
      <c r="Q451" s="75"/>
      <c r="R451" s="75"/>
    </row>
    <row r="452" spans="8:18" x14ac:dyDescent="0.25">
      <c r="H452" s="75"/>
      <c r="I452" s="75"/>
      <c r="J452" s="75"/>
      <c r="K452" s="75"/>
      <c r="L452" s="75"/>
      <c r="M452" s="75"/>
      <c r="N452" s="75"/>
      <c r="O452" s="75"/>
      <c r="P452" s="75"/>
      <c r="Q452" s="75"/>
      <c r="R452" s="75"/>
    </row>
    <row r="453" spans="8:18" x14ac:dyDescent="0.25">
      <c r="H453" s="75"/>
      <c r="I453" s="75"/>
      <c r="J453" s="75"/>
      <c r="K453" s="75"/>
      <c r="L453" s="75"/>
      <c r="M453" s="75"/>
      <c r="N453" s="75"/>
      <c r="O453" s="75"/>
      <c r="P453" s="75"/>
      <c r="Q453" s="75"/>
      <c r="R453" s="75"/>
    </row>
    <row r="454" spans="8:18" x14ac:dyDescent="0.25">
      <c r="H454" s="75"/>
      <c r="I454" s="75"/>
      <c r="J454" s="75"/>
      <c r="K454" s="75"/>
      <c r="L454" s="75"/>
      <c r="M454" s="75"/>
      <c r="N454" s="75"/>
      <c r="O454" s="75"/>
      <c r="P454" s="75"/>
      <c r="Q454" s="75"/>
      <c r="R454" s="75"/>
    </row>
    <row r="455" spans="8:18" x14ac:dyDescent="0.25">
      <c r="H455" s="75"/>
      <c r="I455" s="75"/>
      <c r="J455" s="75"/>
      <c r="K455" s="75"/>
      <c r="L455" s="75"/>
      <c r="M455" s="75"/>
      <c r="N455" s="75"/>
      <c r="O455" s="75"/>
      <c r="P455" s="75"/>
      <c r="Q455" s="75"/>
      <c r="R455" s="75"/>
    </row>
    <row r="456" spans="8:18" x14ac:dyDescent="0.25">
      <c r="H456" s="75"/>
      <c r="I456" s="75"/>
      <c r="J456" s="75"/>
      <c r="K456" s="75"/>
      <c r="L456" s="75"/>
      <c r="M456" s="75"/>
      <c r="N456" s="75"/>
      <c r="O456" s="75"/>
      <c r="P456" s="75"/>
      <c r="Q456" s="75"/>
      <c r="R456" s="75"/>
    </row>
    <row r="457" spans="8:18" x14ac:dyDescent="0.25">
      <c r="H457" s="75"/>
      <c r="I457" s="75"/>
      <c r="J457" s="75"/>
      <c r="K457" s="75"/>
      <c r="L457" s="75"/>
      <c r="M457" s="75"/>
      <c r="N457" s="75"/>
      <c r="O457" s="75"/>
      <c r="P457" s="75"/>
      <c r="Q457" s="75"/>
      <c r="R457" s="75"/>
    </row>
    <row r="458" spans="8:18" x14ac:dyDescent="0.25">
      <c r="H458" s="75"/>
      <c r="I458" s="75"/>
      <c r="J458" s="75"/>
      <c r="K458" s="75"/>
      <c r="L458" s="75"/>
      <c r="M458" s="75"/>
      <c r="N458" s="75"/>
      <c r="O458" s="75"/>
      <c r="P458" s="75"/>
      <c r="Q458" s="75"/>
      <c r="R458" s="75"/>
    </row>
    <row r="459" spans="8:18" x14ac:dyDescent="0.25">
      <c r="H459" s="75"/>
      <c r="I459" s="75"/>
      <c r="J459" s="75"/>
      <c r="K459" s="75"/>
      <c r="L459" s="75"/>
      <c r="M459" s="75"/>
      <c r="N459" s="75"/>
      <c r="O459" s="75"/>
      <c r="P459" s="75"/>
      <c r="Q459" s="75"/>
      <c r="R459" s="75"/>
    </row>
    <row r="460" spans="8:18" x14ac:dyDescent="0.25">
      <c r="H460" s="75"/>
      <c r="I460" s="75"/>
      <c r="J460" s="75"/>
      <c r="K460" s="75"/>
      <c r="L460" s="75"/>
      <c r="M460" s="75"/>
      <c r="N460" s="75"/>
      <c r="O460" s="75"/>
      <c r="P460" s="75"/>
      <c r="Q460" s="75"/>
      <c r="R460" s="75"/>
    </row>
    <row r="461" spans="8:18" x14ac:dyDescent="0.25">
      <c r="H461" s="75"/>
      <c r="I461" s="75"/>
      <c r="J461" s="75"/>
      <c r="K461" s="75"/>
      <c r="L461" s="75"/>
      <c r="M461" s="75"/>
      <c r="N461" s="75"/>
      <c r="O461" s="75"/>
      <c r="P461" s="75"/>
      <c r="Q461" s="75"/>
      <c r="R461" s="75"/>
    </row>
    <row r="462" spans="8:18" x14ac:dyDescent="0.25">
      <c r="H462" s="75"/>
      <c r="I462" s="75"/>
      <c r="J462" s="75"/>
      <c r="K462" s="75"/>
      <c r="L462" s="75"/>
      <c r="M462" s="75"/>
      <c r="N462" s="75"/>
      <c r="O462" s="75"/>
      <c r="P462" s="75"/>
      <c r="Q462" s="75"/>
      <c r="R462" s="75"/>
    </row>
    <row r="463" spans="8:18" x14ac:dyDescent="0.25">
      <c r="H463" s="75"/>
      <c r="I463" s="75"/>
      <c r="J463" s="75"/>
      <c r="K463" s="75"/>
      <c r="L463" s="75"/>
      <c r="M463" s="75"/>
      <c r="N463" s="75"/>
      <c r="O463" s="75"/>
      <c r="P463" s="75"/>
      <c r="Q463" s="75"/>
      <c r="R463" s="75"/>
    </row>
    <row r="464" spans="8:18" x14ac:dyDescent="0.25">
      <c r="H464" s="75"/>
      <c r="I464" s="75"/>
      <c r="J464" s="75"/>
      <c r="K464" s="75"/>
      <c r="L464" s="75"/>
      <c r="M464" s="75"/>
      <c r="N464" s="75"/>
      <c r="O464" s="75"/>
      <c r="P464" s="75"/>
      <c r="Q464" s="75"/>
      <c r="R464" s="75"/>
    </row>
    <row r="465" spans="8:18" x14ac:dyDescent="0.25">
      <c r="H465" s="75"/>
      <c r="I465" s="75"/>
      <c r="J465" s="75"/>
      <c r="K465" s="75"/>
      <c r="L465" s="75"/>
      <c r="M465" s="75"/>
      <c r="N465" s="75"/>
      <c r="O465" s="75"/>
      <c r="P465" s="75"/>
      <c r="Q465" s="75"/>
      <c r="R465" s="75"/>
    </row>
    <row r="466" spans="8:18" x14ac:dyDescent="0.25">
      <c r="H466" s="75"/>
      <c r="I466" s="75"/>
      <c r="J466" s="75"/>
      <c r="K466" s="75"/>
      <c r="L466" s="75"/>
      <c r="M466" s="75"/>
      <c r="N466" s="75"/>
      <c r="O466" s="75"/>
      <c r="P466" s="75"/>
      <c r="Q466" s="75"/>
      <c r="R466" s="75"/>
    </row>
    <row r="467" spans="8:18" x14ac:dyDescent="0.25">
      <c r="H467" s="75"/>
      <c r="I467" s="75"/>
      <c r="J467" s="75"/>
      <c r="K467" s="75"/>
      <c r="L467" s="75"/>
      <c r="M467" s="75"/>
      <c r="N467" s="75"/>
      <c r="O467" s="75"/>
      <c r="P467" s="75"/>
      <c r="Q467" s="75"/>
      <c r="R467" s="75"/>
    </row>
    <row r="468" spans="8:18" x14ac:dyDescent="0.25">
      <c r="H468" s="75"/>
      <c r="I468" s="75"/>
      <c r="J468" s="75"/>
      <c r="K468" s="75"/>
      <c r="L468" s="75"/>
      <c r="M468" s="75"/>
      <c r="N468" s="75"/>
      <c r="O468" s="75"/>
      <c r="P468" s="75"/>
      <c r="Q468" s="75"/>
      <c r="R468" s="75"/>
    </row>
    <row r="469" spans="8:18" x14ac:dyDescent="0.25">
      <c r="H469" s="75"/>
      <c r="I469" s="75"/>
      <c r="J469" s="75"/>
      <c r="K469" s="75"/>
      <c r="L469" s="75"/>
      <c r="M469" s="75"/>
      <c r="N469" s="75"/>
      <c r="O469" s="75"/>
      <c r="P469" s="75"/>
      <c r="Q469" s="75"/>
      <c r="R469" s="75"/>
    </row>
    <row r="470" spans="8:18" x14ac:dyDescent="0.25">
      <c r="H470" s="75"/>
      <c r="I470" s="75"/>
      <c r="J470" s="75"/>
      <c r="K470" s="75"/>
      <c r="L470" s="75"/>
      <c r="M470" s="75"/>
      <c r="N470" s="75"/>
      <c r="O470" s="75"/>
      <c r="P470" s="75"/>
      <c r="Q470" s="75"/>
      <c r="R470" s="75"/>
    </row>
    <row r="471" spans="8:18" x14ac:dyDescent="0.25">
      <c r="H471" s="75"/>
      <c r="I471" s="75"/>
      <c r="J471" s="75"/>
      <c r="K471" s="75"/>
      <c r="L471" s="75"/>
      <c r="M471" s="75"/>
      <c r="N471" s="75"/>
      <c r="O471" s="75"/>
      <c r="P471" s="75"/>
      <c r="Q471" s="75"/>
      <c r="R471" s="75"/>
    </row>
    <row r="472" spans="8:18" x14ac:dyDescent="0.25">
      <c r="H472" s="75"/>
      <c r="I472" s="75"/>
      <c r="J472" s="75"/>
      <c r="K472" s="75"/>
      <c r="L472" s="75"/>
      <c r="M472" s="75"/>
      <c r="N472" s="75"/>
      <c r="O472" s="75"/>
      <c r="P472" s="75"/>
      <c r="Q472" s="75"/>
      <c r="R472" s="75"/>
    </row>
    <row r="473" spans="8:18" x14ac:dyDescent="0.25">
      <c r="H473" s="75"/>
      <c r="I473" s="75"/>
      <c r="J473" s="75"/>
      <c r="K473" s="75"/>
      <c r="L473" s="75"/>
      <c r="M473" s="75"/>
      <c r="N473" s="75"/>
      <c r="O473" s="75"/>
      <c r="P473" s="75"/>
      <c r="Q473" s="75"/>
      <c r="R473" s="75"/>
    </row>
    <row r="474" spans="8:18" x14ac:dyDescent="0.25">
      <c r="H474" s="75"/>
      <c r="I474" s="75"/>
      <c r="J474" s="75"/>
      <c r="K474" s="75"/>
      <c r="L474" s="75"/>
      <c r="M474" s="75"/>
      <c r="N474" s="75"/>
      <c r="O474" s="75"/>
      <c r="P474" s="75"/>
      <c r="Q474" s="75"/>
      <c r="R474" s="75"/>
    </row>
    <row r="475" spans="8:18" x14ac:dyDescent="0.25">
      <c r="H475" s="75"/>
      <c r="I475" s="75"/>
      <c r="J475" s="75"/>
      <c r="K475" s="75"/>
      <c r="L475" s="75"/>
      <c r="M475" s="75"/>
      <c r="N475" s="75"/>
      <c r="O475" s="75"/>
      <c r="P475" s="75"/>
      <c r="Q475" s="75"/>
      <c r="R475" s="75"/>
    </row>
    <row r="476" spans="8:18" x14ac:dyDescent="0.25">
      <c r="H476" s="75"/>
      <c r="I476" s="75"/>
      <c r="J476" s="75"/>
      <c r="K476" s="75"/>
      <c r="L476" s="75"/>
      <c r="M476" s="75"/>
      <c r="N476" s="75"/>
      <c r="O476" s="75"/>
      <c r="P476" s="75"/>
      <c r="Q476" s="75"/>
      <c r="R476" s="75"/>
    </row>
    <row r="477" spans="8:18" x14ac:dyDescent="0.25">
      <c r="H477" s="75"/>
      <c r="I477" s="75"/>
      <c r="J477" s="75"/>
      <c r="K477" s="75"/>
      <c r="L477" s="75"/>
      <c r="M477" s="75"/>
      <c r="N477" s="75"/>
      <c r="O477" s="75"/>
      <c r="P477" s="75"/>
      <c r="Q477" s="75"/>
      <c r="R477" s="75"/>
    </row>
    <row r="478" spans="8:18" x14ac:dyDescent="0.25">
      <c r="H478" s="75"/>
      <c r="I478" s="75"/>
      <c r="J478" s="75"/>
      <c r="K478" s="75"/>
      <c r="L478" s="75"/>
      <c r="M478" s="75"/>
      <c r="N478" s="75"/>
      <c r="O478" s="75"/>
      <c r="P478" s="75"/>
      <c r="Q478" s="75"/>
      <c r="R478" s="75"/>
    </row>
    <row r="479" spans="8:18" x14ac:dyDescent="0.25">
      <c r="H479" s="75"/>
      <c r="I479" s="75"/>
      <c r="J479" s="75"/>
      <c r="K479" s="75"/>
      <c r="L479" s="75"/>
      <c r="M479" s="75"/>
      <c r="N479" s="75"/>
      <c r="O479" s="75"/>
      <c r="P479" s="75"/>
      <c r="Q479" s="75"/>
      <c r="R479" s="75"/>
    </row>
    <row r="480" spans="8:18" x14ac:dyDescent="0.25">
      <c r="H480" s="75"/>
      <c r="I480" s="75"/>
      <c r="J480" s="75"/>
      <c r="K480" s="75"/>
      <c r="L480" s="75"/>
      <c r="M480" s="75"/>
      <c r="N480" s="75"/>
      <c r="O480" s="75"/>
      <c r="P480" s="75"/>
      <c r="Q480" s="75"/>
      <c r="R480" s="75"/>
    </row>
    <row r="481" spans="8:18" x14ac:dyDescent="0.25">
      <c r="H481" s="75"/>
      <c r="I481" s="75"/>
      <c r="J481" s="75"/>
      <c r="K481" s="75"/>
      <c r="L481" s="75"/>
      <c r="M481" s="75"/>
      <c r="N481" s="75"/>
      <c r="O481" s="75"/>
      <c r="P481" s="75"/>
      <c r="Q481" s="75"/>
      <c r="R481" s="75"/>
    </row>
    <row r="482" spans="8:18" x14ac:dyDescent="0.25">
      <c r="H482" s="75"/>
      <c r="I482" s="75"/>
      <c r="J482" s="75"/>
      <c r="K482" s="75"/>
      <c r="L482" s="75"/>
      <c r="M482" s="75"/>
      <c r="N482" s="75"/>
      <c r="O482" s="75"/>
      <c r="P482" s="75"/>
      <c r="Q482" s="75"/>
      <c r="R482" s="75"/>
    </row>
    <row r="483" spans="8:18" x14ac:dyDescent="0.25">
      <c r="H483" s="75"/>
      <c r="I483" s="75"/>
      <c r="J483" s="75"/>
      <c r="K483" s="75"/>
      <c r="L483" s="75"/>
      <c r="M483" s="75"/>
      <c r="N483" s="75"/>
      <c r="O483" s="75"/>
      <c r="P483" s="75"/>
      <c r="Q483" s="75"/>
      <c r="R483" s="75"/>
    </row>
    <row r="484" spans="8:18" x14ac:dyDescent="0.25">
      <c r="H484" s="75"/>
      <c r="I484" s="75"/>
      <c r="J484" s="75"/>
      <c r="K484" s="75"/>
      <c r="L484" s="75"/>
      <c r="M484" s="75"/>
      <c r="N484" s="75"/>
      <c r="O484" s="75"/>
      <c r="P484" s="75"/>
      <c r="Q484" s="75"/>
      <c r="R484" s="75"/>
    </row>
    <row r="485" spans="8:18" x14ac:dyDescent="0.25">
      <c r="H485" s="75"/>
      <c r="I485" s="75"/>
      <c r="J485" s="75"/>
      <c r="K485" s="75"/>
      <c r="L485" s="75"/>
      <c r="M485" s="75"/>
      <c r="N485" s="75"/>
      <c r="O485" s="75"/>
      <c r="P485" s="75"/>
      <c r="Q485" s="75"/>
      <c r="R485" s="75"/>
    </row>
    <row r="486" spans="8:18" x14ac:dyDescent="0.25">
      <c r="H486" s="75"/>
      <c r="I486" s="75"/>
      <c r="J486" s="75"/>
      <c r="K486" s="75"/>
      <c r="L486" s="75"/>
      <c r="M486" s="75"/>
      <c r="N486" s="75"/>
      <c r="O486" s="75"/>
      <c r="P486" s="75"/>
      <c r="Q486" s="75"/>
      <c r="R486" s="75"/>
    </row>
    <row r="487" spans="8:18" x14ac:dyDescent="0.25">
      <c r="H487" s="75"/>
      <c r="I487" s="75"/>
      <c r="J487" s="75"/>
      <c r="K487" s="75"/>
      <c r="L487" s="75"/>
      <c r="M487" s="75"/>
      <c r="N487" s="75"/>
      <c r="O487" s="75"/>
      <c r="P487" s="75"/>
      <c r="Q487" s="75"/>
      <c r="R487" s="75"/>
    </row>
    <row r="488" spans="8:18" x14ac:dyDescent="0.25">
      <c r="H488" s="75"/>
      <c r="I488" s="75"/>
      <c r="J488" s="75"/>
      <c r="K488" s="75"/>
      <c r="L488" s="75"/>
      <c r="M488" s="75"/>
      <c r="N488" s="75"/>
      <c r="O488" s="75"/>
      <c r="P488" s="75"/>
      <c r="Q488" s="75"/>
      <c r="R488" s="75"/>
    </row>
    <row r="489" spans="8:18" x14ac:dyDescent="0.25">
      <c r="H489" s="75"/>
      <c r="I489" s="75"/>
      <c r="J489" s="75"/>
      <c r="K489" s="75"/>
      <c r="L489" s="75"/>
      <c r="M489" s="75"/>
      <c r="N489" s="75"/>
      <c r="O489" s="75"/>
      <c r="P489" s="75"/>
      <c r="Q489" s="75"/>
      <c r="R489" s="75"/>
    </row>
    <row r="490" spans="8:18" x14ac:dyDescent="0.25">
      <c r="H490" s="75"/>
      <c r="I490" s="75"/>
      <c r="J490" s="75"/>
      <c r="K490" s="75"/>
      <c r="L490" s="75"/>
      <c r="M490" s="75"/>
      <c r="N490" s="75"/>
      <c r="O490" s="75"/>
      <c r="P490" s="75"/>
      <c r="Q490" s="75"/>
      <c r="R490" s="75"/>
    </row>
    <row r="491" spans="8:18" x14ac:dyDescent="0.25">
      <c r="H491" s="75"/>
      <c r="I491" s="75"/>
      <c r="J491" s="75"/>
      <c r="K491" s="75"/>
      <c r="L491" s="75"/>
      <c r="M491" s="75"/>
      <c r="N491" s="75"/>
      <c r="O491" s="75"/>
      <c r="P491" s="75"/>
      <c r="Q491" s="75"/>
      <c r="R491" s="75"/>
    </row>
    <row r="492" spans="8:18" x14ac:dyDescent="0.25">
      <c r="H492" s="75"/>
      <c r="I492" s="75"/>
      <c r="J492" s="75"/>
      <c r="K492" s="75"/>
      <c r="L492" s="75"/>
      <c r="M492" s="75"/>
      <c r="N492" s="75"/>
      <c r="O492" s="75"/>
      <c r="P492" s="75"/>
      <c r="Q492" s="75"/>
      <c r="R492" s="75"/>
    </row>
    <row r="493" spans="8:18" x14ac:dyDescent="0.25">
      <c r="H493" s="75"/>
      <c r="I493" s="75"/>
      <c r="J493" s="75"/>
      <c r="K493" s="75"/>
      <c r="L493" s="75"/>
      <c r="M493" s="75"/>
      <c r="N493" s="75"/>
      <c r="O493" s="75"/>
      <c r="P493" s="75"/>
      <c r="Q493" s="75"/>
      <c r="R493" s="75"/>
    </row>
    <row r="494" spans="8:18" x14ac:dyDescent="0.25">
      <c r="H494" s="75"/>
      <c r="I494" s="75"/>
      <c r="J494" s="75"/>
      <c r="K494" s="75"/>
      <c r="L494" s="75"/>
      <c r="M494" s="75"/>
      <c r="N494" s="75"/>
      <c r="O494" s="75"/>
      <c r="P494" s="75"/>
      <c r="Q494" s="75"/>
      <c r="R494" s="75"/>
    </row>
    <row r="495" spans="8:18" x14ac:dyDescent="0.25">
      <c r="H495" s="75"/>
      <c r="I495" s="75"/>
      <c r="J495" s="75"/>
      <c r="K495" s="75"/>
      <c r="L495" s="75"/>
      <c r="M495" s="75"/>
      <c r="N495" s="75"/>
      <c r="O495" s="75"/>
      <c r="P495" s="75"/>
      <c r="Q495" s="75"/>
      <c r="R495" s="75"/>
    </row>
    <row r="496" spans="8:18" x14ac:dyDescent="0.25">
      <c r="H496" s="75"/>
      <c r="I496" s="75"/>
      <c r="J496" s="75"/>
      <c r="K496" s="75"/>
      <c r="L496" s="75"/>
      <c r="M496" s="75"/>
      <c r="N496" s="75"/>
      <c r="O496" s="75"/>
      <c r="P496" s="75"/>
      <c r="Q496" s="75"/>
      <c r="R496" s="75"/>
    </row>
    <row r="497" spans="8:18" x14ac:dyDescent="0.25">
      <c r="H497" s="75"/>
      <c r="I497" s="75"/>
      <c r="J497" s="75"/>
      <c r="K497" s="75"/>
      <c r="L497" s="75"/>
      <c r="M497" s="75"/>
      <c r="N497" s="75"/>
      <c r="O497" s="75"/>
      <c r="P497" s="75"/>
      <c r="Q497" s="75"/>
      <c r="R497" s="75"/>
    </row>
    <row r="498" spans="8:18" x14ac:dyDescent="0.25">
      <c r="H498" s="75"/>
      <c r="I498" s="75"/>
      <c r="J498" s="75"/>
      <c r="K498" s="75"/>
      <c r="L498" s="75"/>
      <c r="M498" s="75"/>
      <c r="N498" s="75"/>
      <c r="O498" s="75"/>
      <c r="P498" s="75"/>
      <c r="Q498" s="75"/>
      <c r="R498" s="75"/>
    </row>
    <row r="499" spans="8:18" x14ac:dyDescent="0.25">
      <c r="H499" s="75"/>
      <c r="I499" s="75"/>
      <c r="J499" s="75"/>
      <c r="K499" s="75"/>
      <c r="L499" s="75"/>
      <c r="M499" s="75"/>
      <c r="N499" s="75"/>
      <c r="O499" s="75"/>
      <c r="P499" s="75"/>
      <c r="Q499" s="75"/>
      <c r="R499" s="75"/>
    </row>
    <row r="500" spans="8:18" x14ac:dyDescent="0.25">
      <c r="H500" s="75"/>
      <c r="I500" s="75"/>
      <c r="J500" s="75"/>
      <c r="K500" s="75"/>
      <c r="L500" s="75"/>
      <c r="M500" s="75"/>
      <c r="N500" s="75"/>
      <c r="O500" s="75"/>
      <c r="P500" s="75"/>
      <c r="Q500" s="75"/>
      <c r="R500" s="75"/>
    </row>
    <row r="501" spans="8:18" x14ac:dyDescent="0.25">
      <c r="H501" s="75"/>
      <c r="I501" s="75"/>
      <c r="J501" s="75"/>
      <c r="K501" s="75"/>
      <c r="L501" s="75"/>
      <c r="M501" s="75"/>
      <c r="N501" s="75"/>
      <c r="O501" s="75"/>
      <c r="P501" s="75"/>
      <c r="Q501" s="75"/>
      <c r="R501" s="75"/>
    </row>
    <row r="502" spans="8:18" x14ac:dyDescent="0.25">
      <c r="H502" s="75"/>
      <c r="I502" s="75"/>
      <c r="J502" s="75"/>
      <c r="K502" s="75"/>
      <c r="L502" s="75"/>
      <c r="M502" s="75"/>
      <c r="N502" s="75"/>
      <c r="O502" s="75"/>
      <c r="P502" s="75"/>
      <c r="Q502" s="75"/>
      <c r="R502" s="75"/>
    </row>
    <row r="503" spans="8:18" x14ac:dyDescent="0.25">
      <c r="H503" s="75"/>
      <c r="I503" s="75"/>
      <c r="J503" s="75"/>
      <c r="K503" s="75"/>
      <c r="L503" s="75"/>
      <c r="M503" s="75"/>
      <c r="N503" s="75"/>
      <c r="O503" s="75"/>
      <c r="P503" s="75"/>
      <c r="Q503" s="75"/>
      <c r="R503" s="75"/>
    </row>
    <row r="504" spans="8:18" x14ac:dyDescent="0.25">
      <c r="H504" s="75"/>
      <c r="I504" s="75"/>
      <c r="J504" s="75"/>
      <c r="K504" s="75"/>
      <c r="L504" s="75"/>
      <c r="M504" s="75"/>
      <c r="N504" s="75"/>
      <c r="O504" s="75"/>
      <c r="P504" s="75"/>
      <c r="Q504" s="75"/>
      <c r="R504" s="75"/>
    </row>
    <row r="505" spans="8:18" x14ac:dyDescent="0.25">
      <c r="H505" s="75"/>
      <c r="I505" s="75"/>
      <c r="J505" s="75"/>
      <c r="K505" s="75"/>
      <c r="L505" s="75"/>
      <c r="M505" s="75"/>
      <c r="N505" s="75"/>
      <c r="O505" s="75"/>
      <c r="P505" s="75"/>
      <c r="Q505" s="75"/>
      <c r="R505" s="75"/>
    </row>
    <row r="506" spans="8:18" x14ac:dyDescent="0.25">
      <c r="H506" s="75"/>
      <c r="I506" s="75"/>
      <c r="J506" s="75"/>
      <c r="K506" s="75"/>
      <c r="L506" s="75"/>
      <c r="M506" s="75"/>
      <c r="N506" s="75"/>
      <c r="O506" s="75"/>
      <c r="P506" s="75"/>
      <c r="Q506" s="75"/>
      <c r="R506" s="75"/>
    </row>
    <row r="507" spans="8:18" x14ac:dyDescent="0.25">
      <c r="H507" s="75"/>
      <c r="I507" s="75"/>
      <c r="J507" s="75"/>
      <c r="K507" s="75"/>
      <c r="L507" s="75"/>
      <c r="M507" s="75"/>
      <c r="N507" s="75"/>
      <c r="O507" s="75"/>
      <c r="P507" s="75"/>
      <c r="Q507" s="75"/>
      <c r="R507" s="75"/>
    </row>
    <row r="508" spans="8:18" x14ac:dyDescent="0.25">
      <c r="H508" s="75"/>
      <c r="I508" s="75"/>
      <c r="J508" s="75"/>
      <c r="K508" s="75"/>
      <c r="L508" s="75"/>
      <c r="M508" s="75"/>
      <c r="N508" s="75"/>
      <c r="O508" s="75"/>
      <c r="P508" s="75"/>
      <c r="Q508" s="75"/>
      <c r="R508" s="75"/>
    </row>
    <row r="509" spans="8:18" x14ac:dyDescent="0.25">
      <c r="H509" s="75"/>
      <c r="I509" s="75"/>
      <c r="J509" s="75"/>
      <c r="K509" s="75"/>
      <c r="L509" s="75"/>
      <c r="M509" s="75"/>
      <c r="N509" s="75"/>
      <c r="O509" s="75"/>
      <c r="P509" s="75"/>
      <c r="Q509" s="75"/>
      <c r="R509" s="75"/>
    </row>
    <row r="510" spans="8:18" x14ac:dyDescent="0.25">
      <c r="H510" s="75"/>
      <c r="I510" s="75"/>
      <c r="J510" s="75"/>
      <c r="K510" s="75"/>
      <c r="L510" s="75"/>
      <c r="M510" s="75"/>
      <c r="N510" s="75"/>
      <c r="O510" s="75"/>
      <c r="P510" s="75"/>
      <c r="Q510" s="75"/>
      <c r="R510" s="75"/>
    </row>
    <row r="511" spans="8:18" x14ac:dyDescent="0.25">
      <c r="H511" s="75"/>
      <c r="I511" s="75"/>
      <c r="J511" s="75"/>
      <c r="K511" s="75"/>
      <c r="L511" s="75"/>
      <c r="M511" s="75"/>
      <c r="N511" s="75"/>
      <c r="O511" s="75"/>
      <c r="P511" s="75"/>
      <c r="Q511" s="75"/>
      <c r="R511" s="75"/>
    </row>
    <row r="512" spans="8:18" x14ac:dyDescent="0.25">
      <c r="H512" s="75"/>
      <c r="I512" s="75"/>
      <c r="J512" s="75"/>
      <c r="K512" s="75"/>
      <c r="L512" s="75"/>
      <c r="M512" s="75"/>
      <c r="N512" s="75"/>
      <c r="O512" s="75"/>
      <c r="P512" s="75"/>
      <c r="Q512" s="75"/>
      <c r="R512" s="75"/>
    </row>
    <row r="513" spans="8:18" x14ac:dyDescent="0.25">
      <c r="H513" s="75"/>
      <c r="I513" s="75"/>
      <c r="J513" s="75"/>
      <c r="K513" s="75"/>
      <c r="L513" s="75"/>
      <c r="M513" s="75"/>
      <c r="N513" s="75"/>
      <c r="O513" s="75"/>
      <c r="P513" s="75"/>
      <c r="Q513" s="75"/>
      <c r="R513" s="75"/>
    </row>
    <row r="514" spans="8:18" x14ac:dyDescent="0.25">
      <c r="H514" s="75"/>
      <c r="I514" s="75"/>
      <c r="J514" s="75"/>
      <c r="K514" s="75"/>
      <c r="L514" s="75"/>
      <c r="M514" s="75"/>
      <c r="N514" s="75"/>
      <c r="O514" s="75"/>
      <c r="P514" s="75"/>
      <c r="Q514" s="75"/>
      <c r="R514" s="75"/>
    </row>
    <row r="515" spans="8:18" x14ac:dyDescent="0.25">
      <c r="H515" s="75"/>
      <c r="I515" s="75"/>
      <c r="J515" s="75"/>
      <c r="K515" s="75"/>
      <c r="L515" s="75"/>
      <c r="M515" s="75"/>
      <c r="N515" s="75"/>
      <c r="O515" s="75"/>
      <c r="P515" s="75"/>
      <c r="Q515" s="75"/>
      <c r="R515" s="75"/>
    </row>
    <row r="516" spans="8:18" x14ac:dyDescent="0.25">
      <c r="H516" s="75"/>
      <c r="I516" s="75"/>
      <c r="J516" s="75"/>
      <c r="K516" s="75"/>
      <c r="L516" s="75"/>
      <c r="M516" s="75"/>
      <c r="N516" s="75"/>
      <c r="O516" s="75"/>
      <c r="P516" s="75"/>
      <c r="Q516" s="75"/>
      <c r="R516" s="75"/>
    </row>
    <row r="517" spans="8:18" x14ac:dyDescent="0.25">
      <c r="H517" s="75"/>
      <c r="I517" s="75"/>
      <c r="J517" s="75"/>
      <c r="K517" s="75"/>
      <c r="L517" s="75"/>
      <c r="M517" s="75"/>
      <c r="N517" s="75"/>
      <c r="O517" s="75"/>
      <c r="P517" s="75"/>
      <c r="Q517" s="75"/>
      <c r="R517" s="75"/>
    </row>
    <row r="518" spans="8:18" x14ac:dyDescent="0.25">
      <c r="H518" s="75"/>
      <c r="I518" s="75"/>
      <c r="J518" s="75"/>
      <c r="K518" s="75"/>
      <c r="L518" s="75"/>
      <c r="M518" s="75"/>
      <c r="N518" s="75"/>
      <c r="O518" s="75"/>
      <c r="P518" s="75"/>
      <c r="Q518" s="75"/>
      <c r="R518" s="75"/>
    </row>
    <row r="519" spans="8:18" x14ac:dyDescent="0.25">
      <c r="H519" s="75"/>
      <c r="I519" s="75"/>
      <c r="J519" s="75"/>
      <c r="K519" s="75"/>
      <c r="L519" s="75"/>
      <c r="M519" s="75"/>
      <c r="N519" s="75"/>
      <c r="O519" s="75"/>
      <c r="P519" s="75"/>
      <c r="Q519" s="75"/>
      <c r="R519" s="75"/>
    </row>
    <row r="520" spans="8:18" x14ac:dyDescent="0.25">
      <c r="H520" s="75"/>
      <c r="I520" s="75"/>
      <c r="J520" s="75"/>
      <c r="K520" s="75"/>
      <c r="L520" s="75"/>
      <c r="M520" s="75"/>
      <c r="N520" s="75"/>
      <c r="O520" s="75"/>
      <c r="P520" s="75"/>
      <c r="Q520" s="75"/>
      <c r="R520" s="75"/>
    </row>
    <row r="521" spans="8:18" x14ac:dyDescent="0.25">
      <c r="H521" s="75"/>
      <c r="I521" s="75"/>
      <c r="J521" s="75"/>
      <c r="K521" s="75"/>
      <c r="L521" s="75"/>
      <c r="M521" s="75"/>
      <c r="N521" s="75"/>
      <c r="O521" s="75"/>
      <c r="P521" s="75"/>
      <c r="Q521" s="75"/>
      <c r="R521" s="75"/>
    </row>
    <row r="522" spans="8:18" x14ac:dyDescent="0.25">
      <c r="H522" s="75"/>
      <c r="I522" s="75"/>
      <c r="J522" s="75"/>
      <c r="K522" s="75"/>
      <c r="L522" s="75"/>
      <c r="M522" s="75"/>
      <c r="N522" s="75"/>
      <c r="O522" s="75"/>
      <c r="P522" s="75"/>
      <c r="Q522" s="75"/>
      <c r="R522" s="75"/>
    </row>
    <row r="523" spans="8:18" x14ac:dyDescent="0.25">
      <c r="H523" s="75"/>
      <c r="I523" s="75"/>
      <c r="J523" s="75"/>
      <c r="K523" s="75"/>
      <c r="L523" s="75"/>
      <c r="M523" s="75"/>
      <c r="N523" s="75"/>
      <c r="O523" s="75"/>
      <c r="P523" s="75"/>
      <c r="Q523" s="75"/>
      <c r="R523" s="75"/>
    </row>
    <row r="524" spans="8:18" x14ac:dyDescent="0.25">
      <c r="H524" s="75"/>
      <c r="I524" s="75"/>
      <c r="J524" s="75"/>
      <c r="K524" s="75"/>
      <c r="L524" s="75"/>
      <c r="M524" s="75"/>
      <c r="N524" s="75"/>
      <c r="O524" s="75"/>
      <c r="P524" s="75"/>
      <c r="Q524" s="75"/>
      <c r="R524" s="75"/>
    </row>
    <row r="525" spans="8:18" x14ac:dyDescent="0.25">
      <c r="H525" s="75"/>
      <c r="I525" s="75"/>
      <c r="J525" s="75"/>
      <c r="K525" s="75"/>
      <c r="L525" s="75"/>
      <c r="M525" s="75"/>
      <c r="N525" s="75"/>
      <c r="O525" s="75"/>
      <c r="P525" s="75"/>
      <c r="Q525" s="75"/>
      <c r="R525" s="75"/>
    </row>
    <row r="526" spans="8:18" x14ac:dyDescent="0.25">
      <c r="H526" s="75"/>
      <c r="I526" s="75"/>
      <c r="J526" s="75"/>
      <c r="K526" s="75"/>
      <c r="L526" s="75"/>
      <c r="M526" s="75"/>
      <c r="N526" s="75"/>
      <c r="O526" s="75"/>
      <c r="P526" s="75"/>
      <c r="Q526" s="75"/>
      <c r="R526" s="75"/>
    </row>
    <row r="527" spans="8:18" x14ac:dyDescent="0.25">
      <c r="H527" s="75"/>
      <c r="I527" s="75"/>
      <c r="J527" s="75"/>
      <c r="K527" s="75"/>
      <c r="L527" s="75"/>
      <c r="M527" s="75"/>
      <c r="N527" s="75"/>
      <c r="O527" s="75"/>
      <c r="P527" s="75"/>
      <c r="Q527" s="75"/>
      <c r="R527" s="75"/>
    </row>
    <row r="528" spans="8:18" x14ac:dyDescent="0.25">
      <c r="H528" s="75"/>
      <c r="I528" s="75"/>
      <c r="J528" s="75"/>
      <c r="K528" s="75"/>
      <c r="L528" s="75"/>
      <c r="M528" s="75"/>
      <c r="N528" s="75"/>
      <c r="O528" s="75"/>
      <c r="P528" s="75"/>
      <c r="Q528" s="75"/>
      <c r="R528" s="75"/>
    </row>
    <row r="529" spans="8:18" x14ac:dyDescent="0.25">
      <c r="H529" s="75"/>
      <c r="I529" s="75"/>
      <c r="J529" s="75"/>
      <c r="K529" s="75"/>
      <c r="L529" s="75"/>
      <c r="M529" s="75"/>
      <c r="N529" s="75"/>
      <c r="O529" s="75"/>
      <c r="P529" s="75"/>
      <c r="Q529" s="75"/>
      <c r="R529" s="75"/>
    </row>
    <row r="530" spans="8:18" x14ac:dyDescent="0.25">
      <c r="H530" s="75"/>
      <c r="I530" s="75"/>
      <c r="J530" s="75"/>
      <c r="K530" s="75"/>
      <c r="L530" s="75"/>
      <c r="M530" s="75"/>
      <c r="N530" s="75"/>
      <c r="O530" s="75"/>
      <c r="P530" s="75"/>
      <c r="Q530" s="75"/>
      <c r="R530" s="75"/>
    </row>
    <row r="531" spans="8:18" x14ac:dyDescent="0.25">
      <c r="H531" s="75"/>
      <c r="I531" s="75"/>
      <c r="J531" s="75"/>
      <c r="K531" s="75"/>
      <c r="L531" s="75"/>
      <c r="M531" s="75"/>
      <c r="N531" s="75"/>
      <c r="O531" s="75"/>
      <c r="P531" s="75"/>
      <c r="Q531" s="75"/>
      <c r="R531" s="75"/>
    </row>
    <row r="532" spans="8:18" x14ac:dyDescent="0.25">
      <c r="H532" s="75"/>
      <c r="I532" s="75"/>
      <c r="J532" s="75"/>
      <c r="K532" s="75"/>
      <c r="L532" s="75"/>
      <c r="M532" s="75"/>
      <c r="N532" s="75"/>
      <c r="O532" s="75"/>
      <c r="P532" s="75"/>
      <c r="Q532" s="75"/>
      <c r="R532" s="75"/>
    </row>
    <row r="533" spans="8:18" x14ac:dyDescent="0.25">
      <c r="H533" s="75"/>
      <c r="I533" s="75"/>
      <c r="J533" s="75"/>
      <c r="K533" s="75"/>
      <c r="L533" s="75"/>
      <c r="M533" s="75"/>
      <c r="N533" s="75"/>
      <c r="O533" s="75"/>
      <c r="P533" s="75"/>
      <c r="Q533" s="75"/>
      <c r="R533" s="75"/>
    </row>
    <row r="534" spans="8:18" x14ac:dyDescent="0.25">
      <c r="H534" s="75"/>
      <c r="I534" s="75"/>
      <c r="J534" s="75"/>
      <c r="K534" s="75"/>
      <c r="L534" s="75"/>
      <c r="M534" s="75"/>
      <c r="N534" s="75"/>
      <c r="O534" s="75"/>
      <c r="P534" s="75"/>
      <c r="Q534" s="75"/>
      <c r="R534" s="75"/>
    </row>
    <row r="535" spans="8:18" x14ac:dyDescent="0.25">
      <c r="H535" s="75"/>
      <c r="I535" s="75"/>
      <c r="J535" s="75"/>
      <c r="K535" s="75"/>
      <c r="L535" s="75"/>
      <c r="M535" s="75"/>
      <c r="N535" s="75"/>
      <c r="O535" s="75"/>
      <c r="P535" s="75"/>
      <c r="Q535" s="75"/>
      <c r="R535" s="75"/>
    </row>
    <row r="536" spans="8:18" x14ac:dyDescent="0.25">
      <c r="H536" s="75"/>
      <c r="I536" s="75"/>
      <c r="J536" s="75"/>
      <c r="K536" s="75"/>
      <c r="L536" s="75"/>
      <c r="M536" s="75"/>
      <c r="N536" s="75"/>
      <c r="O536" s="75"/>
      <c r="P536" s="75"/>
      <c r="Q536" s="75"/>
      <c r="R536" s="75"/>
    </row>
    <row r="537" spans="8:18" x14ac:dyDescent="0.25">
      <c r="H537" s="75"/>
      <c r="I537" s="75"/>
      <c r="J537" s="75"/>
      <c r="K537" s="75"/>
      <c r="L537" s="75"/>
      <c r="M537" s="75"/>
      <c r="N537" s="75"/>
      <c r="O537" s="75"/>
      <c r="P537" s="75"/>
      <c r="Q537" s="75"/>
      <c r="R537" s="75"/>
    </row>
    <row r="538" spans="8:18" x14ac:dyDescent="0.25">
      <c r="H538" s="75"/>
      <c r="I538" s="75"/>
      <c r="J538" s="75"/>
      <c r="K538" s="75"/>
      <c r="L538" s="75"/>
      <c r="M538" s="75"/>
      <c r="N538" s="75"/>
      <c r="O538" s="75"/>
      <c r="P538" s="75"/>
      <c r="Q538" s="75"/>
      <c r="R538" s="75"/>
    </row>
    <row r="539" spans="8:18" x14ac:dyDescent="0.25">
      <c r="H539" s="75"/>
      <c r="I539" s="75"/>
      <c r="J539" s="75"/>
      <c r="K539" s="75"/>
      <c r="L539" s="75"/>
      <c r="M539" s="75"/>
      <c r="N539" s="75"/>
      <c r="O539" s="75"/>
      <c r="P539" s="75"/>
      <c r="Q539" s="75"/>
      <c r="R539" s="75"/>
    </row>
    <row r="540" spans="8:18" x14ac:dyDescent="0.25">
      <c r="H540" s="75"/>
      <c r="I540" s="75"/>
      <c r="J540" s="75"/>
      <c r="K540" s="75"/>
      <c r="L540" s="75"/>
      <c r="M540" s="75"/>
      <c r="N540" s="75"/>
      <c r="O540" s="75"/>
      <c r="P540" s="75"/>
      <c r="Q540" s="75"/>
      <c r="R540" s="75"/>
    </row>
    <row r="541" spans="8:18" x14ac:dyDescent="0.25">
      <c r="H541" s="75"/>
      <c r="I541" s="75"/>
      <c r="J541" s="75"/>
      <c r="K541" s="75"/>
      <c r="L541" s="75"/>
      <c r="M541" s="75"/>
      <c r="N541" s="75"/>
      <c r="O541" s="75"/>
      <c r="P541" s="75"/>
      <c r="Q541" s="75"/>
      <c r="R541" s="75"/>
    </row>
    <row r="542" spans="8:18" x14ac:dyDescent="0.25">
      <c r="H542" s="75"/>
      <c r="I542" s="75"/>
      <c r="J542" s="75"/>
      <c r="K542" s="75"/>
      <c r="L542" s="75"/>
      <c r="M542" s="75"/>
      <c r="N542" s="75"/>
      <c r="O542" s="75"/>
      <c r="P542" s="75"/>
      <c r="Q542" s="75"/>
      <c r="R542" s="75"/>
    </row>
    <row r="543" spans="8:18" x14ac:dyDescent="0.25">
      <c r="H543" s="75"/>
      <c r="I543" s="75"/>
      <c r="J543" s="75"/>
      <c r="K543" s="75"/>
      <c r="L543" s="75"/>
      <c r="M543" s="75"/>
      <c r="N543" s="75"/>
      <c r="O543" s="75"/>
      <c r="P543" s="75"/>
      <c r="Q543" s="75"/>
      <c r="R543" s="75"/>
    </row>
    <row r="544" spans="8:18" x14ac:dyDescent="0.25">
      <c r="H544" s="75"/>
      <c r="I544" s="75"/>
      <c r="J544" s="75"/>
      <c r="K544" s="75"/>
      <c r="L544" s="75"/>
      <c r="M544" s="75"/>
      <c r="N544" s="75"/>
      <c r="O544" s="75"/>
      <c r="P544" s="75"/>
      <c r="Q544" s="75"/>
      <c r="R544" s="75"/>
    </row>
    <row r="545" spans="8:18" x14ac:dyDescent="0.25">
      <c r="H545" s="75"/>
      <c r="I545" s="75"/>
      <c r="J545" s="75"/>
      <c r="K545" s="75"/>
      <c r="L545" s="75"/>
      <c r="M545" s="75"/>
      <c r="N545" s="75"/>
      <c r="O545" s="75"/>
      <c r="P545" s="75"/>
      <c r="Q545" s="75"/>
      <c r="R545" s="75"/>
    </row>
    <row r="546" spans="8:18" x14ac:dyDescent="0.25">
      <c r="H546" s="75"/>
      <c r="I546" s="75"/>
      <c r="J546" s="75"/>
      <c r="K546" s="75"/>
      <c r="L546" s="75"/>
      <c r="M546" s="75"/>
      <c r="N546" s="75"/>
      <c r="O546" s="75"/>
      <c r="P546" s="75"/>
      <c r="Q546" s="75"/>
      <c r="R546" s="75"/>
    </row>
    <row r="547" spans="8:18" x14ac:dyDescent="0.25">
      <c r="H547" s="75"/>
      <c r="I547" s="75"/>
      <c r="J547" s="75"/>
      <c r="K547" s="75"/>
      <c r="L547" s="75"/>
      <c r="M547" s="75"/>
      <c r="N547" s="75"/>
      <c r="O547" s="75"/>
      <c r="P547" s="75"/>
      <c r="Q547" s="75"/>
      <c r="R547" s="75"/>
    </row>
    <row r="548" spans="8:18" x14ac:dyDescent="0.25">
      <c r="H548" s="75"/>
      <c r="I548" s="75"/>
      <c r="J548" s="75"/>
      <c r="K548" s="75"/>
      <c r="L548" s="75"/>
      <c r="M548" s="75"/>
      <c r="N548" s="75"/>
      <c r="O548" s="75"/>
      <c r="P548" s="75"/>
      <c r="Q548" s="75"/>
      <c r="R548" s="75"/>
    </row>
    <row r="549" spans="8:18" x14ac:dyDescent="0.25">
      <c r="H549" s="75"/>
      <c r="I549" s="75"/>
      <c r="J549" s="75"/>
      <c r="K549" s="75"/>
      <c r="L549" s="75"/>
      <c r="M549" s="75"/>
      <c r="N549" s="75"/>
      <c r="O549" s="75"/>
      <c r="P549" s="75"/>
      <c r="Q549" s="75"/>
      <c r="R549" s="75"/>
    </row>
    <row r="550" spans="8:18" x14ac:dyDescent="0.25">
      <c r="H550" s="75"/>
      <c r="I550" s="75"/>
      <c r="J550" s="75"/>
      <c r="K550" s="75"/>
      <c r="L550" s="75"/>
      <c r="M550" s="75"/>
      <c r="N550" s="75"/>
      <c r="O550" s="75"/>
      <c r="P550" s="75"/>
      <c r="Q550" s="75"/>
      <c r="R550" s="75"/>
    </row>
    <row r="551" spans="8:18" x14ac:dyDescent="0.25">
      <c r="H551" s="75"/>
      <c r="I551" s="75"/>
      <c r="J551" s="75"/>
      <c r="K551" s="75"/>
      <c r="L551" s="75"/>
      <c r="M551" s="75"/>
      <c r="N551" s="75"/>
      <c r="O551" s="75"/>
      <c r="P551" s="75"/>
      <c r="Q551" s="75"/>
      <c r="R551" s="75"/>
    </row>
    <row r="552" spans="8:18" x14ac:dyDescent="0.25">
      <c r="H552" s="75"/>
      <c r="I552" s="75"/>
      <c r="J552" s="75"/>
      <c r="K552" s="75"/>
      <c r="L552" s="75"/>
      <c r="M552" s="75"/>
      <c r="N552" s="75"/>
      <c r="O552" s="75"/>
      <c r="P552" s="75"/>
      <c r="Q552" s="75"/>
      <c r="R552" s="75"/>
    </row>
    <row r="553" spans="8:18" x14ac:dyDescent="0.25">
      <c r="H553" s="75"/>
      <c r="I553" s="75"/>
      <c r="J553" s="75"/>
      <c r="K553" s="75"/>
      <c r="L553" s="75"/>
      <c r="M553" s="75"/>
      <c r="N553" s="75"/>
      <c r="O553" s="75"/>
      <c r="P553" s="75"/>
      <c r="Q553" s="75"/>
      <c r="R553" s="75"/>
    </row>
    <row r="554" spans="8:18" x14ac:dyDescent="0.25">
      <c r="H554" s="75"/>
      <c r="I554" s="75"/>
      <c r="J554" s="75"/>
      <c r="K554" s="75"/>
      <c r="L554" s="75"/>
      <c r="M554" s="75"/>
      <c r="N554" s="75"/>
      <c r="O554" s="75"/>
      <c r="P554" s="75"/>
      <c r="Q554" s="75"/>
      <c r="R554" s="75"/>
    </row>
    <row r="555" spans="8:18" x14ac:dyDescent="0.25">
      <c r="H555" s="75"/>
      <c r="I555" s="75"/>
      <c r="J555" s="75"/>
      <c r="K555" s="75"/>
      <c r="L555" s="75"/>
      <c r="M555" s="75"/>
      <c r="N555" s="75"/>
      <c r="O555" s="75"/>
      <c r="P555" s="75"/>
      <c r="Q555" s="75"/>
      <c r="R555" s="75"/>
    </row>
    <row r="556" spans="8:18" x14ac:dyDescent="0.25">
      <c r="H556" s="75"/>
      <c r="I556" s="75"/>
      <c r="J556" s="75"/>
      <c r="K556" s="75"/>
      <c r="L556" s="75"/>
      <c r="M556" s="75"/>
      <c r="N556" s="75"/>
      <c r="O556" s="75"/>
      <c r="P556" s="75"/>
      <c r="Q556" s="75"/>
      <c r="R556" s="75"/>
    </row>
    <row r="557" spans="8:18" x14ac:dyDescent="0.25">
      <c r="H557" s="75"/>
      <c r="I557" s="75"/>
      <c r="J557" s="75"/>
      <c r="K557" s="75"/>
      <c r="L557" s="75"/>
      <c r="M557" s="75"/>
      <c r="N557" s="75"/>
      <c r="O557" s="75"/>
      <c r="P557" s="75"/>
      <c r="Q557" s="75"/>
      <c r="R557" s="75"/>
    </row>
    <row r="558" spans="8:18" x14ac:dyDescent="0.25">
      <c r="H558" s="75"/>
      <c r="I558" s="75"/>
      <c r="J558" s="75"/>
      <c r="K558" s="75"/>
      <c r="L558" s="75"/>
      <c r="M558" s="75"/>
      <c r="N558" s="75"/>
      <c r="O558" s="75"/>
      <c r="P558" s="75"/>
      <c r="Q558" s="75"/>
      <c r="R558" s="75"/>
    </row>
    <row r="559" spans="8:18" x14ac:dyDescent="0.25">
      <c r="H559" s="75"/>
      <c r="I559" s="75"/>
      <c r="J559" s="75"/>
      <c r="K559" s="75"/>
      <c r="L559" s="75"/>
      <c r="M559" s="75"/>
      <c r="N559" s="75"/>
      <c r="O559" s="75"/>
      <c r="P559" s="75"/>
      <c r="Q559" s="75"/>
      <c r="R559" s="75"/>
    </row>
    <row r="560" spans="8:18" x14ac:dyDescent="0.25">
      <c r="H560" s="75"/>
      <c r="I560" s="75"/>
      <c r="J560" s="75"/>
      <c r="K560" s="75"/>
      <c r="L560" s="75"/>
      <c r="M560" s="75"/>
      <c r="N560" s="75"/>
      <c r="O560" s="75"/>
      <c r="P560" s="75"/>
      <c r="Q560" s="75"/>
      <c r="R560" s="75"/>
    </row>
    <row r="561" spans="8:18" x14ac:dyDescent="0.25">
      <c r="H561" s="75"/>
      <c r="I561" s="75"/>
      <c r="J561" s="75"/>
      <c r="K561" s="75"/>
      <c r="L561" s="75"/>
      <c r="M561" s="75"/>
      <c r="N561" s="75"/>
      <c r="O561" s="75"/>
      <c r="P561" s="75"/>
      <c r="Q561" s="75"/>
      <c r="R561" s="75"/>
    </row>
    <row r="562" spans="8:18" x14ac:dyDescent="0.25">
      <c r="H562" s="75"/>
      <c r="I562" s="75"/>
      <c r="J562" s="75"/>
      <c r="K562" s="75"/>
      <c r="L562" s="75"/>
      <c r="M562" s="75"/>
      <c r="N562" s="75"/>
      <c r="O562" s="75"/>
      <c r="P562" s="75"/>
      <c r="Q562" s="75"/>
      <c r="R562" s="75"/>
    </row>
    <row r="563" spans="8:18" x14ac:dyDescent="0.25">
      <c r="H563" s="75"/>
      <c r="I563" s="75"/>
      <c r="J563" s="75"/>
      <c r="K563" s="75"/>
      <c r="L563" s="75"/>
      <c r="M563" s="75"/>
      <c r="N563" s="75"/>
      <c r="O563" s="75"/>
      <c r="P563" s="75"/>
      <c r="Q563" s="75"/>
      <c r="R563" s="75"/>
    </row>
    <row r="564" spans="8:18" x14ac:dyDescent="0.25">
      <c r="H564" s="75"/>
      <c r="I564" s="75"/>
      <c r="J564" s="75"/>
      <c r="K564" s="75"/>
      <c r="L564" s="75"/>
      <c r="M564" s="75"/>
      <c r="N564" s="75"/>
      <c r="O564" s="75"/>
      <c r="P564" s="75"/>
      <c r="Q564" s="75"/>
      <c r="R564" s="75"/>
    </row>
    <row r="565" spans="8:18" x14ac:dyDescent="0.25">
      <c r="H565" s="75"/>
      <c r="I565" s="75"/>
      <c r="J565" s="75"/>
      <c r="K565" s="75"/>
      <c r="L565" s="75"/>
      <c r="M565" s="75"/>
      <c r="N565" s="75"/>
      <c r="O565" s="75"/>
      <c r="P565" s="75"/>
      <c r="Q565" s="75"/>
      <c r="R565" s="75"/>
    </row>
    <row r="566" spans="8:18" x14ac:dyDescent="0.25">
      <c r="H566" s="75"/>
      <c r="I566" s="75"/>
      <c r="J566" s="75"/>
      <c r="K566" s="75"/>
      <c r="L566" s="75"/>
      <c r="M566" s="75"/>
      <c r="N566" s="75"/>
      <c r="O566" s="75"/>
      <c r="P566" s="75"/>
      <c r="Q566" s="75"/>
      <c r="R566" s="75"/>
    </row>
    <row r="567" spans="8:18" x14ac:dyDescent="0.25">
      <c r="H567" s="75"/>
      <c r="I567" s="75"/>
      <c r="J567" s="75"/>
      <c r="K567" s="75"/>
      <c r="L567" s="75"/>
      <c r="M567" s="75"/>
      <c r="N567" s="75"/>
      <c r="O567" s="75"/>
      <c r="P567" s="75"/>
      <c r="Q567" s="75"/>
      <c r="R567" s="75"/>
    </row>
    <row r="568" spans="8:18" x14ac:dyDescent="0.25">
      <c r="H568" s="75"/>
      <c r="I568" s="75"/>
      <c r="J568" s="75"/>
      <c r="K568" s="75"/>
      <c r="L568" s="75"/>
      <c r="M568" s="75"/>
      <c r="N568" s="75"/>
      <c r="O568" s="75"/>
      <c r="P568" s="75"/>
      <c r="Q568" s="75"/>
      <c r="R568" s="75"/>
    </row>
    <row r="569" spans="8:18" x14ac:dyDescent="0.25">
      <c r="H569" s="75"/>
      <c r="I569" s="75"/>
      <c r="J569" s="75"/>
      <c r="K569" s="75"/>
      <c r="L569" s="75"/>
      <c r="M569" s="75"/>
      <c r="N569" s="75"/>
      <c r="O569" s="75"/>
      <c r="P569" s="75"/>
      <c r="Q569" s="75"/>
      <c r="R569" s="75"/>
    </row>
    <row r="570" spans="8:18" x14ac:dyDescent="0.25">
      <c r="H570" s="75"/>
      <c r="I570" s="75"/>
      <c r="J570" s="75"/>
      <c r="K570" s="75"/>
      <c r="L570" s="75"/>
      <c r="M570" s="75"/>
      <c r="N570" s="75"/>
      <c r="O570" s="75"/>
      <c r="P570" s="75"/>
      <c r="Q570" s="75"/>
      <c r="R570" s="75"/>
    </row>
    <row r="571" spans="8:18" x14ac:dyDescent="0.25">
      <c r="H571" s="75"/>
      <c r="I571" s="75"/>
      <c r="J571" s="75"/>
      <c r="K571" s="75"/>
      <c r="L571" s="75"/>
      <c r="M571" s="75"/>
      <c r="N571" s="75"/>
      <c r="O571" s="75"/>
      <c r="P571" s="75"/>
      <c r="Q571" s="75"/>
      <c r="R571" s="75"/>
    </row>
    <row r="572" spans="8:18" x14ac:dyDescent="0.25">
      <c r="H572" s="75"/>
      <c r="I572" s="75"/>
      <c r="J572" s="75"/>
      <c r="K572" s="75"/>
      <c r="L572" s="75"/>
      <c r="M572" s="75"/>
      <c r="N572" s="75"/>
      <c r="O572" s="75"/>
      <c r="P572" s="75"/>
      <c r="Q572" s="75"/>
      <c r="R572" s="75"/>
    </row>
    <row r="573" spans="8:18" x14ac:dyDescent="0.25">
      <c r="H573" s="75"/>
      <c r="I573" s="75"/>
      <c r="J573" s="75"/>
      <c r="K573" s="75"/>
      <c r="L573" s="75"/>
      <c r="M573" s="75"/>
      <c r="N573" s="75"/>
      <c r="O573" s="75"/>
      <c r="P573" s="75"/>
      <c r="Q573" s="75"/>
      <c r="R573" s="75"/>
    </row>
    <row r="574" spans="8:18" x14ac:dyDescent="0.25">
      <c r="H574" s="75"/>
      <c r="I574" s="75"/>
      <c r="J574" s="75"/>
      <c r="K574" s="75"/>
      <c r="L574" s="75"/>
      <c r="M574" s="75"/>
      <c r="N574" s="75"/>
      <c r="O574" s="75"/>
      <c r="P574" s="75"/>
      <c r="Q574" s="75"/>
      <c r="R574" s="75"/>
    </row>
    <row r="575" spans="8:18" x14ac:dyDescent="0.25">
      <c r="H575" s="75"/>
      <c r="I575" s="75"/>
      <c r="J575" s="75"/>
      <c r="K575" s="75"/>
      <c r="L575" s="75"/>
      <c r="M575" s="75"/>
      <c r="N575" s="75"/>
      <c r="O575" s="75"/>
      <c r="P575" s="75"/>
      <c r="Q575" s="75"/>
      <c r="R575" s="75"/>
    </row>
    <row r="576" spans="8:18" x14ac:dyDescent="0.25">
      <c r="H576" s="75"/>
      <c r="I576" s="75"/>
      <c r="J576" s="75"/>
      <c r="K576" s="75"/>
      <c r="L576" s="75"/>
      <c r="M576" s="75"/>
      <c r="N576" s="75"/>
      <c r="O576" s="75"/>
      <c r="P576" s="75"/>
      <c r="Q576" s="75"/>
      <c r="R576" s="75"/>
    </row>
    <row r="577" spans="8:18" x14ac:dyDescent="0.25">
      <c r="H577" s="75"/>
      <c r="I577" s="75"/>
      <c r="J577" s="75"/>
      <c r="K577" s="75"/>
      <c r="L577" s="75"/>
      <c r="M577" s="75"/>
      <c r="N577" s="75"/>
      <c r="O577" s="75"/>
      <c r="P577" s="75"/>
      <c r="Q577" s="75"/>
      <c r="R577" s="75"/>
    </row>
    <row r="578" spans="8:18" x14ac:dyDescent="0.25">
      <c r="H578" s="75"/>
      <c r="I578" s="75"/>
      <c r="J578" s="75"/>
      <c r="K578" s="75"/>
      <c r="L578" s="75"/>
      <c r="M578" s="75"/>
      <c r="N578" s="75"/>
      <c r="O578" s="75"/>
      <c r="P578" s="75"/>
      <c r="Q578" s="75"/>
      <c r="R578" s="75"/>
    </row>
    <row r="579" spans="8:18" x14ac:dyDescent="0.25">
      <c r="H579" s="75"/>
      <c r="I579" s="75"/>
      <c r="J579" s="75"/>
      <c r="K579" s="75"/>
      <c r="L579" s="75"/>
      <c r="M579" s="75"/>
      <c r="N579" s="75"/>
      <c r="O579" s="75"/>
      <c r="P579" s="75"/>
      <c r="Q579" s="75"/>
      <c r="R579" s="75"/>
    </row>
    <row r="580" spans="8:18" x14ac:dyDescent="0.25">
      <c r="H580" s="75"/>
      <c r="I580" s="75"/>
      <c r="J580" s="75"/>
      <c r="K580" s="75"/>
      <c r="L580" s="75"/>
      <c r="M580" s="75"/>
      <c r="N580" s="75"/>
      <c r="O580" s="75"/>
      <c r="P580" s="75"/>
      <c r="Q580" s="75"/>
      <c r="R580" s="75"/>
    </row>
    <row r="581" spans="8:18" x14ac:dyDescent="0.25">
      <c r="H581" s="75"/>
      <c r="I581" s="75"/>
      <c r="J581" s="75"/>
      <c r="K581" s="75"/>
      <c r="L581" s="75"/>
      <c r="M581" s="75"/>
      <c r="N581" s="75"/>
      <c r="O581" s="75"/>
      <c r="P581" s="75"/>
      <c r="Q581" s="75"/>
      <c r="R581" s="75"/>
    </row>
    <row r="582" spans="8:18" x14ac:dyDescent="0.25">
      <c r="H582" s="75"/>
      <c r="I582" s="75"/>
      <c r="J582" s="75"/>
      <c r="K582" s="75"/>
      <c r="L582" s="75"/>
      <c r="M582" s="75"/>
      <c r="N582" s="75"/>
      <c r="O582" s="75"/>
      <c r="P582" s="75"/>
      <c r="Q582" s="75"/>
      <c r="R582" s="75"/>
    </row>
    <row r="583" spans="8:18" x14ac:dyDescent="0.25">
      <c r="H583" s="75"/>
      <c r="I583" s="75"/>
      <c r="J583" s="75"/>
      <c r="K583" s="75"/>
      <c r="L583" s="75"/>
      <c r="M583" s="75"/>
      <c r="N583" s="75"/>
      <c r="O583" s="75"/>
      <c r="P583" s="75"/>
      <c r="Q583" s="75"/>
      <c r="R583" s="75"/>
    </row>
    <row r="584" spans="8:18" x14ac:dyDescent="0.25">
      <c r="H584" s="75"/>
      <c r="I584" s="75"/>
      <c r="J584" s="75"/>
      <c r="K584" s="75"/>
      <c r="L584" s="75"/>
      <c r="M584" s="75"/>
      <c r="N584" s="75"/>
      <c r="O584" s="75"/>
      <c r="P584" s="75"/>
      <c r="Q584" s="75"/>
      <c r="R584" s="75"/>
    </row>
    <row r="585" spans="8:18" x14ac:dyDescent="0.25">
      <c r="H585" s="75"/>
      <c r="I585" s="75"/>
      <c r="J585" s="75"/>
      <c r="K585" s="75"/>
      <c r="L585" s="75"/>
      <c r="M585" s="75"/>
      <c r="N585" s="75"/>
      <c r="O585" s="75"/>
      <c r="P585" s="75"/>
      <c r="Q585" s="75"/>
      <c r="R585" s="75"/>
    </row>
    <row r="586" spans="8:18" x14ac:dyDescent="0.25">
      <c r="H586" s="75"/>
      <c r="I586" s="75"/>
      <c r="J586" s="75"/>
      <c r="K586" s="75"/>
      <c r="L586" s="75"/>
      <c r="M586" s="75"/>
      <c r="N586" s="75"/>
      <c r="O586" s="75"/>
      <c r="P586" s="75"/>
      <c r="Q586" s="75"/>
      <c r="R586" s="75"/>
    </row>
    <row r="587" spans="8:18" x14ac:dyDescent="0.25">
      <c r="H587" s="75"/>
      <c r="I587" s="75"/>
      <c r="J587" s="75"/>
      <c r="K587" s="75"/>
      <c r="L587" s="75"/>
      <c r="M587" s="75"/>
      <c r="N587" s="75"/>
      <c r="O587" s="75"/>
      <c r="P587" s="75"/>
      <c r="Q587" s="75"/>
      <c r="R587" s="75"/>
    </row>
    <row r="588" spans="8:18" x14ac:dyDescent="0.25">
      <c r="H588" s="75"/>
      <c r="I588" s="75"/>
      <c r="J588" s="75"/>
      <c r="K588" s="75"/>
      <c r="L588" s="75"/>
      <c r="M588" s="75"/>
      <c r="N588" s="75"/>
      <c r="O588" s="75"/>
      <c r="P588" s="75"/>
      <c r="Q588" s="75"/>
      <c r="R588" s="75"/>
    </row>
    <row r="589" spans="8:18" x14ac:dyDescent="0.25">
      <c r="H589" s="75"/>
      <c r="I589" s="75"/>
      <c r="J589" s="75"/>
      <c r="K589" s="75"/>
      <c r="L589" s="75"/>
      <c r="M589" s="75"/>
      <c r="N589" s="75"/>
      <c r="O589" s="75"/>
      <c r="P589" s="75"/>
      <c r="Q589" s="75"/>
      <c r="R589" s="75"/>
    </row>
    <row r="590" spans="8:18" x14ac:dyDescent="0.25">
      <c r="H590" s="75"/>
      <c r="I590" s="75"/>
      <c r="J590" s="75"/>
      <c r="K590" s="75"/>
      <c r="L590" s="75"/>
      <c r="M590" s="75"/>
      <c r="N590" s="75"/>
      <c r="O590" s="75"/>
      <c r="P590" s="75"/>
      <c r="Q590" s="75"/>
      <c r="R590" s="75"/>
    </row>
    <row r="591" spans="8:18" x14ac:dyDescent="0.25">
      <c r="H591" s="75"/>
      <c r="I591" s="75"/>
      <c r="J591" s="75"/>
      <c r="K591" s="75"/>
      <c r="L591" s="75"/>
      <c r="M591" s="75"/>
      <c r="N591" s="75"/>
      <c r="O591" s="75"/>
      <c r="P591" s="75"/>
      <c r="Q591" s="75"/>
      <c r="R591" s="75"/>
    </row>
    <row r="592" spans="8:18" x14ac:dyDescent="0.25">
      <c r="H592" s="75"/>
      <c r="I592" s="75"/>
      <c r="J592" s="75"/>
      <c r="K592" s="75"/>
      <c r="L592" s="75"/>
      <c r="M592" s="75"/>
      <c r="N592" s="75"/>
      <c r="O592" s="75"/>
      <c r="P592" s="75"/>
      <c r="Q592" s="75"/>
      <c r="R592" s="75"/>
    </row>
    <row r="593" spans="8:18" x14ac:dyDescent="0.25">
      <c r="H593" s="75"/>
      <c r="I593" s="75"/>
      <c r="J593" s="75"/>
      <c r="K593" s="75"/>
      <c r="L593" s="75"/>
      <c r="M593" s="75"/>
      <c r="N593" s="75"/>
      <c r="O593" s="75"/>
      <c r="P593" s="75"/>
      <c r="Q593" s="75"/>
      <c r="R593" s="75"/>
    </row>
    <row r="594" spans="8:18" x14ac:dyDescent="0.25">
      <c r="H594" s="75"/>
      <c r="I594" s="75"/>
      <c r="J594" s="75"/>
      <c r="K594" s="75"/>
      <c r="L594" s="75"/>
      <c r="M594" s="75"/>
      <c r="N594" s="75"/>
      <c r="O594" s="75"/>
      <c r="P594" s="75"/>
      <c r="Q594" s="75"/>
      <c r="R594" s="75"/>
    </row>
    <row r="595" spans="8:18" x14ac:dyDescent="0.25">
      <c r="H595" s="75"/>
      <c r="I595" s="75"/>
      <c r="J595" s="75"/>
      <c r="K595" s="75"/>
      <c r="L595" s="75"/>
      <c r="M595" s="75"/>
      <c r="N595" s="75"/>
      <c r="O595" s="75"/>
      <c r="P595" s="75"/>
      <c r="Q595" s="75"/>
      <c r="R595" s="75"/>
    </row>
    <row r="596" spans="8:18" x14ac:dyDescent="0.25">
      <c r="H596" s="75"/>
      <c r="I596" s="75"/>
      <c r="J596" s="75"/>
      <c r="K596" s="75"/>
      <c r="L596" s="75"/>
      <c r="M596" s="75"/>
      <c r="N596" s="75"/>
      <c r="O596" s="75"/>
      <c r="P596" s="75"/>
      <c r="Q596" s="75"/>
      <c r="R596" s="75"/>
    </row>
    <row r="597" spans="8:18" x14ac:dyDescent="0.25">
      <c r="H597" s="75"/>
      <c r="I597" s="75"/>
      <c r="J597" s="75"/>
      <c r="K597" s="75"/>
      <c r="L597" s="75"/>
      <c r="M597" s="75"/>
      <c r="N597" s="75"/>
      <c r="O597" s="75"/>
      <c r="P597" s="75"/>
      <c r="Q597" s="75"/>
      <c r="R597" s="75"/>
    </row>
    <row r="598" spans="8:18" x14ac:dyDescent="0.25">
      <c r="H598" s="75"/>
      <c r="I598" s="75"/>
      <c r="J598" s="75"/>
      <c r="K598" s="75"/>
      <c r="L598" s="75"/>
      <c r="M598" s="75"/>
      <c r="N598" s="75"/>
      <c r="O598" s="75"/>
      <c r="P598" s="75"/>
      <c r="Q598" s="75"/>
      <c r="R598" s="75"/>
    </row>
    <row r="599" spans="8:18" x14ac:dyDescent="0.25">
      <c r="H599" s="75"/>
      <c r="I599" s="75"/>
      <c r="J599" s="75"/>
      <c r="K599" s="75"/>
      <c r="L599" s="75"/>
      <c r="M599" s="75"/>
      <c r="N599" s="75"/>
      <c r="O599" s="75"/>
      <c r="P599" s="75"/>
      <c r="Q599" s="75"/>
      <c r="R599" s="75"/>
    </row>
    <row r="600" spans="8:18" x14ac:dyDescent="0.25">
      <c r="H600" s="75"/>
      <c r="I600" s="75"/>
      <c r="J600" s="75"/>
      <c r="K600" s="75"/>
      <c r="L600" s="75"/>
      <c r="M600" s="75"/>
      <c r="N600" s="75"/>
      <c r="O600" s="75"/>
      <c r="P600" s="75"/>
      <c r="Q600" s="75"/>
      <c r="R600" s="75"/>
    </row>
    <row r="601" spans="8:18" x14ac:dyDescent="0.25">
      <c r="H601" s="75"/>
      <c r="I601" s="75"/>
      <c r="J601" s="75"/>
      <c r="K601" s="75"/>
      <c r="L601" s="75"/>
      <c r="M601" s="75"/>
      <c r="N601" s="75"/>
      <c r="O601" s="75"/>
      <c r="P601" s="75"/>
      <c r="Q601" s="75"/>
      <c r="R601" s="75"/>
    </row>
    <row r="602" spans="8:18" x14ac:dyDescent="0.25">
      <c r="H602" s="75"/>
      <c r="I602" s="75"/>
      <c r="J602" s="75"/>
      <c r="K602" s="75"/>
      <c r="L602" s="75"/>
      <c r="M602" s="75"/>
      <c r="N602" s="75"/>
      <c r="O602" s="75"/>
      <c r="P602" s="75"/>
      <c r="Q602" s="75"/>
      <c r="R602" s="75"/>
    </row>
    <row r="603" spans="8:18" x14ac:dyDescent="0.25">
      <c r="H603" s="75"/>
      <c r="I603" s="75"/>
      <c r="J603" s="75"/>
      <c r="K603" s="75"/>
      <c r="L603" s="75"/>
      <c r="M603" s="75"/>
      <c r="N603" s="75"/>
      <c r="O603" s="75"/>
      <c r="P603" s="75"/>
      <c r="Q603" s="75"/>
      <c r="R603" s="75"/>
    </row>
    <row r="604" spans="8:18" x14ac:dyDescent="0.25">
      <c r="H604" s="75"/>
      <c r="I604" s="75"/>
      <c r="J604" s="75"/>
      <c r="K604" s="75"/>
      <c r="L604" s="75"/>
      <c r="M604" s="75"/>
      <c r="N604" s="75"/>
      <c r="O604" s="75"/>
      <c r="P604" s="75"/>
      <c r="Q604" s="75"/>
      <c r="R604" s="75"/>
    </row>
    <row r="605" spans="8:18" x14ac:dyDescent="0.25">
      <c r="H605" s="75"/>
      <c r="I605" s="75"/>
      <c r="J605" s="75"/>
      <c r="K605" s="75"/>
      <c r="L605" s="75"/>
      <c r="M605" s="75"/>
      <c r="N605" s="75"/>
      <c r="O605" s="75"/>
      <c r="P605" s="75"/>
      <c r="Q605" s="75"/>
      <c r="R605" s="75"/>
    </row>
    <row r="606" spans="8:18" x14ac:dyDescent="0.25">
      <c r="H606" s="75"/>
      <c r="I606" s="75"/>
      <c r="J606" s="75"/>
      <c r="K606" s="75"/>
      <c r="L606" s="75"/>
      <c r="M606" s="75"/>
      <c r="N606" s="75"/>
      <c r="O606" s="75"/>
      <c r="P606" s="75"/>
      <c r="Q606" s="75"/>
      <c r="R606" s="75"/>
    </row>
    <row r="607" spans="8:18" x14ac:dyDescent="0.25">
      <c r="H607" s="75"/>
      <c r="I607" s="75"/>
      <c r="J607" s="75"/>
      <c r="K607" s="75"/>
      <c r="L607" s="75"/>
      <c r="M607" s="75"/>
      <c r="N607" s="75"/>
      <c r="O607" s="75"/>
      <c r="P607" s="75"/>
      <c r="Q607" s="75"/>
      <c r="R607" s="75"/>
    </row>
    <row r="608" spans="8:18" x14ac:dyDescent="0.25">
      <c r="H608" s="75"/>
      <c r="I608" s="75"/>
      <c r="J608" s="75"/>
      <c r="K608" s="75"/>
      <c r="L608" s="75"/>
      <c r="M608" s="75"/>
      <c r="N608" s="75"/>
      <c r="O608" s="75"/>
      <c r="P608" s="75"/>
      <c r="Q608" s="75"/>
      <c r="R608" s="75"/>
    </row>
    <row r="609" spans="8:18" x14ac:dyDescent="0.25">
      <c r="H609" s="75"/>
      <c r="I609" s="75"/>
      <c r="J609" s="75"/>
      <c r="K609" s="75"/>
      <c r="L609" s="75"/>
      <c r="M609" s="75"/>
      <c r="N609" s="75"/>
      <c r="O609" s="75"/>
      <c r="P609" s="75"/>
      <c r="Q609" s="75"/>
      <c r="R609" s="75"/>
    </row>
    <row r="610" spans="8:18" x14ac:dyDescent="0.25">
      <c r="H610" s="75"/>
      <c r="I610" s="75"/>
      <c r="J610" s="75"/>
      <c r="K610" s="75"/>
      <c r="L610" s="75"/>
      <c r="M610" s="75"/>
      <c r="N610" s="75"/>
      <c r="O610" s="75"/>
      <c r="P610" s="75"/>
      <c r="Q610" s="75"/>
      <c r="R610" s="75"/>
    </row>
    <row r="611" spans="8:18" x14ac:dyDescent="0.25">
      <c r="H611" s="75"/>
      <c r="I611" s="75"/>
      <c r="J611" s="75"/>
      <c r="K611" s="75"/>
      <c r="L611" s="75"/>
      <c r="M611" s="75"/>
      <c r="N611" s="75"/>
      <c r="O611" s="75"/>
      <c r="P611" s="75"/>
      <c r="Q611" s="75"/>
      <c r="R611" s="75"/>
    </row>
    <row r="612" spans="8:18" x14ac:dyDescent="0.25">
      <c r="H612" s="75"/>
      <c r="I612" s="75"/>
      <c r="J612" s="75"/>
      <c r="K612" s="75"/>
      <c r="L612" s="75"/>
      <c r="M612" s="75"/>
      <c r="N612" s="75"/>
      <c r="O612" s="75"/>
      <c r="P612" s="75"/>
      <c r="Q612" s="75"/>
      <c r="R612" s="75"/>
    </row>
    <row r="613" spans="8:18" x14ac:dyDescent="0.25">
      <c r="H613" s="75"/>
      <c r="I613" s="75"/>
      <c r="J613" s="75"/>
      <c r="K613" s="75"/>
      <c r="L613" s="75"/>
      <c r="M613" s="75"/>
      <c r="N613" s="75"/>
      <c r="O613" s="75"/>
      <c r="P613" s="75"/>
      <c r="Q613" s="75"/>
      <c r="R613" s="75"/>
    </row>
    <row r="614" spans="8:18" x14ac:dyDescent="0.25">
      <c r="H614" s="75"/>
      <c r="I614" s="75"/>
      <c r="J614" s="75"/>
      <c r="K614" s="75"/>
      <c r="L614" s="75"/>
      <c r="M614" s="75"/>
      <c r="N614" s="75"/>
      <c r="O614" s="75"/>
      <c r="P614" s="75"/>
      <c r="Q614" s="75"/>
      <c r="R614" s="75"/>
    </row>
    <row r="615" spans="8:18" x14ac:dyDescent="0.25">
      <c r="H615" s="75"/>
      <c r="I615" s="75"/>
      <c r="J615" s="75"/>
      <c r="K615" s="75"/>
      <c r="L615" s="75"/>
      <c r="M615" s="75"/>
      <c r="N615" s="75"/>
      <c r="O615" s="75"/>
      <c r="P615" s="75"/>
      <c r="Q615" s="75"/>
      <c r="R615" s="75"/>
    </row>
    <row r="616" spans="8:18" x14ac:dyDescent="0.25">
      <c r="H616" s="75"/>
      <c r="I616" s="75"/>
      <c r="J616" s="75"/>
      <c r="K616" s="75"/>
      <c r="L616" s="75"/>
      <c r="M616" s="75"/>
      <c r="N616" s="75"/>
      <c r="O616" s="75"/>
      <c r="P616" s="75"/>
      <c r="Q616" s="75"/>
      <c r="R616" s="75"/>
    </row>
    <row r="617" spans="8:18" x14ac:dyDescent="0.25">
      <c r="H617" s="75"/>
      <c r="I617" s="75"/>
      <c r="J617" s="75"/>
      <c r="K617" s="75"/>
      <c r="L617" s="75"/>
      <c r="M617" s="75"/>
      <c r="N617" s="75"/>
      <c r="O617" s="75"/>
      <c r="P617" s="75"/>
      <c r="Q617" s="75"/>
      <c r="R617" s="75"/>
    </row>
    <row r="618" spans="8:18" x14ac:dyDescent="0.25">
      <c r="H618" s="75"/>
      <c r="I618" s="75"/>
      <c r="J618" s="75"/>
      <c r="K618" s="75"/>
      <c r="L618" s="75"/>
      <c r="M618" s="75"/>
      <c r="N618" s="75"/>
      <c r="O618" s="75"/>
      <c r="P618" s="75"/>
      <c r="Q618" s="75"/>
      <c r="R618" s="75"/>
    </row>
    <row r="619" spans="8:18" x14ac:dyDescent="0.25">
      <c r="H619" s="75"/>
      <c r="I619" s="75"/>
      <c r="J619" s="75"/>
      <c r="K619" s="75"/>
      <c r="L619" s="75"/>
      <c r="M619" s="75"/>
      <c r="N619" s="75"/>
      <c r="O619" s="75"/>
      <c r="P619" s="75"/>
      <c r="Q619" s="75"/>
      <c r="R619" s="75"/>
    </row>
    <row r="620" spans="8:18" x14ac:dyDescent="0.25">
      <c r="H620" s="75"/>
      <c r="I620" s="75"/>
      <c r="J620" s="75"/>
      <c r="K620" s="75"/>
      <c r="L620" s="75"/>
      <c r="M620" s="75"/>
      <c r="N620" s="75"/>
      <c r="O620" s="75"/>
      <c r="P620" s="75"/>
      <c r="Q620" s="75"/>
      <c r="R620" s="75"/>
    </row>
    <row r="621" spans="8:18" x14ac:dyDescent="0.25">
      <c r="H621" s="75"/>
      <c r="I621" s="75"/>
      <c r="J621" s="75"/>
      <c r="K621" s="75"/>
      <c r="L621" s="75"/>
      <c r="M621" s="75"/>
      <c r="N621" s="75"/>
      <c r="O621" s="75"/>
      <c r="P621" s="75"/>
      <c r="Q621" s="75"/>
      <c r="R621" s="75"/>
    </row>
    <row r="622" spans="8:18" x14ac:dyDescent="0.25">
      <c r="H622" s="75"/>
      <c r="I622" s="75"/>
      <c r="J622" s="75"/>
      <c r="K622" s="75"/>
      <c r="L622" s="75"/>
      <c r="M622" s="75"/>
      <c r="N622" s="75"/>
      <c r="O622" s="75"/>
      <c r="P622" s="75"/>
      <c r="Q622" s="75"/>
      <c r="R622" s="75"/>
    </row>
    <row r="623" spans="8:18" x14ac:dyDescent="0.25">
      <c r="H623" s="75"/>
      <c r="I623" s="75"/>
      <c r="J623" s="75"/>
      <c r="K623" s="75"/>
      <c r="L623" s="75"/>
      <c r="M623" s="75"/>
      <c r="N623" s="75"/>
      <c r="O623" s="75"/>
      <c r="P623" s="75"/>
      <c r="Q623" s="75"/>
      <c r="R623" s="75"/>
    </row>
    <row r="624" spans="8:18" x14ac:dyDescent="0.25">
      <c r="H624" s="75"/>
      <c r="I624" s="75"/>
      <c r="J624" s="75"/>
      <c r="K624" s="75"/>
      <c r="L624" s="75"/>
      <c r="M624" s="75"/>
      <c r="N624" s="75"/>
      <c r="O624" s="75"/>
      <c r="P624" s="75"/>
      <c r="Q624" s="75"/>
      <c r="R624" s="75"/>
    </row>
    <row r="625" spans="8:18" x14ac:dyDescent="0.25">
      <c r="H625" s="75"/>
      <c r="I625" s="75"/>
      <c r="J625" s="75"/>
      <c r="K625" s="75"/>
      <c r="L625" s="75"/>
      <c r="M625" s="75"/>
      <c r="N625" s="75"/>
      <c r="O625" s="75"/>
      <c r="P625" s="75"/>
      <c r="Q625" s="75"/>
      <c r="R625" s="75"/>
    </row>
    <row r="626" spans="8:18" x14ac:dyDescent="0.25">
      <c r="H626" s="75"/>
      <c r="I626" s="75"/>
      <c r="J626" s="75"/>
      <c r="K626" s="75"/>
      <c r="L626" s="75"/>
      <c r="M626" s="75"/>
      <c r="N626" s="75"/>
      <c r="O626" s="75"/>
      <c r="P626" s="75"/>
      <c r="Q626" s="75"/>
      <c r="R626" s="75"/>
    </row>
    <row r="627" spans="8:18" x14ac:dyDescent="0.25">
      <c r="H627" s="75"/>
      <c r="I627" s="75"/>
      <c r="J627" s="75"/>
      <c r="K627" s="75"/>
      <c r="L627" s="75"/>
      <c r="M627" s="75"/>
      <c r="N627" s="75"/>
      <c r="O627" s="75"/>
      <c r="P627" s="75"/>
      <c r="Q627" s="75"/>
      <c r="R627" s="75"/>
    </row>
    <row r="628" spans="8:18" x14ac:dyDescent="0.25">
      <c r="H628" s="75"/>
      <c r="I628" s="75"/>
      <c r="J628" s="75"/>
      <c r="K628" s="75"/>
      <c r="L628" s="75"/>
      <c r="M628" s="75"/>
      <c r="N628" s="75"/>
      <c r="O628" s="75"/>
      <c r="P628" s="75"/>
      <c r="Q628" s="75"/>
      <c r="R628" s="75"/>
    </row>
    <row r="629" spans="8:18" x14ac:dyDescent="0.25">
      <c r="H629" s="75"/>
      <c r="I629" s="75"/>
      <c r="J629" s="75"/>
      <c r="K629" s="75"/>
      <c r="L629" s="75"/>
      <c r="M629" s="75"/>
      <c r="N629" s="75"/>
      <c r="O629" s="75"/>
      <c r="P629" s="75"/>
      <c r="Q629" s="75"/>
      <c r="R629" s="75"/>
    </row>
    <row r="630" spans="8:18" x14ac:dyDescent="0.25">
      <c r="H630" s="75"/>
      <c r="I630" s="75"/>
      <c r="J630" s="75"/>
      <c r="K630" s="75"/>
      <c r="L630" s="75"/>
      <c r="M630" s="75"/>
      <c r="N630" s="75"/>
      <c r="O630" s="75"/>
      <c r="P630" s="75"/>
      <c r="Q630" s="75"/>
      <c r="R630" s="75"/>
    </row>
    <row r="631" spans="8:18" x14ac:dyDescent="0.25">
      <c r="H631" s="75"/>
      <c r="I631" s="75"/>
      <c r="J631" s="75"/>
      <c r="K631" s="75"/>
      <c r="L631" s="75"/>
      <c r="M631" s="75"/>
      <c r="N631" s="75"/>
      <c r="O631" s="75"/>
      <c r="P631" s="75"/>
      <c r="Q631" s="75"/>
      <c r="R631" s="75"/>
    </row>
    <row r="632" spans="8:18" x14ac:dyDescent="0.25">
      <c r="H632" s="75"/>
      <c r="I632" s="75"/>
      <c r="J632" s="75"/>
      <c r="K632" s="75"/>
      <c r="L632" s="75"/>
      <c r="M632" s="75"/>
      <c r="N632" s="75"/>
      <c r="O632" s="75"/>
      <c r="P632" s="75"/>
      <c r="Q632" s="75"/>
      <c r="R632" s="75"/>
    </row>
    <row r="633" spans="8:18" x14ac:dyDescent="0.25">
      <c r="H633" s="75"/>
      <c r="I633" s="75"/>
      <c r="J633" s="75"/>
      <c r="K633" s="75"/>
      <c r="L633" s="75"/>
      <c r="M633" s="75"/>
      <c r="N633" s="75"/>
      <c r="O633" s="75"/>
      <c r="P633" s="75"/>
      <c r="Q633" s="75"/>
      <c r="R633" s="75"/>
    </row>
    <row r="634" spans="8:18" x14ac:dyDescent="0.25">
      <c r="H634" s="75"/>
      <c r="I634" s="75"/>
      <c r="J634" s="75"/>
      <c r="K634" s="75"/>
      <c r="L634" s="75"/>
      <c r="M634" s="75"/>
      <c r="N634" s="75"/>
      <c r="O634" s="75"/>
      <c r="P634" s="75"/>
      <c r="Q634" s="75"/>
      <c r="R634" s="75"/>
    </row>
    <row r="635" spans="8:18" x14ac:dyDescent="0.25">
      <c r="H635" s="75"/>
      <c r="I635" s="75"/>
      <c r="J635" s="75"/>
      <c r="K635" s="75"/>
      <c r="L635" s="75"/>
      <c r="M635" s="75"/>
      <c r="N635" s="75"/>
      <c r="O635" s="75"/>
      <c r="P635" s="75"/>
      <c r="Q635" s="75"/>
      <c r="R635" s="75"/>
    </row>
    <row r="636" spans="8:18" x14ac:dyDescent="0.25">
      <c r="H636" s="75"/>
      <c r="I636" s="75"/>
      <c r="J636" s="75"/>
      <c r="K636" s="75"/>
      <c r="L636" s="75"/>
      <c r="M636" s="75"/>
      <c r="N636" s="75"/>
      <c r="O636" s="75"/>
      <c r="P636" s="75"/>
      <c r="Q636" s="75"/>
      <c r="R636" s="75"/>
    </row>
    <row r="637" spans="8:18" x14ac:dyDescent="0.25">
      <c r="H637" s="75"/>
      <c r="I637" s="75"/>
      <c r="J637" s="75"/>
      <c r="K637" s="75"/>
      <c r="L637" s="75"/>
      <c r="M637" s="75"/>
      <c r="N637" s="75"/>
      <c r="O637" s="75"/>
      <c r="P637" s="75"/>
      <c r="Q637" s="75"/>
      <c r="R637" s="75"/>
    </row>
    <row r="638" spans="8:18" x14ac:dyDescent="0.25">
      <c r="H638" s="75"/>
      <c r="I638" s="75"/>
      <c r="J638" s="75"/>
      <c r="K638" s="75"/>
      <c r="L638" s="75"/>
      <c r="M638" s="75"/>
      <c r="N638" s="75"/>
      <c r="O638" s="75"/>
      <c r="P638" s="75"/>
      <c r="Q638" s="75"/>
      <c r="R638" s="75"/>
    </row>
    <row r="639" spans="8:18" x14ac:dyDescent="0.25">
      <c r="H639" s="75"/>
      <c r="I639" s="75"/>
      <c r="J639" s="75"/>
      <c r="K639" s="75"/>
      <c r="L639" s="75"/>
      <c r="M639" s="75"/>
      <c r="N639" s="75"/>
      <c r="O639" s="75"/>
      <c r="P639" s="75"/>
      <c r="Q639" s="75"/>
      <c r="R639" s="75"/>
    </row>
    <row r="640" spans="8:18" x14ac:dyDescent="0.25">
      <c r="H640" s="75"/>
      <c r="I640" s="75"/>
      <c r="J640" s="75"/>
      <c r="K640" s="75"/>
      <c r="L640" s="75"/>
      <c r="M640" s="75"/>
      <c r="N640" s="75"/>
      <c r="O640" s="75"/>
      <c r="P640" s="75"/>
      <c r="Q640" s="75"/>
      <c r="R640" s="75"/>
    </row>
    <row r="641" spans="8:18" x14ac:dyDescent="0.25">
      <c r="H641" s="75"/>
      <c r="I641" s="75"/>
      <c r="J641" s="75"/>
      <c r="K641" s="75"/>
      <c r="L641" s="75"/>
      <c r="M641" s="75"/>
      <c r="N641" s="75"/>
      <c r="O641" s="75"/>
      <c r="P641" s="75"/>
      <c r="Q641" s="75"/>
      <c r="R641" s="75"/>
    </row>
    <row r="642" spans="8:18" x14ac:dyDescent="0.25">
      <c r="H642" s="75"/>
      <c r="I642" s="75"/>
      <c r="J642" s="75"/>
      <c r="K642" s="75"/>
      <c r="L642" s="75"/>
      <c r="M642" s="75"/>
      <c r="N642" s="75"/>
      <c r="O642" s="75"/>
      <c r="P642" s="75"/>
      <c r="Q642" s="75"/>
      <c r="R642" s="75"/>
    </row>
    <row r="643" spans="8:18" x14ac:dyDescent="0.25">
      <c r="H643" s="75"/>
      <c r="I643" s="75"/>
      <c r="J643" s="75"/>
      <c r="K643" s="75"/>
      <c r="L643" s="75"/>
      <c r="M643" s="75"/>
      <c r="N643" s="75"/>
      <c r="O643" s="75"/>
      <c r="P643" s="75"/>
      <c r="Q643" s="75"/>
      <c r="R643" s="75"/>
    </row>
    <row r="644" spans="8:18" x14ac:dyDescent="0.25">
      <c r="H644" s="75"/>
      <c r="I644" s="75"/>
      <c r="J644" s="75"/>
      <c r="K644" s="75"/>
      <c r="L644" s="75"/>
      <c r="M644" s="75"/>
      <c r="N644" s="75"/>
      <c r="O644" s="75"/>
      <c r="P644" s="75"/>
      <c r="Q644" s="75"/>
      <c r="R644" s="75"/>
    </row>
    <row r="645" spans="8:18" x14ac:dyDescent="0.25">
      <c r="H645" s="75"/>
      <c r="I645" s="75"/>
      <c r="J645" s="75"/>
      <c r="K645" s="75"/>
      <c r="L645" s="75"/>
      <c r="M645" s="75"/>
      <c r="N645" s="75"/>
      <c r="O645" s="75"/>
      <c r="P645" s="75"/>
      <c r="Q645" s="75"/>
      <c r="R645" s="75"/>
    </row>
    <row r="646" spans="8:18" x14ac:dyDescent="0.25">
      <c r="H646" s="75"/>
      <c r="I646" s="75"/>
      <c r="J646" s="75"/>
      <c r="K646" s="75"/>
      <c r="L646" s="75"/>
      <c r="M646" s="75"/>
      <c r="N646" s="75"/>
      <c r="O646" s="75"/>
      <c r="P646" s="75"/>
      <c r="Q646" s="75"/>
      <c r="R646" s="75"/>
    </row>
    <row r="647" spans="8:18" x14ac:dyDescent="0.25">
      <c r="H647" s="75"/>
      <c r="I647" s="75"/>
      <c r="J647" s="75"/>
      <c r="K647" s="75"/>
      <c r="L647" s="75"/>
      <c r="M647" s="75"/>
      <c r="N647" s="75"/>
      <c r="O647" s="75"/>
      <c r="P647" s="75"/>
      <c r="Q647" s="75"/>
      <c r="R647" s="75"/>
    </row>
    <row r="648" spans="8:18" x14ac:dyDescent="0.25">
      <c r="H648" s="75"/>
      <c r="I648" s="75"/>
      <c r="J648" s="75"/>
      <c r="K648" s="75"/>
      <c r="L648" s="75"/>
      <c r="M648" s="75"/>
      <c r="N648" s="75"/>
      <c r="O648" s="75"/>
      <c r="P648" s="75"/>
      <c r="Q648" s="75"/>
      <c r="R648" s="75"/>
    </row>
    <row r="649" spans="8:18" x14ac:dyDescent="0.25">
      <c r="H649" s="75"/>
      <c r="I649" s="75"/>
      <c r="J649" s="75"/>
      <c r="K649" s="75"/>
      <c r="L649" s="75"/>
      <c r="M649" s="75"/>
      <c r="N649" s="75"/>
      <c r="O649" s="75"/>
      <c r="P649" s="75"/>
      <c r="Q649" s="75"/>
      <c r="R649" s="75"/>
    </row>
    <row r="650" spans="8:18" x14ac:dyDescent="0.25">
      <c r="H650" s="75"/>
      <c r="I650" s="75"/>
      <c r="J650" s="75"/>
      <c r="K650" s="75"/>
      <c r="L650" s="75"/>
      <c r="M650" s="75"/>
      <c r="N650" s="75"/>
      <c r="O650" s="75"/>
      <c r="P650" s="75"/>
      <c r="Q650" s="75"/>
      <c r="R650" s="75"/>
    </row>
    <row r="651" spans="8:18" x14ac:dyDescent="0.25">
      <c r="H651" s="75"/>
      <c r="I651" s="75"/>
      <c r="J651" s="75"/>
      <c r="K651" s="75"/>
      <c r="L651" s="75"/>
      <c r="M651" s="75"/>
      <c r="N651" s="75"/>
      <c r="O651" s="75"/>
      <c r="P651" s="75"/>
      <c r="Q651" s="75"/>
      <c r="R651" s="75"/>
    </row>
    <row r="652" spans="8:18" x14ac:dyDescent="0.25">
      <c r="H652" s="75"/>
      <c r="I652" s="75"/>
      <c r="J652" s="75"/>
      <c r="K652" s="75"/>
      <c r="L652" s="75"/>
      <c r="M652" s="75"/>
      <c r="N652" s="75"/>
      <c r="O652" s="75"/>
      <c r="P652" s="75"/>
      <c r="Q652" s="75"/>
      <c r="R652" s="75"/>
    </row>
    <row r="653" spans="8:18" x14ac:dyDescent="0.25">
      <c r="H653" s="75"/>
      <c r="I653" s="75"/>
      <c r="J653" s="75"/>
      <c r="K653" s="75"/>
      <c r="L653" s="75"/>
      <c r="M653" s="75"/>
      <c r="N653" s="75"/>
      <c r="O653" s="75"/>
      <c r="P653" s="75"/>
      <c r="Q653" s="75"/>
      <c r="R653" s="75"/>
    </row>
    <row r="654" spans="8:18" x14ac:dyDescent="0.25">
      <c r="H654" s="75"/>
      <c r="I654" s="75"/>
      <c r="J654" s="75"/>
      <c r="K654" s="75"/>
      <c r="L654" s="75"/>
      <c r="M654" s="75"/>
      <c r="N654" s="75"/>
      <c r="O654" s="75"/>
      <c r="P654" s="75"/>
      <c r="Q654" s="75"/>
      <c r="R654" s="75"/>
    </row>
    <row r="655" spans="8:18" x14ac:dyDescent="0.25">
      <c r="H655" s="75"/>
      <c r="I655" s="75"/>
      <c r="J655" s="75"/>
      <c r="K655" s="75"/>
      <c r="L655" s="75"/>
      <c r="M655" s="75"/>
      <c r="N655" s="75"/>
      <c r="O655" s="75"/>
      <c r="P655" s="75"/>
      <c r="Q655" s="75"/>
      <c r="R655" s="75"/>
    </row>
    <row r="656" spans="8:18" x14ac:dyDescent="0.25">
      <c r="H656" s="75"/>
      <c r="I656" s="75"/>
      <c r="J656" s="75"/>
      <c r="K656" s="75"/>
      <c r="L656" s="75"/>
      <c r="M656" s="75"/>
      <c r="N656" s="75"/>
      <c r="O656" s="75"/>
      <c r="P656" s="75"/>
      <c r="Q656" s="75"/>
      <c r="R656" s="75"/>
    </row>
    <row r="657" spans="8:18" x14ac:dyDescent="0.25">
      <c r="H657" s="75"/>
      <c r="I657" s="75"/>
      <c r="J657" s="75"/>
      <c r="K657" s="75"/>
      <c r="L657" s="75"/>
      <c r="M657" s="75"/>
      <c r="N657" s="75"/>
      <c r="O657" s="75"/>
      <c r="P657" s="75"/>
      <c r="Q657" s="75"/>
      <c r="R657" s="75"/>
    </row>
    <row r="658" spans="8:18" x14ac:dyDescent="0.25">
      <c r="H658" s="75"/>
      <c r="I658" s="75"/>
      <c r="J658" s="75"/>
      <c r="K658" s="75"/>
      <c r="L658" s="75"/>
      <c r="M658" s="75"/>
      <c r="N658" s="75"/>
      <c r="O658" s="75"/>
      <c r="P658" s="75"/>
      <c r="Q658" s="75"/>
      <c r="R658" s="75"/>
    </row>
    <row r="659" spans="8:18" x14ac:dyDescent="0.25">
      <c r="H659" s="75"/>
      <c r="I659" s="75"/>
      <c r="J659" s="75"/>
      <c r="K659" s="75"/>
      <c r="L659" s="75"/>
      <c r="M659" s="75"/>
      <c r="N659" s="75"/>
      <c r="O659" s="75"/>
      <c r="P659" s="75"/>
      <c r="Q659" s="75"/>
      <c r="R659" s="75"/>
    </row>
    <row r="660" spans="8:18" x14ac:dyDescent="0.25">
      <c r="H660" s="75"/>
      <c r="I660" s="75"/>
      <c r="J660" s="75"/>
      <c r="K660" s="75"/>
      <c r="L660" s="75"/>
      <c r="M660" s="75"/>
      <c r="N660" s="75"/>
      <c r="O660" s="75"/>
      <c r="P660" s="75"/>
      <c r="Q660" s="75"/>
      <c r="R660" s="75"/>
    </row>
    <row r="661" spans="8:18" x14ac:dyDescent="0.25">
      <c r="H661" s="75"/>
      <c r="I661" s="75"/>
      <c r="J661" s="75"/>
      <c r="K661" s="75"/>
      <c r="L661" s="75"/>
      <c r="M661" s="75"/>
      <c r="N661" s="75"/>
      <c r="O661" s="75"/>
      <c r="P661" s="75"/>
      <c r="Q661" s="75"/>
      <c r="R661" s="75"/>
    </row>
    <row r="662" spans="8:18" x14ac:dyDescent="0.25">
      <c r="H662" s="75"/>
      <c r="I662" s="75"/>
      <c r="J662" s="75"/>
      <c r="K662" s="75"/>
      <c r="L662" s="75"/>
      <c r="M662" s="75"/>
      <c r="N662" s="75"/>
      <c r="O662" s="75"/>
      <c r="P662" s="75"/>
      <c r="Q662" s="75"/>
      <c r="R662" s="75"/>
    </row>
    <row r="663" spans="8:18" x14ac:dyDescent="0.25">
      <c r="H663" s="75"/>
      <c r="I663" s="75"/>
      <c r="J663" s="75"/>
      <c r="K663" s="75"/>
      <c r="L663" s="75"/>
      <c r="M663" s="75"/>
    </row>
    <row r="664" spans="8:18" x14ac:dyDescent="0.25">
      <c r="H664" s="75"/>
      <c r="I664" s="75"/>
      <c r="J664" s="75"/>
      <c r="K664" s="75"/>
      <c r="L664" s="75"/>
      <c r="M664" s="75"/>
    </row>
    <row r="665" spans="8:18" x14ac:dyDescent="0.25">
      <c r="H665" s="75"/>
      <c r="I665" s="75"/>
      <c r="J665" s="75"/>
      <c r="K665" s="75"/>
      <c r="L665" s="75"/>
      <c r="M665" s="75"/>
    </row>
    <row r="666" spans="8:18" x14ac:dyDescent="0.25">
      <c r="H666" s="75"/>
      <c r="I666" s="75"/>
      <c r="J666" s="75"/>
      <c r="K666" s="75"/>
      <c r="L666" s="75"/>
      <c r="M666" s="75"/>
    </row>
    <row r="667" spans="8:18" x14ac:dyDescent="0.25">
      <c r="H667" s="75"/>
      <c r="I667" s="75"/>
      <c r="J667" s="75"/>
      <c r="K667" s="75"/>
      <c r="L667" s="75"/>
      <c r="M667" s="75"/>
    </row>
    <row r="668" spans="8:18" x14ac:dyDescent="0.25">
      <c r="H668" s="75"/>
      <c r="I668" s="75"/>
      <c r="J668" s="75"/>
      <c r="K668" s="75"/>
      <c r="L668" s="75"/>
      <c r="M668" s="75"/>
    </row>
    <row r="669" spans="8:18" x14ac:dyDescent="0.25">
      <c r="H669" s="75"/>
      <c r="I669" s="75"/>
      <c r="J669" s="75"/>
      <c r="K669" s="75"/>
      <c r="L669" s="75"/>
      <c r="M669" s="75"/>
    </row>
    <row r="670" spans="8:18" x14ac:dyDescent="0.25">
      <c r="H670" s="75"/>
      <c r="I670" s="75"/>
      <c r="J670" s="75"/>
      <c r="K670" s="75"/>
      <c r="L670" s="75"/>
      <c r="M670" s="75"/>
    </row>
    <row r="671" spans="8:18" x14ac:dyDescent="0.25">
      <c r="H671" s="75"/>
      <c r="I671" s="75"/>
      <c r="J671" s="75"/>
      <c r="K671" s="75"/>
      <c r="L671" s="75"/>
      <c r="M671" s="75"/>
    </row>
    <row r="672" spans="8:18" x14ac:dyDescent="0.25">
      <c r="H672" s="75"/>
      <c r="I672" s="75"/>
      <c r="J672" s="75"/>
      <c r="K672" s="75"/>
      <c r="L672" s="75"/>
      <c r="M672" s="75"/>
    </row>
    <row r="673" spans="8:13" x14ac:dyDescent="0.25">
      <c r="H673" s="75"/>
      <c r="I673" s="75"/>
      <c r="J673" s="75"/>
      <c r="K673" s="75"/>
      <c r="L673" s="75"/>
      <c r="M673" s="75"/>
    </row>
    <row r="674" spans="8:13" x14ac:dyDescent="0.25">
      <c r="H674" s="75"/>
      <c r="I674" s="75"/>
      <c r="J674" s="75"/>
      <c r="K674" s="75"/>
      <c r="L674" s="75"/>
      <c r="M674" s="75"/>
    </row>
    <row r="675" spans="8:13" x14ac:dyDescent="0.25">
      <c r="H675" s="75"/>
      <c r="I675" s="75"/>
      <c r="J675" s="75"/>
      <c r="K675" s="75"/>
      <c r="L675" s="75"/>
      <c r="M675" s="75"/>
    </row>
    <row r="676" spans="8:13" x14ac:dyDescent="0.25">
      <c r="H676" s="75"/>
      <c r="I676" s="75"/>
      <c r="J676" s="75"/>
      <c r="K676" s="75"/>
      <c r="L676" s="75"/>
      <c r="M676" s="75"/>
    </row>
    <row r="677" spans="8:13" x14ac:dyDescent="0.25">
      <c r="H677" s="75"/>
      <c r="I677" s="75"/>
      <c r="J677" s="75"/>
      <c r="K677" s="75"/>
      <c r="L677" s="75"/>
      <c r="M677" s="75"/>
    </row>
    <row r="678" spans="8:13" x14ac:dyDescent="0.25">
      <c r="H678" s="75"/>
      <c r="I678" s="75"/>
      <c r="J678" s="75"/>
      <c r="K678" s="75"/>
      <c r="L678" s="75"/>
      <c r="M678" s="75"/>
    </row>
    <row r="679" spans="8:13" x14ac:dyDescent="0.25">
      <c r="H679" s="75"/>
      <c r="I679" s="75"/>
      <c r="J679" s="75"/>
      <c r="K679" s="75"/>
      <c r="L679" s="75"/>
      <c r="M679" s="75"/>
    </row>
    <row r="680" spans="8:13" x14ac:dyDescent="0.25">
      <c r="H680" s="75"/>
      <c r="I680" s="75"/>
      <c r="J680" s="75"/>
      <c r="K680" s="75"/>
      <c r="L680" s="75"/>
      <c r="M680" s="75"/>
    </row>
    <row r="681" spans="8:13" x14ac:dyDescent="0.25">
      <c r="H681" s="75"/>
      <c r="I681" s="75"/>
      <c r="J681" s="75"/>
      <c r="K681" s="75"/>
      <c r="L681" s="75"/>
      <c r="M681" s="75"/>
    </row>
    <row r="682" spans="8:13" x14ac:dyDescent="0.25">
      <c r="H682" s="75"/>
      <c r="I682" s="75"/>
      <c r="J682" s="75"/>
      <c r="K682" s="75"/>
      <c r="L682" s="75"/>
      <c r="M682" s="75"/>
    </row>
    <row r="683" spans="8:13" x14ac:dyDescent="0.25">
      <c r="H683" s="75"/>
      <c r="I683" s="75"/>
      <c r="J683" s="75"/>
      <c r="K683" s="75"/>
      <c r="L683" s="75"/>
      <c r="M683" s="75"/>
    </row>
    <row r="684" spans="8:13" x14ac:dyDescent="0.25">
      <c r="H684" s="75"/>
      <c r="I684" s="75"/>
      <c r="J684" s="75"/>
      <c r="K684" s="75"/>
      <c r="L684" s="75"/>
      <c r="M684" s="75"/>
    </row>
    <row r="685" spans="8:13" x14ac:dyDescent="0.25">
      <c r="H685" s="75"/>
      <c r="I685" s="75"/>
      <c r="J685" s="75"/>
      <c r="K685" s="75"/>
      <c r="L685" s="75"/>
      <c r="M685" s="75"/>
    </row>
    <row r="686" spans="8:13" x14ac:dyDescent="0.25">
      <c r="H686" s="75"/>
      <c r="I686" s="75"/>
      <c r="J686" s="75"/>
      <c r="K686" s="75"/>
      <c r="L686" s="75"/>
      <c r="M686" s="75"/>
    </row>
    <row r="687" spans="8:13" x14ac:dyDescent="0.25">
      <c r="H687" s="75"/>
      <c r="I687" s="75"/>
      <c r="J687" s="75"/>
      <c r="K687" s="75"/>
      <c r="L687" s="75"/>
      <c r="M687" s="75"/>
    </row>
    <row r="688" spans="8:13" x14ac:dyDescent="0.25">
      <c r="H688" s="75"/>
      <c r="I688" s="75"/>
      <c r="J688" s="75"/>
      <c r="K688" s="75"/>
      <c r="L688" s="75"/>
      <c r="M688" s="75"/>
    </row>
    <row r="689" spans="8:13" x14ac:dyDescent="0.25">
      <c r="H689" s="75"/>
      <c r="I689" s="75"/>
      <c r="J689" s="75"/>
      <c r="K689" s="75"/>
      <c r="L689" s="75"/>
      <c r="M689" s="75"/>
    </row>
    <row r="690" spans="8:13" x14ac:dyDescent="0.25">
      <c r="H690" s="75"/>
      <c r="I690" s="75"/>
      <c r="J690" s="75"/>
      <c r="K690" s="75"/>
      <c r="L690" s="75"/>
      <c r="M690" s="75"/>
    </row>
    <row r="691" spans="8:13" x14ac:dyDescent="0.25">
      <c r="H691" s="75"/>
      <c r="I691" s="75"/>
      <c r="J691" s="75"/>
      <c r="K691" s="75"/>
      <c r="L691" s="75"/>
      <c r="M691" s="75"/>
    </row>
    <row r="692" spans="8:13" x14ac:dyDescent="0.25">
      <c r="H692" s="75"/>
      <c r="I692" s="75"/>
      <c r="J692" s="75"/>
      <c r="K692" s="75"/>
      <c r="L692" s="75"/>
      <c r="M692" s="75"/>
    </row>
    <row r="693" spans="8:13" x14ac:dyDescent="0.25">
      <c r="H693" s="75"/>
      <c r="I693" s="75"/>
      <c r="J693" s="75"/>
      <c r="K693" s="75"/>
      <c r="L693" s="75"/>
      <c r="M693" s="75"/>
    </row>
    <row r="694" spans="8:13" x14ac:dyDescent="0.25">
      <c r="H694" s="75"/>
      <c r="I694" s="75"/>
      <c r="J694" s="75"/>
      <c r="K694" s="75"/>
      <c r="L694" s="75"/>
      <c r="M694" s="75"/>
    </row>
    <row r="695" spans="8:13" x14ac:dyDescent="0.25">
      <c r="H695" s="75"/>
      <c r="I695" s="75"/>
      <c r="J695" s="75"/>
      <c r="K695" s="75"/>
      <c r="L695" s="75"/>
      <c r="M695" s="75"/>
    </row>
    <row r="696" spans="8:13" x14ac:dyDescent="0.25">
      <c r="H696" s="75"/>
      <c r="I696" s="75"/>
      <c r="J696" s="75"/>
      <c r="K696" s="75"/>
      <c r="L696" s="75"/>
      <c r="M696" s="75"/>
    </row>
    <row r="697" spans="8:13" x14ac:dyDescent="0.25">
      <c r="H697" s="75"/>
      <c r="I697" s="75"/>
      <c r="J697" s="75"/>
      <c r="K697" s="75"/>
      <c r="L697" s="75"/>
      <c r="M697" s="75"/>
    </row>
    <row r="698" spans="8:13" x14ac:dyDescent="0.25">
      <c r="H698" s="75"/>
      <c r="I698" s="75"/>
      <c r="J698" s="75"/>
      <c r="K698" s="75"/>
      <c r="L698" s="75"/>
      <c r="M698" s="75"/>
    </row>
    <row r="699" spans="8:13" x14ac:dyDescent="0.25">
      <c r="H699" s="75"/>
      <c r="I699" s="75"/>
      <c r="J699" s="75"/>
      <c r="K699" s="75"/>
      <c r="L699" s="75"/>
      <c r="M699" s="75"/>
    </row>
    <row r="700" spans="8:13" x14ac:dyDescent="0.25">
      <c r="H700" s="75"/>
      <c r="I700" s="75"/>
      <c r="J700" s="75"/>
      <c r="K700" s="75"/>
      <c r="L700" s="75"/>
      <c r="M700" s="75"/>
    </row>
    <row r="701" spans="8:13" x14ac:dyDescent="0.25">
      <c r="H701" s="75"/>
      <c r="I701" s="75"/>
      <c r="J701" s="75"/>
      <c r="K701" s="75"/>
      <c r="L701" s="75"/>
      <c r="M701" s="75"/>
    </row>
    <row r="702" spans="8:13" x14ac:dyDescent="0.25">
      <c r="H702" s="75"/>
      <c r="I702" s="75"/>
      <c r="J702" s="75"/>
      <c r="K702" s="75"/>
      <c r="L702" s="75"/>
      <c r="M702" s="75"/>
    </row>
    <row r="703" spans="8:13" x14ac:dyDescent="0.25">
      <c r="H703" s="75"/>
      <c r="I703" s="75"/>
      <c r="J703" s="75"/>
      <c r="K703" s="75"/>
      <c r="L703" s="75"/>
      <c r="M703" s="75"/>
    </row>
    <row r="704" spans="8:13" x14ac:dyDescent="0.25">
      <c r="H704" s="75"/>
      <c r="I704" s="75"/>
      <c r="J704" s="75"/>
      <c r="K704" s="75"/>
      <c r="L704" s="75"/>
      <c r="M704" s="75"/>
    </row>
    <row r="705" spans="8:13" x14ac:dyDescent="0.25">
      <c r="H705" s="75"/>
      <c r="I705" s="75"/>
      <c r="J705" s="75"/>
      <c r="K705" s="75"/>
      <c r="L705" s="75"/>
      <c r="M705" s="75"/>
    </row>
    <row r="706" spans="8:13" x14ac:dyDescent="0.25">
      <c r="H706" s="75"/>
      <c r="I706" s="75"/>
      <c r="J706" s="75"/>
      <c r="K706" s="75"/>
      <c r="L706" s="75"/>
      <c r="M706" s="75"/>
    </row>
    <row r="707" spans="8:13" x14ac:dyDescent="0.25">
      <c r="H707" s="75"/>
      <c r="I707" s="75"/>
      <c r="J707" s="75"/>
      <c r="K707" s="75"/>
      <c r="L707" s="75"/>
      <c r="M707" s="75"/>
    </row>
    <row r="708" spans="8:13" x14ac:dyDescent="0.25">
      <c r="H708" s="75"/>
      <c r="I708" s="75"/>
      <c r="J708" s="75"/>
      <c r="K708" s="75"/>
      <c r="L708" s="75"/>
      <c r="M708" s="75"/>
    </row>
    <row r="709" spans="8:13" x14ac:dyDescent="0.25">
      <c r="H709" s="75"/>
      <c r="I709" s="75"/>
      <c r="J709" s="75"/>
      <c r="K709" s="75"/>
      <c r="L709" s="75"/>
      <c r="M709" s="75"/>
    </row>
    <row r="710" spans="8:13" x14ac:dyDescent="0.25">
      <c r="H710" s="75"/>
      <c r="I710" s="75"/>
      <c r="J710" s="75"/>
      <c r="K710" s="75"/>
      <c r="L710" s="75"/>
      <c r="M710" s="75"/>
    </row>
    <row r="711" spans="8:13" x14ac:dyDescent="0.25">
      <c r="H711" s="75"/>
      <c r="I711" s="75"/>
      <c r="J711" s="75"/>
      <c r="K711" s="75"/>
      <c r="L711" s="75"/>
      <c r="M711" s="75"/>
    </row>
    <row r="712" spans="8:13" x14ac:dyDescent="0.25">
      <c r="H712" s="75"/>
      <c r="I712" s="75"/>
      <c r="J712" s="75"/>
      <c r="K712" s="75"/>
      <c r="L712" s="75"/>
      <c r="M712" s="75"/>
    </row>
    <row r="713" spans="8:13" x14ac:dyDescent="0.25">
      <c r="H713" s="75"/>
      <c r="I713" s="75"/>
      <c r="J713" s="75"/>
      <c r="K713" s="75"/>
      <c r="L713" s="75"/>
      <c r="M713" s="75"/>
    </row>
    <row r="714" spans="8:13" x14ac:dyDescent="0.25">
      <c r="H714" s="75"/>
      <c r="I714" s="75"/>
      <c r="J714" s="75"/>
      <c r="K714" s="75"/>
      <c r="L714" s="75"/>
      <c r="M714" s="75"/>
    </row>
    <row r="715" spans="8:13" x14ac:dyDescent="0.25">
      <c r="H715" s="75"/>
      <c r="I715" s="75"/>
      <c r="J715" s="75"/>
      <c r="K715" s="75"/>
      <c r="L715" s="75"/>
      <c r="M715" s="75"/>
    </row>
    <row r="716" spans="8:13" x14ac:dyDescent="0.25">
      <c r="H716" s="75"/>
      <c r="I716" s="75"/>
      <c r="J716" s="75"/>
      <c r="K716" s="75"/>
      <c r="L716" s="75"/>
      <c r="M716" s="75"/>
    </row>
    <row r="717" spans="8:13" x14ac:dyDescent="0.25">
      <c r="H717" s="75"/>
      <c r="I717" s="75"/>
      <c r="J717" s="75"/>
      <c r="K717" s="75"/>
      <c r="L717" s="75"/>
      <c r="M717" s="75"/>
    </row>
    <row r="718" spans="8:13" x14ac:dyDescent="0.25">
      <c r="H718" s="75"/>
      <c r="I718" s="75"/>
      <c r="J718" s="75"/>
      <c r="K718" s="75"/>
      <c r="L718" s="75"/>
      <c r="M718" s="75"/>
    </row>
    <row r="719" spans="8:13" x14ac:dyDescent="0.25">
      <c r="H719" s="75"/>
      <c r="I719" s="75"/>
      <c r="J719" s="75"/>
      <c r="K719" s="75"/>
      <c r="L719" s="75"/>
      <c r="M719" s="75"/>
    </row>
    <row r="720" spans="8:13" x14ac:dyDescent="0.25">
      <c r="H720" s="75"/>
      <c r="I720" s="75"/>
      <c r="J720" s="75"/>
      <c r="K720" s="75"/>
      <c r="L720" s="75"/>
      <c r="M720" s="75"/>
    </row>
    <row r="721" spans="8:13" x14ac:dyDescent="0.25">
      <c r="H721" s="75"/>
      <c r="I721" s="75"/>
      <c r="J721" s="75"/>
      <c r="K721" s="75"/>
      <c r="L721" s="75"/>
      <c r="M721" s="75"/>
    </row>
    <row r="722" spans="8:13" x14ac:dyDescent="0.25">
      <c r="H722" s="75"/>
      <c r="I722" s="75"/>
      <c r="J722" s="75"/>
      <c r="K722" s="75"/>
      <c r="L722" s="75"/>
      <c r="M722" s="75"/>
    </row>
    <row r="723" spans="8:13" x14ac:dyDescent="0.25">
      <c r="H723" s="75"/>
      <c r="I723" s="75"/>
      <c r="J723" s="75"/>
      <c r="K723" s="75"/>
      <c r="L723" s="75"/>
      <c r="M723" s="75"/>
    </row>
    <row r="724" spans="8:13" x14ac:dyDescent="0.25">
      <c r="H724" s="75"/>
      <c r="I724" s="75"/>
      <c r="J724" s="75"/>
      <c r="K724" s="75"/>
      <c r="L724" s="75"/>
      <c r="M724" s="75"/>
    </row>
    <row r="725" spans="8:13" x14ac:dyDescent="0.25">
      <c r="H725" s="75"/>
      <c r="I725" s="75"/>
      <c r="J725" s="75"/>
      <c r="K725" s="75"/>
      <c r="L725" s="75"/>
      <c r="M725" s="75"/>
    </row>
    <row r="726" spans="8:13" x14ac:dyDescent="0.25">
      <c r="H726" s="75"/>
      <c r="I726" s="75"/>
      <c r="J726" s="75"/>
      <c r="K726" s="75"/>
      <c r="L726" s="75"/>
      <c r="M726" s="75"/>
    </row>
    <row r="727" spans="8:13" x14ac:dyDescent="0.25">
      <c r="H727" s="75"/>
      <c r="I727" s="75"/>
      <c r="J727" s="75"/>
      <c r="K727" s="75"/>
      <c r="L727" s="75"/>
      <c r="M727" s="75"/>
    </row>
    <row r="728" spans="8:13" x14ac:dyDescent="0.25">
      <c r="H728" s="75"/>
      <c r="I728" s="75"/>
      <c r="J728" s="75"/>
      <c r="K728" s="75"/>
      <c r="L728" s="75"/>
      <c r="M728" s="75"/>
    </row>
    <row r="729" spans="8:13" x14ac:dyDescent="0.25">
      <c r="H729" s="75"/>
      <c r="I729" s="75"/>
      <c r="J729" s="75"/>
      <c r="K729" s="75"/>
      <c r="L729" s="75"/>
      <c r="M729" s="75"/>
    </row>
    <row r="730" spans="8:13" x14ac:dyDescent="0.25">
      <c r="H730" s="75"/>
      <c r="I730" s="75"/>
      <c r="J730" s="75"/>
      <c r="K730" s="75"/>
      <c r="L730" s="75"/>
      <c r="M730" s="75"/>
    </row>
    <row r="731" spans="8:13" x14ac:dyDescent="0.25">
      <c r="H731" s="75"/>
      <c r="I731" s="75"/>
      <c r="J731" s="75"/>
      <c r="K731" s="75"/>
      <c r="L731" s="75"/>
      <c r="M731" s="75"/>
    </row>
    <row r="732" spans="8:13" x14ac:dyDescent="0.25">
      <c r="H732" s="75"/>
      <c r="I732" s="75"/>
      <c r="J732" s="75"/>
      <c r="K732" s="75"/>
      <c r="L732" s="75"/>
      <c r="M732" s="75"/>
    </row>
    <row r="733" spans="8:13" x14ac:dyDescent="0.25">
      <c r="H733" s="75"/>
      <c r="I733" s="75"/>
      <c r="J733" s="75"/>
      <c r="K733" s="75"/>
      <c r="L733" s="75"/>
      <c r="M733" s="75"/>
    </row>
    <row r="734" spans="8:13" x14ac:dyDescent="0.25">
      <c r="H734" s="75"/>
      <c r="I734" s="75"/>
      <c r="J734" s="75"/>
      <c r="K734" s="75"/>
      <c r="L734" s="75"/>
      <c r="M734" s="75"/>
    </row>
    <row r="735" spans="8:13" x14ac:dyDescent="0.25">
      <c r="H735" s="75"/>
      <c r="I735" s="75"/>
      <c r="J735" s="75"/>
      <c r="K735" s="75"/>
      <c r="L735" s="75"/>
      <c r="M735" s="75"/>
    </row>
    <row r="736" spans="8:13" x14ac:dyDescent="0.25">
      <c r="H736" s="75"/>
      <c r="I736" s="75"/>
      <c r="J736" s="75"/>
      <c r="K736" s="75"/>
      <c r="L736" s="75"/>
      <c r="M736" s="75"/>
    </row>
    <row r="737" spans="8:13" x14ac:dyDescent="0.25">
      <c r="H737" s="75"/>
      <c r="I737" s="75"/>
      <c r="J737" s="75"/>
      <c r="K737" s="75"/>
      <c r="L737" s="75"/>
      <c r="M737" s="75"/>
    </row>
    <row r="738" spans="8:13" x14ac:dyDescent="0.25">
      <c r="H738" s="75"/>
      <c r="I738" s="75"/>
      <c r="J738" s="75"/>
      <c r="K738" s="75"/>
      <c r="L738" s="75"/>
      <c r="M738" s="75"/>
    </row>
    <row r="739" spans="8:13" x14ac:dyDescent="0.25">
      <c r="H739" s="75"/>
      <c r="I739" s="75"/>
      <c r="J739" s="75"/>
      <c r="K739" s="75"/>
      <c r="L739" s="75"/>
      <c r="M739" s="75"/>
    </row>
    <row r="740" spans="8:13" x14ac:dyDescent="0.25">
      <c r="H740" s="75"/>
      <c r="I740" s="75"/>
      <c r="J740" s="75"/>
      <c r="K740" s="75"/>
      <c r="L740" s="75"/>
      <c r="M740" s="75"/>
    </row>
    <row r="741" spans="8:13" x14ac:dyDescent="0.25">
      <c r="H741" s="75"/>
      <c r="I741" s="75"/>
      <c r="J741" s="75"/>
      <c r="K741" s="75"/>
      <c r="L741" s="75"/>
      <c r="M741" s="75"/>
    </row>
    <row r="742" spans="8:13" x14ac:dyDescent="0.25">
      <c r="H742" s="75"/>
      <c r="I742" s="75"/>
      <c r="J742" s="75"/>
      <c r="K742" s="75"/>
      <c r="L742" s="75"/>
      <c r="M742" s="75"/>
    </row>
    <row r="743" spans="8:13" x14ac:dyDescent="0.25">
      <c r="H743" s="75"/>
      <c r="I743" s="75"/>
      <c r="J743" s="75"/>
      <c r="K743" s="75"/>
      <c r="L743" s="75"/>
      <c r="M743" s="75"/>
    </row>
    <row r="744" spans="8:13" x14ac:dyDescent="0.25">
      <c r="H744" s="75"/>
      <c r="I744" s="75"/>
      <c r="J744" s="75"/>
      <c r="K744" s="75"/>
      <c r="L744" s="75"/>
      <c r="M744" s="75"/>
    </row>
    <row r="745" spans="8:13" x14ac:dyDescent="0.25">
      <c r="H745" s="75"/>
      <c r="I745" s="75"/>
      <c r="J745" s="75"/>
      <c r="K745" s="75"/>
      <c r="L745" s="75"/>
      <c r="M745" s="75"/>
    </row>
    <row r="746" spans="8:13" x14ac:dyDescent="0.25">
      <c r="H746" s="75"/>
      <c r="I746" s="75"/>
      <c r="J746" s="75"/>
      <c r="K746" s="75"/>
      <c r="L746" s="75"/>
      <c r="M746" s="75"/>
    </row>
    <row r="747" spans="8:13" x14ac:dyDescent="0.25">
      <c r="H747" s="75"/>
      <c r="I747" s="75"/>
      <c r="J747" s="75"/>
      <c r="K747" s="75"/>
      <c r="L747" s="75"/>
      <c r="M747" s="75"/>
    </row>
    <row r="748" spans="8:13" x14ac:dyDescent="0.25">
      <c r="H748" s="75"/>
      <c r="I748" s="75"/>
      <c r="J748" s="75"/>
      <c r="K748" s="75"/>
      <c r="L748" s="75"/>
      <c r="M748" s="75"/>
    </row>
    <row r="749" spans="8:13" x14ac:dyDescent="0.25">
      <c r="H749" s="75"/>
      <c r="I749" s="75"/>
      <c r="J749" s="75"/>
      <c r="K749" s="75"/>
      <c r="L749" s="75"/>
      <c r="M749" s="75"/>
    </row>
    <row r="750" spans="8:13" x14ac:dyDescent="0.25">
      <c r="H750" s="75"/>
      <c r="I750" s="75"/>
      <c r="J750" s="75"/>
      <c r="K750" s="75"/>
      <c r="L750" s="75"/>
      <c r="M750" s="75"/>
    </row>
    <row r="751" spans="8:13" x14ac:dyDescent="0.25">
      <c r="H751" s="75"/>
      <c r="I751" s="75"/>
      <c r="J751" s="75"/>
      <c r="K751" s="75"/>
      <c r="L751" s="75"/>
      <c r="M751" s="75"/>
    </row>
    <row r="752" spans="8:13" x14ac:dyDescent="0.25">
      <c r="H752" s="75"/>
      <c r="I752" s="75"/>
      <c r="J752" s="75"/>
      <c r="K752" s="75"/>
      <c r="L752" s="75"/>
      <c r="M752" s="75"/>
    </row>
    <row r="753" spans="8:13" x14ac:dyDescent="0.25">
      <c r="H753" s="75"/>
      <c r="I753" s="75"/>
      <c r="J753" s="75"/>
      <c r="K753" s="75"/>
      <c r="L753" s="75"/>
      <c r="M753" s="75"/>
    </row>
    <row r="754" spans="8:13" x14ac:dyDescent="0.25">
      <c r="H754" s="75"/>
      <c r="I754" s="75"/>
      <c r="J754" s="75"/>
      <c r="K754" s="75"/>
      <c r="L754" s="75"/>
      <c r="M754" s="75"/>
    </row>
    <row r="755" spans="8:13" x14ac:dyDescent="0.25">
      <c r="H755" s="75"/>
      <c r="I755" s="75"/>
      <c r="J755" s="75"/>
      <c r="K755" s="75"/>
      <c r="L755" s="75"/>
      <c r="M755" s="75"/>
    </row>
    <row r="756" spans="8:13" x14ac:dyDescent="0.25">
      <c r="H756" s="75"/>
      <c r="I756" s="75"/>
      <c r="J756" s="75"/>
      <c r="K756" s="75"/>
      <c r="L756" s="75"/>
      <c r="M756" s="75"/>
    </row>
    <row r="757" spans="8:13" x14ac:dyDescent="0.25">
      <c r="H757" s="75"/>
      <c r="I757" s="75"/>
      <c r="J757" s="75"/>
      <c r="K757" s="75"/>
      <c r="L757" s="75"/>
      <c r="M757" s="75"/>
    </row>
    <row r="758" spans="8:13" x14ac:dyDescent="0.25">
      <c r="H758" s="75"/>
      <c r="I758" s="75"/>
      <c r="J758" s="75"/>
      <c r="K758" s="75"/>
      <c r="L758" s="75"/>
      <c r="M758" s="75"/>
    </row>
    <row r="759" spans="8:13" x14ac:dyDescent="0.25">
      <c r="H759" s="75"/>
      <c r="I759" s="75"/>
      <c r="J759" s="75"/>
      <c r="K759" s="75"/>
      <c r="L759" s="75"/>
      <c r="M759" s="75"/>
    </row>
    <row r="760" spans="8:13" x14ac:dyDescent="0.25">
      <c r="H760" s="75"/>
      <c r="I760" s="75"/>
      <c r="J760" s="75"/>
      <c r="K760" s="75"/>
      <c r="L760" s="75"/>
      <c r="M760" s="75"/>
    </row>
    <row r="761" spans="8:13" x14ac:dyDescent="0.25">
      <c r="H761" s="75"/>
      <c r="I761" s="75"/>
      <c r="J761" s="75"/>
      <c r="K761" s="75"/>
      <c r="L761" s="75"/>
      <c r="M761" s="75"/>
    </row>
    <row r="762" spans="8:13" x14ac:dyDescent="0.25">
      <c r="H762" s="75"/>
      <c r="I762" s="75"/>
      <c r="J762" s="75"/>
      <c r="K762" s="75"/>
      <c r="L762" s="75"/>
      <c r="M762" s="75"/>
    </row>
    <row r="763" spans="8:13" x14ac:dyDescent="0.25">
      <c r="H763" s="75"/>
      <c r="I763" s="75"/>
      <c r="J763" s="75"/>
      <c r="K763" s="75"/>
      <c r="L763" s="75"/>
      <c r="M763" s="75"/>
    </row>
    <row r="764" spans="8:13" x14ac:dyDescent="0.25">
      <c r="H764" s="75"/>
      <c r="I764" s="75"/>
      <c r="J764" s="75"/>
      <c r="K764" s="75"/>
      <c r="L764" s="75"/>
      <c r="M764" s="75"/>
    </row>
    <row r="765" spans="8:13" x14ac:dyDescent="0.25">
      <c r="H765" s="75"/>
      <c r="I765" s="75"/>
      <c r="J765" s="75"/>
      <c r="K765" s="75"/>
      <c r="L765" s="75"/>
      <c r="M765" s="75"/>
    </row>
    <row r="766" spans="8:13" x14ac:dyDescent="0.25">
      <c r="H766" s="75"/>
      <c r="I766" s="75"/>
      <c r="J766" s="75"/>
      <c r="K766" s="75"/>
      <c r="L766" s="75"/>
      <c r="M766" s="75"/>
    </row>
    <row r="767" spans="8:13" x14ac:dyDescent="0.25">
      <c r="H767" s="75"/>
      <c r="I767" s="75"/>
      <c r="J767" s="75"/>
      <c r="K767" s="75"/>
      <c r="L767" s="75"/>
      <c r="M767" s="75"/>
    </row>
    <row r="768" spans="8:13" x14ac:dyDescent="0.25">
      <c r="H768" s="75"/>
      <c r="I768" s="75"/>
      <c r="J768" s="75"/>
      <c r="K768" s="75"/>
      <c r="L768" s="75"/>
      <c r="M768" s="75"/>
    </row>
    <row r="769" spans="8:13" x14ac:dyDescent="0.25">
      <c r="H769" s="75"/>
      <c r="I769" s="75"/>
      <c r="J769" s="75"/>
      <c r="K769" s="75"/>
      <c r="L769" s="75"/>
      <c r="M769" s="75"/>
    </row>
    <row r="770" spans="8:13" x14ac:dyDescent="0.25">
      <c r="H770" s="75"/>
      <c r="I770" s="75"/>
      <c r="J770" s="75"/>
      <c r="K770" s="75"/>
      <c r="L770" s="75"/>
      <c r="M770" s="75"/>
    </row>
    <row r="771" spans="8:13" x14ac:dyDescent="0.25">
      <c r="H771" s="75"/>
      <c r="I771" s="75"/>
      <c r="J771" s="75"/>
      <c r="K771" s="75"/>
      <c r="L771" s="75"/>
      <c r="M771" s="75"/>
    </row>
    <row r="772" spans="8:13" x14ac:dyDescent="0.25">
      <c r="H772" s="75"/>
      <c r="I772" s="75"/>
      <c r="J772" s="75"/>
      <c r="K772" s="75"/>
      <c r="L772" s="75"/>
      <c r="M772" s="75"/>
    </row>
    <row r="773" spans="8:13" x14ac:dyDescent="0.25">
      <c r="H773" s="75"/>
      <c r="I773" s="75"/>
      <c r="J773" s="75"/>
      <c r="K773" s="75"/>
      <c r="L773" s="75"/>
      <c r="M773" s="75"/>
    </row>
    <row r="774" spans="8:13" x14ac:dyDescent="0.25">
      <c r="H774" s="75"/>
      <c r="I774" s="75"/>
      <c r="J774" s="75"/>
      <c r="K774" s="75"/>
      <c r="L774" s="75"/>
      <c r="M774" s="75"/>
    </row>
    <row r="775" spans="8:13" x14ac:dyDescent="0.25">
      <c r="H775" s="75"/>
      <c r="I775" s="75"/>
      <c r="J775" s="75"/>
      <c r="K775" s="75"/>
      <c r="L775" s="75"/>
      <c r="M775" s="75"/>
    </row>
    <row r="776" spans="8:13" x14ac:dyDescent="0.25">
      <c r="H776" s="75"/>
      <c r="I776" s="75"/>
      <c r="J776" s="75"/>
      <c r="K776" s="75"/>
      <c r="L776" s="75"/>
      <c r="M776" s="75"/>
    </row>
    <row r="777" spans="8:13" x14ac:dyDescent="0.25">
      <c r="H777" s="75"/>
      <c r="I777" s="75"/>
      <c r="J777" s="75"/>
      <c r="K777" s="75"/>
      <c r="L777" s="75"/>
      <c r="M777" s="75"/>
    </row>
    <row r="778" spans="8:13" x14ac:dyDescent="0.25">
      <c r="H778" s="75"/>
      <c r="I778" s="75"/>
      <c r="J778" s="75"/>
      <c r="K778" s="75"/>
      <c r="L778" s="75"/>
      <c r="M778" s="75"/>
    </row>
    <row r="779" spans="8:13" x14ac:dyDescent="0.25">
      <c r="H779" s="75"/>
      <c r="I779" s="75"/>
      <c r="J779" s="75"/>
      <c r="K779" s="75"/>
      <c r="L779" s="75"/>
      <c r="M779" s="75"/>
    </row>
    <row r="780" spans="8:13" x14ac:dyDescent="0.25">
      <c r="H780" s="75"/>
      <c r="I780" s="75"/>
      <c r="J780" s="75"/>
      <c r="K780" s="75"/>
      <c r="L780" s="75"/>
      <c r="M780" s="75"/>
    </row>
    <row r="781" spans="8:13" x14ac:dyDescent="0.25">
      <c r="H781" s="75"/>
      <c r="I781" s="75"/>
      <c r="J781" s="75"/>
      <c r="K781" s="75"/>
      <c r="L781" s="75"/>
      <c r="M781" s="75"/>
    </row>
    <row r="782" spans="8:13" x14ac:dyDescent="0.25">
      <c r="H782" s="75"/>
      <c r="I782" s="75"/>
      <c r="J782" s="75"/>
      <c r="K782" s="75"/>
      <c r="L782" s="75"/>
      <c r="M782" s="75"/>
    </row>
    <row r="783" spans="8:13" x14ac:dyDescent="0.25">
      <c r="H783" s="75"/>
      <c r="I783" s="75"/>
      <c r="J783" s="75"/>
      <c r="K783" s="75"/>
      <c r="L783" s="75"/>
      <c r="M783" s="75"/>
    </row>
    <row r="784" spans="8:13" x14ac:dyDescent="0.25">
      <c r="H784" s="75"/>
      <c r="I784" s="75"/>
      <c r="J784" s="75"/>
      <c r="K784" s="75"/>
      <c r="L784" s="75"/>
      <c r="M784" s="75"/>
    </row>
    <row r="785" spans="8:13" x14ac:dyDescent="0.25">
      <c r="H785" s="75"/>
      <c r="I785" s="75"/>
      <c r="J785" s="75"/>
      <c r="K785" s="75"/>
      <c r="L785" s="75"/>
      <c r="M785" s="75"/>
    </row>
    <row r="786" spans="8:13" x14ac:dyDescent="0.25">
      <c r="H786" s="75"/>
      <c r="I786" s="75"/>
      <c r="J786" s="75"/>
      <c r="K786" s="75"/>
      <c r="L786" s="75"/>
      <c r="M786" s="75"/>
    </row>
    <row r="787" spans="8:13" x14ac:dyDescent="0.25">
      <c r="H787" s="75"/>
      <c r="I787" s="75"/>
      <c r="J787" s="75"/>
      <c r="K787" s="75"/>
      <c r="L787" s="75"/>
      <c r="M787" s="75"/>
    </row>
    <row r="788" spans="8:13" x14ac:dyDescent="0.25">
      <c r="H788" s="75"/>
      <c r="I788" s="75"/>
      <c r="J788" s="75"/>
      <c r="K788" s="75"/>
      <c r="L788" s="75"/>
      <c r="M788" s="75"/>
    </row>
    <row r="789" spans="8:13" x14ac:dyDescent="0.25">
      <c r="H789" s="75"/>
      <c r="I789" s="75"/>
      <c r="J789" s="75"/>
      <c r="K789" s="75"/>
      <c r="L789" s="75"/>
      <c r="M789" s="75"/>
    </row>
    <row r="790" spans="8:13" x14ac:dyDescent="0.25">
      <c r="H790" s="75"/>
      <c r="I790" s="75"/>
      <c r="J790" s="75"/>
      <c r="K790" s="75"/>
      <c r="L790" s="75"/>
      <c r="M790" s="75"/>
    </row>
    <row r="791" spans="8:13" x14ac:dyDescent="0.25">
      <c r="H791" s="75"/>
      <c r="I791" s="75"/>
      <c r="J791" s="75"/>
      <c r="K791" s="75"/>
      <c r="L791" s="75"/>
      <c r="M791" s="75"/>
    </row>
    <row r="792" spans="8:13" x14ac:dyDescent="0.25">
      <c r="H792" s="75"/>
      <c r="I792" s="75"/>
      <c r="J792" s="75"/>
      <c r="K792" s="75"/>
      <c r="L792" s="75"/>
      <c r="M792" s="75"/>
    </row>
    <row r="793" spans="8:13" x14ac:dyDescent="0.25">
      <c r="H793" s="75"/>
      <c r="I793" s="75"/>
      <c r="J793" s="75"/>
      <c r="K793" s="75"/>
      <c r="L793" s="75"/>
      <c r="M793" s="75"/>
    </row>
    <row r="794" spans="8:13" x14ac:dyDescent="0.25">
      <c r="H794" s="75"/>
      <c r="I794" s="75"/>
      <c r="J794" s="75"/>
      <c r="K794" s="75"/>
      <c r="L794" s="75"/>
      <c r="M794" s="75"/>
    </row>
    <row r="795" spans="8:13" x14ac:dyDescent="0.25">
      <c r="H795" s="75"/>
      <c r="I795" s="75"/>
      <c r="J795" s="75"/>
      <c r="K795" s="75"/>
      <c r="L795" s="75"/>
      <c r="M795" s="75"/>
    </row>
    <row r="796" spans="8:13" x14ac:dyDescent="0.25">
      <c r="H796" s="75"/>
      <c r="I796" s="75"/>
      <c r="J796" s="75"/>
      <c r="K796" s="75"/>
      <c r="L796" s="75"/>
      <c r="M796" s="75"/>
    </row>
    <row r="797" spans="8:13" x14ac:dyDescent="0.25">
      <c r="H797" s="75"/>
      <c r="I797" s="75"/>
      <c r="J797" s="75"/>
      <c r="K797" s="75"/>
      <c r="L797" s="75"/>
      <c r="M797" s="75"/>
    </row>
    <row r="798" spans="8:13" x14ac:dyDescent="0.25">
      <c r="H798" s="75"/>
      <c r="I798" s="75"/>
      <c r="J798" s="75"/>
      <c r="K798" s="75"/>
      <c r="L798" s="75"/>
      <c r="M798" s="75"/>
    </row>
    <row r="799" spans="8:13" x14ac:dyDescent="0.25">
      <c r="H799" s="75"/>
      <c r="I799" s="75"/>
      <c r="J799" s="75"/>
      <c r="K799" s="75"/>
      <c r="L799" s="75"/>
      <c r="M799" s="75"/>
    </row>
    <row r="800" spans="8:13" x14ac:dyDescent="0.25">
      <c r="H800" s="75"/>
      <c r="I800" s="75"/>
      <c r="J800" s="75"/>
      <c r="K800" s="75"/>
      <c r="L800" s="75"/>
      <c r="M800" s="75"/>
    </row>
    <row r="801" spans="8:13" x14ac:dyDescent="0.25">
      <c r="H801" s="75"/>
      <c r="I801" s="75"/>
      <c r="J801" s="75"/>
      <c r="K801" s="75"/>
      <c r="L801" s="75"/>
      <c r="M801" s="75"/>
    </row>
    <row r="802" spans="8:13" x14ac:dyDescent="0.25">
      <c r="H802" s="75"/>
      <c r="I802" s="75"/>
      <c r="J802" s="75"/>
      <c r="K802" s="75"/>
      <c r="L802" s="75"/>
      <c r="M802" s="75"/>
    </row>
    <row r="803" spans="8:13" x14ac:dyDescent="0.25">
      <c r="H803" s="75"/>
      <c r="I803" s="75"/>
      <c r="J803" s="75"/>
      <c r="K803" s="75"/>
      <c r="L803" s="75"/>
      <c r="M803" s="75"/>
    </row>
    <row r="804" spans="8:13" x14ac:dyDescent="0.25">
      <c r="H804" s="75"/>
      <c r="I804" s="75"/>
      <c r="J804" s="75"/>
      <c r="K804" s="75"/>
      <c r="L804" s="75"/>
      <c r="M804" s="75"/>
    </row>
    <row r="805" spans="8:13" x14ac:dyDescent="0.25">
      <c r="H805" s="75"/>
      <c r="I805" s="75"/>
      <c r="J805" s="75"/>
      <c r="K805" s="75"/>
      <c r="L805" s="75"/>
      <c r="M805" s="75"/>
    </row>
    <row r="806" spans="8:13" x14ac:dyDescent="0.25">
      <c r="H806" s="75"/>
      <c r="I806" s="75"/>
      <c r="J806" s="75"/>
      <c r="K806" s="75"/>
      <c r="L806" s="75"/>
      <c r="M806" s="75"/>
    </row>
    <row r="807" spans="8:13" x14ac:dyDescent="0.25">
      <c r="H807" s="75"/>
      <c r="I807" s="75"/>
      <c r="J807" s="75"/>
      <c r="K807" s="75"/>
      <c r="L807" s="75"/>
      <c r="M807" s="75"/>
    </row>
    <row r="808" spans="8:13" x14ac:dyDescent="0.25">
      <c r="H808" s="75"/>
      <c r="I808" s="75"/>
      <c r="J808" s="75"/>
      <c r="K808" s="75"/>
      <c r="L808" s="75"/>
      <c r="M808" s="75"/>
    </row>
    <row r="809" spans="8:13" x14ac:dyDescent="0.25">
      <c r="H809" s="75"/>
      <c r="I809" s="75"/>
      <c r="J809" s="75"/>
      <c r="K809" s="75"/>
      <c r="L809" s="75"/>
      <c r="M809" s="75"/>
    </row>
    <row r="810" spans="8:13" x14ac:dyDescent="0.25">
      <c r="H810" s="75"/>
      <c r="I810" s="75"/>
      <c r="J810" s="75"/>
      <c r="K810" s="75"/>
      <c r="L810" s="75"/>
      <c r="M810" s="75"/>
    </row>
    <row r="811" spans="8:13" x14ac:dyDescent="0.25">
      <c r="H811" s="75"/>
      <c r="I811" s="75"/>
      <c r="J811" s="75"/>
      <c r="K811" s="75"/>
      <c r="L811" s="75"/>
      <c r="M811" s="75"/>
    </row>
    <row r="812" spans="8:13" x14ac:dyDescent="0.25">
      <c r="H812" s="75"/>
      <c r="I812" s="75"/>
      <c r="J812" s="75"/>
      <c r="K812" s="75"/>
      <c r="L812" s="75"/>
      <c r="M812" s="75"/>
    </row>
    <row r="813" spans="8:13" x14ac:dyDescent="0.25">
      <c r="H813" s="75"/>
      <c r="I813" s="75"/>
      <c r="J813" s="75"/>
      <c r="K813" s="75"/>
      <c r="L813" s="75"/>
      <c r="M813" s="75"/>
    </row>
    <row r="814" spans="8:13" x14ac:dyDescent="0.25">
      <c r="H814" s="75"/>
      <c r="I814" s="75"/>
      <c r="J814" s="75"/>
      <c r="K814" s="75"/>
      <c r="L814" s="75"/>
      <c r="M814" s="75"/>
    </row>
    <row r="815" spans="8:13" x14ac:dyDescent="0.25">
      <c r="H815" s="75"/>
      <c r="I815" s="75"/>
      <c r="J815" s="75"/>
      <c r="K815" s="75"/>
      <c r="L815" s="75"/>
      <c r="M815" s="75"/>
    </row>
    <row r="816" spans="8:13" x14ac:dyDescent="0.25">
      <c r="H816" s="75"/>
      <c r="I816" s="75"/>
      <c r="J816" s="75"/>
      <c r="K816" s="75"/>
      <c r="L816" s="75"/>
      <c r="M816" s="75"/>
    </row>
    <row r="817" spans="8:13" x14ac:dyDescent="0.25">
      <c r="H817" s="75"/>
      <c r="I817" s="75"/>
      <c r="J817" s="75"/>
      <c r="K817" s="75"/>
      <c r="L817" s="75"/>
      <c r="M817" s="75"/>
    </row>
    <row r="818" spans="8:13" x14ac:dyDescent="0.25">
      <c r="H818" s="75"/>
      <c r="I818" s="75"/>
      <c r="J818" s="75"/>
      <c r="K818" s="75"/>
      <c r="L818" s="75"/>
      <c r="M818" s="75"/>
    </row>
    <row r="819" spans="8:13" x14ac:dyDescent="0.25">
      <c r="H819" s="75"/>
      <c r="I819" s="75"/>
      <c r="J819" s="75"/>
      <c r="K819" s="75"/>
      <c r="L819" s="75"/>
      <c r="M819" s="75"/>
    </row>
    <row r="820" spans="8:13" x14ac:dyDescent="0.25">
      <c r="H820" s="75"/>
      <c r="I820" s="75"/>
      <c r="J820" s="75"/>
      <c r="K820" s="75"/>
      <c r="L820" s="75"/>
      <c r="M820" s="75"/>
    </row>
    <row r="821" spans="8:13" x14ac:dyDescent="0.25">
      <c r="H821" s="75"/>
      <c r="I821" s="75"/>
      <c r="J821" s="75"/>
      <c r="K821" s="75"/>
      <c r="L821" s="75"/>
      <c r="M821" s="75"/>
    </row>
    <row r="822" spans="8:13" x14ac:dyDescent="0.25">
      <c r="H822" s="75"/>
      <c r="I822" s="75"/>
      <c r="J822" s="75"/>
      <c r="K822" s="75"/>
      <c r="L822" s="75"/>
      <c r="M822" s="75"/>
    </row>
    <row r="823" spans="8:13" x14ac:dyDescent="0.25">
      <c r="H823" s="75"/>
      <c r="I823" s="75"/>
      <c r="J823" s="75"/>
      <c r="K823" s="75"/>
      <c r="L823" s="75"/>
      <c r="M823" s="75"/>
    </row>
    <row r="824" spans="8:13" x14ac:dyDescent="0.25">
      <c r="H824" s="75"/>
      <c r="I824" s="75"/>
      <c r="J824" s="75"/>
      <c r="K824" s="75"/>
      <c r="L824" s="75"/>
      <c r="M824" s="75"/>
    </row>
    <row r="825" spans="8:13" x14ac:dyDescent="0.25">
      <c r="H825" s="75"/>
      <c r="I825" s="75"/>
      <c r="J825" s="75"/>
      <c r="K825" s="75"/>
      <c r="L825" s="75"/>
      <c r="M825" s="75"/>
    </row>
    <row r="826" spans="8:13" x14ac:dyDescent="0.25">
      <c r="H826" s="75"/>
      <c r="I826" s="75"/>
      <c r="J826" s="75"/>
      <c r="K826" s="75"/>
      <c r="L826" s="75"/>
      <c r="M826" s="75"/>
    </row>
    <row r="827" spans="8:13" x14ac:dyDescent="0.25">
      <c r="H827" s="75"/>
      <c r="I827" s="75"/>
      <c r="J827" s="75"/>
      <c r="K827" s="75"/>
      <c r="L827" s="75"/>
      <c r="M827" s="75"/>
    </row>
    <row r="828" spans="8:13" x14ac:dyDescent="0.25">
      <c r="H828" s="75"/>
      <c r="I828" s="75"/>
      <c r="J828" s="75"/>
      <c r="K828" s="75"/>
      <c r="L828" s="75"/>
      <c r="M828" s="75"/>
    </row>
    <row r="829" spans="8:13" x14ac:dyDescent="0.25">
      <c r="H829" s="75"/>
      <c r="I829" s="75"/>
      <c r="J829" s="75"/>
      <c r="K829" s="75"/>
      <c r="L829" s="75"/>
      <c r="M829" s="75"/>
    </row>
    <row r="830" spans="8:13" x14ac:dyDescent="0.25">
      <c r="H830" s="75"/>
      <c r="I830" s="75"/>
      <c r="J830" s="75"/>
      <c r="K830" s="75"/>
      <c r="L830" s="75"/>
      <c r="M830" s="75"/>
    </row>
    <row r="831" spans="8:13" x14ac:dyDescent="0.25">
      <c r="H831" s="75"/>
      <c r="I831" s="75"/>
      <c r="J831" s="75"/>
      <c r="K831" s="75"/>
      <c r="L831" s="75"/>
      <c r="M831" s="75"/>
    </row>
    <row r="832" spans="8:13" x14ac:dyDescent="0.25">
      <c r="H832" s="75"/>
      <c r="I832" s="75"/>
      <c r="J832" s="75"/>
      <c r="K832" s="75"/>
      <c r="L832" s="75"/>
      <c r="M832" s="75"/>
    </row>
    <row r="833" spans="8:13" x14ac:dyDescent="0.25">
      <c r="H833" s="75"/>
      <c r="I833" s="75"/>
      <c r="J833" s="75"/>
      <c r="K833" s="75"/>
      <c r="L833" s="75"/>
      <c r="M833" s="75"/>
    </row>
    <row r="834" spans="8:13" x14ac:dyDescent="0.25">
      <c r="H834" s="75"/>
      <c r="I834" s="75"/>
      <c r="J834" s="75"/>
      <c r="K834" s="75"/>
      <c r="L834" s="75"/>
      <c r="M834" s="75"/>
    </row>
    <row r="835" spans="8:13" x14ac:dyDescent="0.25">
      <c r="H835" s="75"/>
      <c r="I835" s="75"/>
      <c r="J835" s="75"/>
      <c r="K835" s="75"/>
      <c r="L835" s="75"/>
      <c r="M835" s="75"/>
    </row>
    <row r="836" spans="8:13" x14ac:dyDescent="0.25">
      <c r="H836" s="75"/>
      <c r="I836" s="75"/>
      <c r="J836" s="75"/>
      <c r="K836" s="75"/>
      <c r="L836" s="75"/>
      <c r="M836" s="75"/>
    </row>
    <row r="837" spans="8:13" x14ac:dyDescent="0.25">
      <c r="H837" s="75"/>
      <c r="I837" s="75"/>
      <c r="J837" s="75"/>
      <c r="K837" s="75"/>
      <c r="L837" s="75"/>
      <c r="M837" s="75"/>
    </row>
    <row r="838" spans="8:13" x14ac:dyDescent="0.25">
      <c r="H838" s="75"/>
      <c r="I838" s="75"/>
      <c r="J838" s="75"/>
      <c r="K838" s="75"/>
      <c r="L838" s="75"/>
      <c r="M838" s="75"/>
    </row>
    <row r="839" spans="8:13" x14ac:dyDescent="0.25">
      <c r="H839" s="75"/>
      <c r="I839" s="75"/>
      <c r="J839" s="75"/>
      <c r="K839" s="75"/>
      <c r="L839" s="75"/>
      <c r="M839" s="75"/>
    </row>
    <row r="840" spans="8:13" x14ac:dyDescent="0.25">
      <c r="H840" s="75"/>
      <c r="I840" s="75"/>
      <c r="J840" s="75"/>
      <c r="K840" s="75"/>
      <c r="L840" s="75"/>
      <c r="M840" s="75"/>
    </row>
    <row r="841" spans="8:13" x14ac:dyDescent="0.25">
      <c r="H841" s="75"/>
      <c r="I841" s="75"/>
      <c r="J841" s="75"/>
      <c r="K841" s="75"/>
      <c r="L841" s="75"/>
      <c r="M841" s="75"/>
    </row>
    <row r="842" spans="8:13" x14ac:dyDescent="0.25">
      <c r="H842" s="75"/>
      <c r="I842" s="75"/>
      <c r="J842" s="75"/>
      <c r="K842" s="75"/>
      <c r="L842" s="75"/>
      <c r="M842" s="75"/>
    </row>
    <row r="843" spans="8:13" x14ac:dyDescent="0.25">
      <c r="H843" s="75"/>
      <c r="I843" s="75"/>
      <c r="J843" s="75"/>
      <c r="K843" s="75"/>
      <c r="L843" s="75"/>
      <c r="M843" s="75"/>
    </row>
    <row r="844" spans="8:13" x14ac:dyDescent="0.25">
      <c r="H844" s="75"/>
      <c r="I844" s="75"/>
      <c r="J844" s="75"/>
      <c r="K844" s="75"/>
      <c r="L844" s="75"/>
      <c r="M844" s="75"/>
    </row>
    <row r="845" spans="8:13" x14ac:dyDescent="0.25">
      <c r="H845" s="75"/>
      <c r="I845" s="75"/>
      <c r="J845" s="75"/>
      <c r="K845" s="75"/>
      <c r="L845" s="75"/>
      <c r="M845" s="75"/>
    </row>
    <row r="846" spans="8:13" x14ac:dyDescent="0.25">
      <c r="H846" s="75"/>
      <c r="I846" s="75"/>
      <c r="J846" s="75"/>
      <c r="K846" s="75"/>
      <c r="L846" s="75"/>
      <c r="M846" s="75"/>
    </row>
    <row r="847" spans="8:13" x14ac:dyDescent="0.25">
      <c r="H847" s="75"/>
      <c r="I847" s="75"/>
      <c r="J847" s="75"/>
      <c r="K847" s="75"/>
      <c r="L847" s="75"/>
      <c r="M847" s="75"/>
    </row>
    <row r="848" spans="8:13" x14ac:dyDescent="0.25">
      <c r="H848" s="75"/>
      <c r="I848" s="75"/>
      <c r="J848" s="75"/>
      <c r="K848" s="75"/>
      <c r="L848" s="75"/>
      <c r="M848" s="75"/>
    </row>
    <row r="849" spans="8:13" x14ac:dyDescent="0.25">
      <c r="H849" s="75"/>
      <c r="I849" s="75"/>
      <c r="J849" s="75"/>
      <c r="K849" s="75"/>
      <c r="L849" s="75"/>
      <c r="M849" s="75"/>
    </row>
    <row r="850" spans="8:13" x14ac:dyDescent="0.25">
      <c r="H850" s="75"/>
      <c r="I850" s="75"/>
      <c r="J850" s="75"/>
      <c r="K850" s="75"/>
      <c r="L850" s="75"/>
      <c r="M850" s="75"/>
    </row>
    <row r="851" spans="8:13" x14ac:dyDescent="0.25">
      <c r="H851" s="75"/>
      <c r="I851" s="75"/>
      <c r="J851" s="75"/>
      <c r="K851" s="75"/>
      <c r="L851" s="75"/>
      <c r="M851" s="75"/>
    </row>
    <row r="852" spans="8:13" x14ac:dyDescent="0.25">
      <c r="H852" s="75"/>
      <c r="I852" s="75"/>
      <c r="J852" s="75"/>
      <c r="K852" s="75"/>
      <c r="L852" s="75"/>
      <c r="M852" s="75"/>
    </row>
    <row r="853" spans="8:13" x14ac:dyDescent="0.25">
      <c r="H853" s="75"/>
      <c r="I853" s="75"/>
      <c r="J853" s="75"/>
      <c r="K853" s="75"/>
      <c r="L853" s="75"/>
      <c r="M853" s="75"/>
    </row>
    <row r="854" spans="8:13" x14ac:dyDescent="0.25">
      <c r="H854" s="75"/>
      <c r="I854" s="75"/>
      <c r="J854" s="75"/>
      <c r="K854" s="75"/>
      <c r="L854" s="75"/>
      <c r="M854" s="75"/>
    </row>
    <row r="855" spans="8:13" x14ac:dyDescent="0.25">
      <c r="H855" s="75"/>
      <c r="I855" s="75"/>
      <c r="J855" s="75"/>
      <c r="K855" s="75"/>
      <c r="L855" s="75"/>
      <c r="M855" s="75"/>
    </row>
    <row r="856" spans="8:13" x14ac:dyDescent="0.25">
      <c r="H856" s="75"/>
      <c r="I856" s="75"/>
      <c r="J856" s="75"/>
      <c r="K856" s="75"/>
      <c r="L856" s="75"/>
      <c r="M856" s="75"/>
    </row>
    <row r="857" spans="8:13" x14ac:dyDescent="0.25">
      <c r="H857" s="75"/>
      <c r="I857" s="75"/>
      <c r="J857" s="75"/>
      <c r="K857" s="75"/>
      <c r="L857" s="75"/>
      <c r="M857" s="75"/>
    </row>
    <row r="858" spans="8:13" x14ac:dyDescent="0.25">
      <c r="H858" s="75"/>
      <c r="I858" s="75"/>
      <c r="J858" s="75"/>
      <c r="K858" s="75"/>
      <c r="L858" s="75"/>
      <c r="M858" s="75"/>
    </row>
    <row r="859" spans="8:13" x14ac:dyDescent="0.25">
      <c r="H859" s="75"/>
      <c r="I859" s="75"/>
      <c r="J859" s="75"/>
      <c r="K859" s="75"/>
      <c r="L859" s="75"/>
      <c r="M859" s="75"/>
    </row>
    <row r="860" spans="8:13" x14ac:dyDescent="0.25">
      <c r="H860" s="75"/>
      <c r="I860" s="75"/>
      <c r="J860" s="75"/>
      <c r="K860" s="75"/>
      <c r="L860" s="75"/>
      <c r="M860" s="75"/>
    </row>
    <row r="861" spans="8:13" x14ac:dyDescent="0.25">
      <c r="H861" s="75"/>
      <c r="I861" s="75"/>
      <c r="J861" s="75"/>
      <c r="K861" s="75"/>
      <c r="L861" s="75"/>
      <c r="M861" s="75"/>
    </row>
    <row r="862" spans="8:13" x14ac:dyDescent="0.25">
      <c r="H862" s="75"/>
      <c r="I862" s="75"/>
      <c r="J862" s="75"/>
      <c r="K862" s="75"/>
      <c r="L862" s="75"/>
      <c r="M862" s="75"/>
    </row>
    <row r="863" spans="8:13" x14ac:dyDescent="0.25">
      <c r="H863" s="75"/>
      <c r="I863" s="75"/>
      <c r="J863" s="75"/>
      <c r="K863" s="75"/>
      <c r="L863" s="75"/>
      <c r="M863" s="75"/>
    </row>
    <row r="864" spans="8:13" x14ac:dyDescent="0.25">
      <c r="H864" s="75"/>
      <c r="I864" s="75"/>
      <c r="J864" s="75"/>
      <c r="K864" s="75"/>
      <c r="L864" s="75"/>
      <c r="M864" s="75"/>
    </row>
    <row r="865" spans="8:13" x14ac:dyDescent="0.25">
      <c r="H865" s="75"/>
      <c r="I865" s="75"/>
      <c r="J865" s="75"/>
      <c r="K865" s="75"/>
      <c r="L865" s="75"/>
      <c r="M865" s="75"/>
    </row>
    <row r="866" spans="8:13" x14ac:dyDescent="0.25">
      <c r="H866" s="75"/>
      <c r="I866" s="75"/>
      <c r="J866" s="75"/>
      <c r="K866" s="75"/>
      <c r="L866" s="75"/>
      <c r="M866" s="75"/>
    </row>
    <row r="867" spans="8:13" x14ac:dyDescent="0.25">
      <c r="H867" s="75"/>
      <c r="I867" s="75"/>
      <c r="J867" s="75"/>
      <c r="K867" s="75"/>
      <c r="L867" s="75"/>
      <c r="M867" s="75"/>
    </row>
    <row r="868" spans="8:13" x14ac:dyDescent="0.25">
      <c r="H868" s="75"/>
      <c r="I868" s="75"/>
      <c r="J868" s="75"/>
      <c r="K868" s="75"/>
      <c r="L868" s="75"/>
      <c r="M868" s="75"/>
    </row>
    <row r="869" spans="8:13" x14ac:dyDescent="0.25">
      <c r="H869" s="75"/>
      <c r="I869" s="75"/>
      <c r="J869" s="75"/>
      <c r="K869" s="75"/>
      <c r="L869" s="75"/>
      <c r="M869" s="75"/>
    </row>
    <row r="870" spans="8:13" x14ac:dyDescent="0.25">
      <c r="H870" s="75"/>
      <c r="I870" s="75"/>
      <c r="J870" s="75"/>
      <c r="K870" s="75"/>
      <c r="L870" s="75"/>
      <c r="M870" s="75"/>
    </row>
    <row r="871" spans="8:13" x14ac:dyDescent="0.25">
      <c r="H871" s="75"/>
      <c r="I871" s="75"/>
      <c r="J871" s="75"/>
      <c r="K871" s="75"/>
      <c r="L871" s="75"/>
      <c r="M871" s="75"/>
    </row>
    <row r="872" spans="8:13" x14ac:dyDescent="0.25">
      <c r="H872" s="75"/>
      <c r="I872" s="75"/>
      <c r="J872" s="75"/>
      <c r="K872" s="75"/>
      <c r="L872" s="75"/>
      <c r="M872" s="75"/>
    </row>
    <row r="873" spans="8:13" x14ac:dyDescent="0.25">
      <c r="H873" s="75"/>
      <c r="I873" s="75"/>
      <c r="J873" s="75"/>
      <c r="K873" s="75"/>
      <c r="L873" s="75"/>
      <c r="M873" s="75"/>
    </row>
    <row r="874" spans="8:13" x14ac:dyDescent="0.25">
      <c r="H874" s="75"/>
      <c r="I874" s="75"/>
      <c r="J874" s="75"/>
      <c r="K874" s="75"/>
      <c r="L874" s="75"/>
      <c r="M874" s="75"/>
    </row>
    <row r="875" spans="8:13" x14ac:dyDescent="0.25">
      <c r="H875" s="75"/>
      <c r="I875" s="75"/>
      <c r="J875" s="75"/>
      <c r="K875" s="75"/>
      <c r="L875" s="75"/>
      <c r="M875" s="75"/>
    </row>
    <row r="876" spans="8:13" x14ac:dyDescent="0.25">
      <c r="H876" s="75"/>
      <c r="I876" s="75"/>
      <c r="J876" s="75"/>
      <c r="K876" s="75"/>
      <c r="L876" s="75"/>
      <c r="M876" s="75"/>
    </row>
    <row r="877" spans="8:13" x14ac:dyDescent="0.25">
      <c r="H877" s="75"/>
      <c r="I877" s="75"/>
      <c r="J877" s="75"/>
      <c r="K877" s="75"/>
      <c r="L877" s="75"/>
      <c r="M877" s="75"/>
    </row>
    <row r="878" spans="8:13" x14ac:dyDescent="0.25">
      <c r="H878" s="75"/>
      <c r="I878" s="75"/>
      <c r="J878" s="75"/>
      <c r="K878" s="75"/>
      <c r="L878" s="75"/>
      <c r="M878" s="75"/>
    </row>
    <row r="879" spans="8:13" x14ac:dyDescent="0.25">
      <c r="H879" s="75"/>
      <c r="I879" s="75"/>
      <c r="J879" s="75"/>
      <c r="K879" s="75"/>
      <c r="L879" s="75"/>
      <c r="M879" s="75"/>
    </row>
    <row r="880" spans="8:13" x14ac:dyDescent="0.25">
      <c r="H880" s="75"/>
      <c r="I880" s="75"/>
      <c r="J880" s="75"/>
      <c r="K880" s="75"/>
      <c r="L880" s="75"/>
      <c r="M880" s="75"/>
    </row>
    <row r="881" spans="8:13" x14ac:dyDescent="0.25">
      <c r="H881" s="75"/>
      <c r="I881" s="75"/>
      <c r="J881" s="75"/>
      <c r="K881" s="75"/>
      <c r="L881" s="75"/>
      <c r="M881" s="75"/>
    </row>
    <row r="882" spans="8:13" x14ac:dyDescent="0.25">
      <c r="H882" s="75"/>
      <c r="I882" s="75"/>
      <c r="J882" s="75"/>
      <c r="K882" s="75"/>
      <c r="L882" s="75"/>
      <c r="M882" s="75"/>
    </row>
    <row r="883" spans="8:13" x14ac:dyDescent="0.25">
      <c r="H883" s="75"/>
      <c r="I883" s="75"/>
      <c r="J883" s="75"/>
      <c r="K883" s="75"/>
      <c r="L883" s="75"/>
      <c r="M883" s="75"/>
    </row>
    <row r="884" spans="8:13" x14ac:dyDescent="0.25">
      <c r="H884" s="75"/>
      <c r="I884" s="75"/>
      <c r="J884" s="75"/>
      <c r="K884" s="75"/>
      <c r="L884" s="75"/>
      <c r="M884" s="75"/>
    </row>
    <row r="885" spans="8:13" x14ac:dyDescent="0.25">
      <c r="H885" s="75"/>
      <c r="I885" s="75"/>
      <c r="J885" s="75"/>
      <c r="K885" s="75"/>
      <c r="L885" s="75"/>
      <c r="M885" s="75"/>
    </row>
    <row r="886" spans="8:13" x14ac:dyDescent="0.25">
      <c r="H886" s="75"/>
      <c r="I886" s="75"/>
      <c r="J886" s="75"/>
      <c r="K886" s="75"/>
      <c r="L886" s="75"/>
      <c r="M886" s="75"/>
    </row>
    <row r="887" spans="8:13" x14ac:dyDescent="0.25">
      <c r="H887" s="75"/>
      <c r="I887" s="75"/>
      <c r="J887" s="75"/>
      <c r="K887" s="75"/>
      <c r="L887" s="75"/>
      <c r="M887" s="75"/>
    </row>
    <row r="888" spans="8:13" x14ac:dyDescent="0.25">
      <c r="H888" s="75"/>
      <c r="I888" s="75"/>
      <c r="J888" s="75"/>
      <c r="K888" s="75"/>
      <c r="L888" s="75"/>
      <c r="M888" s="75"/>
    </row>
    <row r="889" spans="8:13" x14ac:dyDescent="0.25">
      <c r="H889" s="75"/>
      <c r="I889" s="75"/>
      <c r="J889" s="75"/>
      <c r="K889" s="75"/>
      <c r="L889" s="75"/>
      <c r="M889" s="75"/>
    </row>
    <row r="890" spans="8:13" x14ac:dyDescent="0.25">
      <c r="H890" s="75"/>
      <c r="I890" s="75"/>
      <c r="J890" s="75"/>
      <c r="K890" s="75"/>
      <c r="L890" s="75"/>
      <c r="M890" s="75"/>
    </row>
    <row r="891" spans="8:13" x14ac:dyDescent="0.25">
      <c r="H891" s="75"/>
      <c r="I891" s="75"/>
      <c r="J891" s="75"/>
      <c r="K891" s="75"/>
      <c r="L891" s="75"/>
      <c r="M891" s="75"/>
    </row>
    <row r="892" spans="8:13" x14ac:dyDescent="0.25">
      <c r="H892" s="75"/>
      <c r="I892" s="75"/>
      <c r="J892" s="75"/>
      <c r="K892" s="75"/>
      <c r="L892" s="75"/>
      <c r="M892" s="75"/>
    </row>
    <row r="893" spans="8:13" x14ac:dyDescent="0.25">
      <c r="H893" s="75"/>
      <c r="I893" s="75"/>
      <c r="J893" s="75"/>
      <c r="K893" s="75"/>
      <c r="L893" s="75"/>
      <c r="M893" s="75"/>
    </row>
    <row r="894" spans="8:13" x14ac:dyDescent="0.25">
      <c r="H894" s="75"/>
      <c r="I894" s="75"/>
      <c r="J894" s="75"/>
      <c r="K894" s="75"/>
      <c r="L894" s="75"/>
      <c r="M894" s="75"/>
    </row>
    <row r="895" spans="8:13" x14ac:dyDescent="0.25">
      <c r="H895" s="75"/>
      <c r="I895" s="75"/>
      <c r="J895" s="75"/>
      <c r="K895" s="75"/>
      <c r="L895" s="75"/>
      <c r="M895" s="75"/>
    </row>
    <row r="896" spans="8:13" x14ac:dyDescent="0.25">
      <c r="H896" s="75"/>
      <c r="I896" s="75"/>
      <c r="J896" s="75"/>
      <c r="K896" s="75"/>
      <c r="L896" s="75"/>
      <c r="M896" s="75"/>
    </row>
    <row r="897" spans="8:13" x14ac:dyDescent="0.25">
      <c r="H897" s="75"/>
      <c r="I897" s="75"/>
      <c r="J897" s="75"/>
      <c r="K897" s="75"/>
      <c r="L897" s="75"/>
      <c r="M897" s="75"/>
    </row>
    <row r="898" spans="8:13" x14ac:dyDescent="0.25">
      <c r="H898" s="75"/>
      <c r="I898" s="75"/>
      <c r="J898" s="75"/>
      <c r="K898" s="75"/>
      <c r="L898" s="75"/>
      <c r="M898" s="75"/>
    </row>
    <row r="899" spans="8:13" x14ac:dyDescent="0.25">
      <c r="H899" s="75"/>
      <c r="I899" s="75"/>
      <c r="J899" s="75"/>
      <c r="K899" s="75"/>
      <c r="L899" s="75"/>
      <c r="M899" s="75"/>
    </row>
    <row r="900" spans="8:13" x14ac:dyDescent="0.25">
      <c r="H900" s="75"/>
      <c r="I900" s="75"/>
      <c r="J900" s="75"/>
      <c r="K900" s="75"/>
      <c r="L900" s="75"/>
      <c r="M900" s="75"/>
    </row>
    <row r="901" spans="8:13" x14ac:dyDescent="0.25">
      <c r="H901" s="75"/>
      <c r="I901" s="75"/>
      <c r="J901" s="75"/>
      <c r="K901" s="75"/>
      <c r="L901" s="75"/>
      <c r="M901" s="75"/>
    </row>
    <row r="902" spans="8:13" x14ac:dyDescent="0.25">
      <c r="H902" s="75"/>
      <c r="I902" s="75"/>
      <c r="J902" s="75"/>
      <c r="K902" s="75"/>
      <c r="L902" s="75"/>
      <c r="M902" s="75"/>
    </row>
    <row r="903" spans="8:13" x14ac:dyDescent="0.25">
      <c r="H903" s="75"/>
      <c r="I903" s="75"/>
      <c r="J903" s="75"/>
      <c r="K903" s="75"/>
      <c r="L903" s="75"/>
      <c r="M903" s="75"/>
    </row>
    <row r="904" spans="8:13" x14ac:dyDescent="0.25">
      <c r="H904" s="75"/>
      <c r="I904" s="75"/>
      <c r="J904" s="75"/>
      <c r="K904" s="75"/>
      <c r="L904" s="75"/>
      <c r="M904" s="75"/>
    </row>
    <row r="905" spans="8:13" x14ac:dyDescent="0.25">
      <c r="H905" s="75"/>
      <c r="I905" s="75"/>
      <c r="J905" s="75"/>
      <c r="K905" s="75"/>
      <c r="L905" s="75"/>
      <c r="M905" s="75"/>
    </row>
    <row r="906" spans="8:13" x14ac:dyDescent="0.25">
      <c r="H906" s="75"/>
      <c r="I906" s="75"/>
      <c r="J906" s="75"/>
      <c r="K906" s="75"/>
      <c r="L906" s="75"/>
      <c r="M906" s="75"/>
    </row>
    <row r="907" spans="8:13" x14ac:dyDescent="0.25">
      <c r="H907" s="75"/>
      <c r="I907" s="75"/>
      <c r="J907" s="75"/>
      <c r="K907" s="75"/>
      <c r="L907" s="75"/>
      <c r="M907" s="75"/>
    </row>
    <row r="908" spans="8:13" x14ac:dyDescent="0.25">
      <c r="H908" s="75"/>
      <c r="I908" s="75"/>
      <c r="J908" s="75"/>
      <c r="K908" s="75"/>
      <c r="L908" s="75"/>
      <c r="M908" s="75"/>
    </row>
    <row r="909" spans="8:13" x14ac:dyDescent="0.25">
      <c r="H909" s="75"/>
      <c r="I909" s="75"/>
      <c r="J909" s="75"/>
      <c r="K909" s="75"/>
      <c r="L909" s="75"/>
      <c r="M909" s="75"/>
    </row>
    <row r="910" spans="8:13" x14ac:dyDescent="0.25">
      <c r="H910" s="75"/>
      <c r="I910" s="75"/>
      <c r="J910" s="75"/>
      <c r="K910" s="75"/>
      <c r="L910" s="75"/>
      <c r="M910" s="75"/>
    </row>
    <row r="911" spans="8:13" x14ac:dyDescent="0.25">
      <c r="H911" s="75"/>
      <c r="I911" s="75"/>
      <c r="J911" s="75"/>
      <c r="K911" s="75"/>
      <c r="L911" s="75"/>
      <c r="M911" s="75"/>
    </row>
    <row r="912" spans="8:13" x14ac:dyDescent="0.25">
      <c r="H912" s="75"/>
      <c r="I912" s="75"/>
      <c r="J912" s="75"/>
      <c r="K912" s="75"/>
      <c r="L912" s="75"/>
      <c r="M912" s="75"/>
    </row>
    <row r="913" spans="8:13" x14ac:dyDescent="0.25">
      <c r="H913" s="75"/>
      <c r="I913" s="75"/>
      <c r="J913" s="75"/>
      <c r="K913" s="75"/>
      <c r="L913" s="75"/>
      <c r="M913" s="75"/>
    </row>
    <row r="914" spans="8:13" x14ac:dyDescent="0.25">
      <c r="H914" s="75"/>
      <c r="I914" s="75"/>
      <c r="J914" s="75"/>
      <c r="K914" s="75"/>
      <c r="L914" s="75"/>
      <c r="M914" s="75"/>
    </row>
    <row r="915" spans="8:13" x14ac:dyDescent="0.25">
      <c r="H915" s="75"/>
      <c r="I915" s="75"/>
      <c r="J915" s="75"/>
      <c r="K915" s="75"/>
      <c r="L915" s="75"/>
      <c r="M915" s="75"/>
    </row>
    <row r="916" spans="8:13" x14ac:dyDescent="0.25">
      <c r="H916" s="75"/>
      <c r="I916" s="75"/>
      <c r="J916" s="75"/>
      <c r="K916" s="75"/>
      <c r="L916" s="75"/>
      <c r="M916" s="75"/>
    </row>
    <row r="917" spans="8:13" x14ac:dyDescent="0.25">
      <c r="H917" s="75"/>
      <c r="I917" s="75"/>
      <c r="J917" s="75"/>
      <c r="K917" s="75"/>
      <c r="L917" s="75"/>
      <c r="M917" s="75"/>
    </row>
    <row r="918" spans="8:13" x14ac:dyDescent="0.25">
      <c r="H918" s="75"/>
      <c r="I918" s="75"/>
      <c r="J918" s="75"/>
      <c r="K918" s="75"/>
      <c r="L918" s="75"/>
      <c r="M918" s="75"/>
    </row>
    <row r="919" spans="8:13" x14ac:dyDescent="0.25">
      <c r="H919" s="75"/>
      <c r="I919" s="75"/>
      <c r="J919" s="75"/>
      <c r="K919" s="75"/>
      <c r="L919" s="75"/>
      <c r="M919" s="75"/>
    </row>
    <row r="920" spans="8:13" x14ac:dyDescent="0.25">
      <c r="H920" s="75"/>
      <c r="I920" s="75"/>
      <c r="J920" s="75"/>
      <c r="K920" s="75"/>
      <c r="L920" s="75"/>
      <c r="M920" s="75"/>
    </row>
    <row r="921" spans="8:13" x14ac:dyDescent="0.25">
      <c r="H921" s="75"/>
      <c r="I921" s="75"/>
      <c r="J921" s="75"/>
      <c r="K921" s="75"/>
      <c r="L921" s="75"/>
      <c r="M921" s="75"/>
    </row>
    <row r="922" spans="8:13" x14ac:dyDescent="0.25">
      <c r="H922" s="75"/>
      <c r="I922" s="75"/>
      <c r="J922" s="75"/>
      <c r="K922" s="75"/>
      <c r="L922" s="75"/>
      <c r="M922" s="75"/>
    </row>
    <row r="923" spans="8:13" x14ac:dyDescent="0.25">
      <c r="H923" s="75"/>
      <c r="I923" s="75"/>
      <c r="J923" s="75"/>
      <c r="K923" s="75"/>
      <c r="L923" s="75"/>
      <c r="M923" s="75"/>
    </row>
    <row r="924" spans="8:13" x14ac:dyDescent="0.25">
      <c r="H924" s="75"/>
      <c r="I924" s="75"/>
      <c r="J924" s="75"/>
      <c r="K924" s="75"/>
      <c r="L924" s="75"/>
      <c r="M924" s="75"/>
    </row>
    <row r="925" spans="8:13" x14ac:dyDescent="0.25">
      <c r="H925" s="75"/>
      <c r="I925" s="75"/>
      <c r="J925" s="75"/>
      <c r="K925" s="75"/>
      <c r="L925" s="75"/>
      <c r="M925" s="75"/>
    </row>
    <row r="926" spans="8:13" x14ac:dyDescent="0.25">
      <c r="H926" s="75"/>
      <c r="I926" s="75"/>
      <c r="J926" s="75"/>
      <c r="K926" s="75"/>
      <c r="L926" s="75"/>
      <c r="M926" s="75"/>
    </row>
    <row r="927" spans="8:13" x14ac:dyDescent="0.25">
      <c r="H927" s="75"/>
      <c r="I927" s="75"/>
      <c r="J927" s="75"/>
      <c r="K927" s="75"/>
      <c r="L927" s="75"/>
      <c r="M927" s="75"/>
    </row>
    <row r="928" spans="8:13" x14ac:dyDescent="0.25">
      <c r="H928" s="75"/>
      <c r="I928" s="75"/>
      <c r="J928" s="75"/>
      <c r="K928" s="75"/>
      <c r="L928" s="75"/>
      <c r="M928" s="75"/>
    </row>
    <row r="929" spans="8:13" x14ac:dyDescent="0.25">
      <c r="H929" s="75"/>
      <c r="I929" s="75"/>
      <c r="J929" s="75"/>
      <c r="K929" s="75"/>
      <c r="L929" s="75"/>
      <c r="M929" s="75"/>
    </row>
    <row r="930" spans="8:13" x14ac:dyDescent="0.25">
      <c r="H930" s="75"/>
      <c r="I930" s="75"/>
      <c r="J930" s="75"/>
      <c r="K930" s="75"/>
      <c r="L930" s="75"/>
      <c r="M930" s="75"/>
    </row>
    <row r="931" spans="8:13" x14ac:dyDescent="0.25">
      <c r="H931" s="75"/>
      <c r="I931" s="75"/>
      <c r="J931" s="75"/>
      <c r="K931" s="75"/>
      <c r="L931" s="75"/>
      <c r="M931" s="75"/>
    </row>
    <row r="932" spans="8:13" x14ac:dyDescent="0.25">
      <c r="H932" s="75"/>
      <c r="I932" s="75"/>
      <c r="J932" s="75"/>
      <c r="K932" s="75"/>
      <c r="L932" s="75"/>
      <c r="M932" s="75"/>
    </row>
    <row r="933" spans="8:13" x14ac:dyDescent="0.25">
      <c r="H933" s="75"/>
      <c r="I933" s="75"/>
      <c r="J933" s="75"/>
      <c r="K933" s="75"/>
      <c r="L933" s="75"/>
      <c r="M933" s="75"/>
    </row>
    <row r="934" spans="8:13" x14ac:dyDescent="0.25">
      <c r="H934" s="75"/>
      <c r="I934" s="75"/>
      <c r="J934" s="75"/>
      <c r="K934" s="75"/>
      <c r="L934" s="75"/>
      <c r="M934" s="75"/>
    </row>
    <row r="935" spans="8:13" x14ac:dyDescent="0.25">
      <c r="H935" s="75"/>
      <c r="I935" s="75"/>
      <c r="J935" s="75"/>
      <c r="K935" s="75"/>
      <c r="L935" s="75"/>
      <c r="M935" s="75"/>
    </row>
    <row r="936" spans="8:13" x14ac:dyDescent="0.25">
      <c r="H936" s="75"/>
      <c r="I936" s="75"/>
      <c r="J936" s="75"/>
      <c r="K936" s="75"/>
      <c r="L936" s="75"/>
      <c r="M936" s="75"/>
    </row>
    <row r="937" spans="8:13" x14ac:dyDescent="0.25">
      <c r="H937" s="75"/>
      <c r="I937" s="75"/>
      <c r="J937" s="75"/>
      <c r="K937" s="75"/>
      <c r="L937" s="75"/>
      <c r="M937" s="75"/>
    </row>
    <row r="938" spans="8:13" x14ac:dyDescent="0.25">
      <c r="H938" s="75"/>
      <c r="I938" s="75"/>
      <c r="J938" s="75"/>
      <c r="K938" s="75"/>
      <c r="L938" s="75"/>
      <c r="M938" s="75"/>
    </row>
    <row r="939" spans="8:13" x14ac:dyDescent="0.25">
      <c r="H939" s="75"/>
      <c r="I939" s="75"/>
      <c r="J939" s="75"/>
      <c r="K939" s="75"/>
      <c r="L939" s="75"/>
      <c r="M939" s="75"/>
    </row>
    <row r="940" spans="8:13" x14ac:dyDescent="0.25">
      <c r="H940" s="75"/>
      <c r="I940" s="75"/>
      <c r="J940" s="75"/>
      <c r="K940" s="75"/>
      <c r="L940" s="75"/>
      <c r="M940" s="75"/>
    </row>
    <row r="941" spans="8:13" x14ac:dyDescent="0.25">
      <c r="H941" s="75"/>
      <c r="I941" s="75"/>
      <c r="J941" s="75"/>
      <c r="K941" s="75"/>
      <c r="L941" s="75"/>
      <c r="M941" s="75"/>
    </row>
    <row r="942" spans="8:13" x14ac:dyDescent="0.25">
      <c r="H942" s="75"/>
      <c r="I942" s="75"/>
      <c r="J942" s="75"/>
      <c r="K942" s="75"/>
      <c r="L942" s="75"/>
      <c r="M942" s="75"/>
    </row>
    <row r="943" spans="8:13" x14ac:dyDescent="0.25">
      <c r="H943" s="75"/>
      <c r="I943" s="75"/>
      <c r="J943" s="75"/>
      <c r="K943" s="75"/>
      <c r="L943" s="75"/>
      <c r="M943" s="75"/>
    </row>
    <row r="944" spans="8:13" x14ac:dyDescent="0.25">
      <c r="H944" s="75"/>
      <c r="I944" s="75"/>
      <c r="J944" s="75"/>
      <c r="K944" s="75"/>
      <c r="L944" s="75"/>
      <c r="M944" s="75"/>
    </row>
    <row r="945" spans="8:13" x14ac:dyDescent="0.25">
      <c r="H945" s="75"/>
      <c r="I945" s="75"/>
      <c r="J945" s="75"/>
      <c r="K945" s="75"/>
      <c r="L945" s="75"/>
      <c r="M945" s="75"/>
    </row>
    <row r="946" spans="8:13" x14ac:dyDescent="0.25">
      <c r="H946" s="75"/>
      <c r="I946" s="75"/>
      <c r="J946" s="75"/>
      <c r="K946" s="75"/>
      <c r="L946" s="75"/>
      <c r="M946" s="75"/>
    </row>
    <row r="947" spans="8:13" x14ac:dyDescent="0.25">
      <c r="H947" s="75"/>
      <c r="I947" s="75"/>
      <c r="J947" s="75"/>
      <c r="K947" s="75"/>
      <c r="L947" s="75"/>
      <c r="M947" s="75"/>
    </row>
    <row r="948" spans="8:13" x14ac:dyDescent="0.25">
      <c r="H948" s="75"/>
      <c r="I948" s="75"/>
      <c r="J948" s="75"/>
      <c r="K948" s="75"/>
      <c r="L948" s="75"/>
      <c r="M948" s="75"/>
    </row>
    <row r="949" spans="8:13" x14ac:dyDescent="0.25">
      <c r="H949" s="75"/>
      <c r="I949" s="75"/>
      <c r="J949" s="75"/>
      <c r="K949" s="75"/>
      <c r="L949" s="75"/>
      <c r="M949" s="75"/>
    </row>
    <row r="950" spans="8:13" x14ac:dyDescent="0.25">
      <c r="H950" s="75"/>
      <c r="I950" s="75"/>
      <c r="J950" s="75"/>
      <c r="K950" s="75"/>
      <c r="L950" s="75"/>
      <c r="M950" s="75"/>
    </row>
    <row r="951" spans="8:13" x14ac:dyDescent="0.25">
      <c r="H951" s="75"/>
      <c r="I951" s="75"/>
      <c r="J951" s="75"/>
      <c r="K951" s="75"/>
      <c r="L951" s="75"/>
      <c r="M951" s="75"/>
    </row>
    <row r="952" spans="8:13" x14ac:dyDescent="0.25">
      <c r="H952" s="75"/>
      <c r="I952" s="75"/>
      <c r="J952" s="75"/>
      <c r="K952" s="75"/>
      <c r="L952" s="75"/>
      <c r="M952" s="75"/>
    </row>
    <row r="953" spans="8:13" x14ac:dyDescent="0.25">
      <c r="H953" s="75"/>
      <c r="I953" s="75"/>
      <c r="J953" s="75"/>
      <c r="K953" s="75"/>
      <c r="L953" s="75"/>
      <c r="M953" s="75"/>
    </row>
    <row r="954" spans="8:13" x14ac:dyDescent="0.25">
      <c r="H954" s="75"/>
      <c r="I954" s="75"/>
      <c r="J954" s="75"/>
      <c r="K954" s="75"/>
      <c r="L954" s="75"/>
      <c r="M954" s="75"/>
    </row>
    <row r="955" spans="8:13" x14ac:dyDescent="0.25">
      <c r="H955" s="75"/>
      <c r="I955" s="75"/>
      <c r="J955" s="75"/>
      <c r="K955" s="75"/>
      <c r="L955" s="75"/>
      <c r="M955" s="75"/>
    </row>
    <row r="956" spans="8:13" x14ac:dyDescent="0.25">
      <c r="H956" s="75"/>
      <c r="I956" s="75"/>
      <c r="J956" s="75"/>
      <c r="K956" s="75"/>
      <c r="L956" s="75"/>
      <c r="M956" s="75"/>
    </row>
    <row r="957" spans="8:13" x14ac:dyDescent="0.25">
      <c r="H957" s="75"/>
      <c r="I957" s="75"/>
      <c r="J957" s="75"/>
      <c r="K957" s="75"/>
      <c r="L957" s="75"/>
      <c r="M957" s="75"/>
    </row>
    <row r="958" spans="8:13" x14ac:dyDescent="0.25">
      <c r="H958" s="75"/>
      <c r="I958" s="75"/>
      <c r="J958" s="75"/>
      <c r="K958" s="75"/>
      <c r="L958" s="75"/>
      <c r="M958" s="75"/>
    </row>
    <row r="959" spans="8:13" x14ac:dyDescent="0.25">
      <c r="H959" s="75"/>
      <c r="I959" s="75"/>
      <c r="J959" s="75"/>
      <c r="K959" s="75"/>
      <c r="L959" s="75"/>
      <c r="M959" s="75"/>
    </row>
    <row r="960" spans="8:13" x14ac:dyDescent="0.25">
      <c r="H960" s="75"/>
      <c r="I960" s="75"/>
      <c r="J960" s="75"/>
      <c r="K960" s="75"/>
      <c r="L960" s="75"/>
      <c r="M960" s="75"/>
    </row>
    <row r="961" spans="8:13" x14ac:dyDescent="0.25">
      <c r="H961" s="75"/>
      <c r="I961" s="75"/>
      <c r="J961" s="75"/>
      <c r="K961" s="75"/>
      <c r="L961" s="75"/>
      <c r="M961" s="75"/>
    </row>
    <row r="962" spans="8:13" x14ac:dyDescent="0.25">
      <c r="H962" s="75"/>
      <c r="I962" s="75"/>
      <c r="J962" s="75"/>
      <c r="K962" s="75"/>
      <c r="L962" s="75"/>
      <c r="M962" s="75"/>
    </row>
    <row r="963" spans="8:13" x14ac:dyDescent="0.25">
      <c r="H963" s="75"/>
      <c r="I963" s="75"/>
      <c r="J963" s="75"/>
      <c r="K963" s="75"/>
      <c r="L963" s="75"/>
      <c r="M963" s="75"/>
    </row>
    <row r="964" spans="8:13" x14ac:dyDescent="0.25">
      <c r="H964" s="75"/>
      <c r="I964" s="75"/>
      <c r="J964" s="75"/>
      <c r="K964" s="75"/>
      <c r="L964" s="75"/>
      <c r="M964" s="75"/>
    </row>
    <row r="965" spans="8:13" x14ac:dyDescent="0.25">
      <c r="H965" s="75"/>
      <c r="I965" s="75"/>
      <c r="J965" s="75"/>
      <c r="K965" s="75"/>
      <c r="L965" s="75"/>
      <c r="M965" s="75"/>
    </row>
    <row r="966" spans="8:13" x14ac:dyDescent="0.25">
      <c r="H966" s="75"/>
      <c r="I966" s="75"/>
      <c r="J966" s="75"/>
      <c r="K966" s="75"/>
      <c r="L966" s="75"/>
      <c r="M966" s="75"/>
    </row>
    <row r="967" spans="8:13" x14ac:dyDescent="0.25">
      <c r="H967" s="75"/>
      <c r="I967" s="75"/>
      <c r="J967" s="75"/>
      <c r="K967" s="75"/>
      <c r="L967" s="75"/>
      <c r="M967" s="75"/>
    </row>
    <row r="968" spans="8:13" x14ac:dyDescent="0.25">
      <c r="H968" s="75"/>
      <c r="I968" s="75"/>
      <c r="J968" s="75"/>
      <c r="K968" s="75"/>
      <c r="L968" s="75"/>
      <c r="M968" s="75"/>
    </row>
    <row r="969" spans="8:13" x14ac:dyDescent="0.25">
      <c r="H969" s="75"/>
      <c r="I969" s="75"/>
      <c r="J969" s="75"/>
      <c r="K969" s="75"/>
      <c r="L969" s="75"/>
      <c r="M969" s="75"/>
    </row>
    <row r="970" spans="8:13" x14ac:dyDescent="0.25">
      <c r="H970" s="75"/>
      <c r="I970" s="75"/>
      <c r="J970" s="75"/>
      <c r="K970" s="75"/>
      <c r="L970" s="75"/>
      <c r="M970" s="75"/>
    </row>
    <row r="971" spans="8:13" x14ac:dyDescent="0.25">
      <c r="H971" s="75"/>
      <c r="I971" s="75"/>
      <c r="J971" s="75"/>
      <c r="K971" s="75"/>
      <c r="L971" s="75"/>
      <c r="M971" s="75"/>
    </row>
    <row r="972" spans="8:13" x14ac:dyDescent="0.25">
      <c r="H972" s="75"/>
      <c r="I972" s="75"/>
      <c r="J972" s="75"/>
      <c r="K972" s="75"/>
      <c r="L972" s="75"/>
      <c r="M972" s="75"/>
    </row>
    <row r="973" spans="8:13" x14ac:dyDescent="0.25">
      <c r="H973" s="75"/>
      <c r="I973" s="75"/>
      <c r="J973" s="75"/>
      <c r="K973" s="75"/>
      <c r="L973" s="75"/>
      <c r="M973" s="75"/>
    </row>
    <row r="974" spans="8:13" x14ac:dyDescent="0.25">
      <c r="H974" s="75"/>
      <c r="I974" s="75"/>
      <c r="J974" s="75"/>
      <c r="K974" s="75"/>
      <c r="L974" s="75"/>
      <c r="M974" s="75"/>
    </row>
    <row r="975" spans="8:13" x14ac:dyDescent="0.25">
      <c r="H975" s="75"/>
      <c r="I975" s="75"/>
      <c r="J975" s="75"/>
      <c r="K975" s="75"/>
      <c r="L975" s="75"/>
      <c r="M975" s="75"/>
    </row>
    <row r="976" spans="8:13" x14ac:dyDescent="0.25">
      <c r="H976" s="75"/>
      <c r="I976" s="75"/>
      <c r="J976" s="75"/>
      <c r="K976" s="75"/>
      <c r="L976" s="75"/>
      <c r="M976" s="75"/>
    </row>
    <row r="977" spans="8:13" x14ac:dyDescent="0.25">
      <c r="H977" s="75"/>
      <c r="I977" s="75"/>
      <c r="J977" s="75"/>
      <c r="K977" s="75"/>
      <c r="L977" s="75"/>
      <c r="M977" s="75"/>
    </row>
    <row r="978" spans="8:13" x14ac:dyDescent="0.25">
      <c r="H978" s="75"/>
      <c r="I978" s="75"/>
      <c r="J978" s="75"/>
      <c r="K978" s="75"/>
      <c r="L978" s="75"/>
      <c r="M978" s="75"/>
    </row>
    <row r="979" spans="8:13" x14ac:dyDescent="0.25">
      <c r="H979" s="75"/>
      <c r="I979" s="75"/>
      <c r="J979" s="75"/>
      <c r="K979" s="75"/>
      <c r="L979" s="75"/>
      <c r="M979" s="75"/>
    </row>
    <row r="980" spans="8:13" x14ac:dyDescent="0.25">
      <c r="H980" s="75"/>
      <c r="I980" s="75"/>
      <c r="J980" s="75"/>
      <c r="K980" s="75"/>
      <c r="L980" s="75"/>
      <c r="M980" s="75"/>
    </row>
    <row r="981" spans="8:13" x14ac:dyDescent="0.25">
      <c r="H981" s="75"/>
      <c r="I981" s="75"/>
      <c r="J981" s="75"/>
      <c r="K981" s="75"/>
      <c r="L981" s="75"/>
      <c r="M981" s="75"/>
    </row>
    <row r="982" spans="8:13" x14ac:dyDescent="0.25">
      <c r="H982" s="75"/>
      <c r="I982" s="75"/>
      <c r="J982" s="75"/>
      <c r="K982" s="75"/>
      <c r="L982" s="75"/>
      <c r="M982" s="75"/>
    </row>
    <row r="983" spans="8:13" x14ac:dyDescent="0.25">
      <c r="H983" s="75"/>
      <c r="I983" s="75"/>
      <c r="J983" s="75"/>
      <c r="K983" s="75"/>
      <c r="L983" s="75"/>
      <c r="M983" s="75"/>
    </row>
    <row r="984" spans="8:13" x14ac:dyDescent="0.25">
      <c r="H984" s="75"/>
      <c r="I984" s="75"/>
      <c r="J984" s="75"/>
      <c r="K984" s="75"/>
      <c r="L984" s="75"/>
      <c r="M984" s="75"/>
    </row>
    <row r="985" spans="8:13" x14ac:dyDescent="0.25">
      <c r="H985" s="75"/>
      <c r="I985" s="75"/>
      <c r="J985" s="75"/>
      <c r="K985" s="75"/>
      <c r="L985" s="75"/>
      <c r="M985" s="75"/>
    </row>
    <row r="986" spans="8:13" x14ac:dyDescent="0.25">
      <c r="H986" s="75"/>
      <c r="I986" s="75"/>
      <c r="J986" s="75"/>
      <c r="K986" s="75"/>
      <c r="L986" s="75"/>
      <c r="M986" s="75"/>
    </row>
    <row r="987" spans="8:13" x14ac:dyDescent="0.25">
      <c r="H987" s="75"/>
      <c r="I987" s="75"/>
      <c r="J987" s="75"/>
      <c r="K987" s="75"/>
      <c r="L987" s="75"/>
      <c r="M987" s="75"/>
    </row>
    <row r="988" spans="8:13" x14ac:dyDescent="0.25">
      <c r="H988" s="75"/>
      <c r="I988" s="75"/>
      <c r="J988" s="75"/>
      <c r="K988" s="75"/>
      <c r="L988" s="75"/>
      <c r="M988" s="75"/>
    </row>
    <row r="989" spans="8:13" x14ac:dyDescent="0.25">
      <c r="H989" s="75"/>
      <c r="I989" s="75"/>
      <c r="J989" s="75"/>
      <c r="K989" s="75"/>
      <c r="L989" s="75"/>
      <c r="M989" s="75"/>
    </row>
    <row r="990" spans="8:13" x14ac:dyDescent="0.25">
      <c r="H990" s="75"/>
      <c r="I990" s="75"/>
      <c r="J990" s="75"/>
      <c r="K990" s="75"/>
      <c r="L990" s="75"/>
      <c r="M990" s="75"/>
    </row>
    <row r="991" spans="8:13" x14ac:dyDescent="0.25">
      <c r="H991" s="75"/>
      <c r="I991" s="75"/>
      <c r="J991" s="75"/>
      <c r="K991" s="75"/>
      <c r="L991" s="75"/>
      <c r="M991" s="75"/>
    </row>
    <row r="992" spans="8:13" x14ac:dyDescent="0.25">
      <c r="H992" s="75"/>
      <c r="I992" s="75"/>
      <c r="J992" s="75"/>
      <c r="K992" s="75"/>
      <c r="L992" s="75"/>
      <c r="M992" s="75"/>
    </row>
    <row r="993" spans="8:13" x14ac:dyDescent="0.25">
      <c r="H993" s="75"/>
      <c r="I993" s="75"/>
      <c r="J993" s="75"/>
      <c r="K993" s="75"/>
      <c r="L993" s="75"/>
      <c r="M993" s="75"/>
    </row>
    <row r="994" spans="8:13" x14ac:dyDescent="0.25">
      <c r="H994" s="75"/>
      <c r="I994" s="75"/>
      <c r="J994" s="75"/>
      <c r="K994" s="75"/>
      <c r="L994" s="75"/>
      <c r="M994" s="75"/>
    </row>
    <row r="995" spans="8:13" x14ac:dyDescent="0.25">
      <c r="H995" s="75"/>
      <c r="I995" s="75"/>
      <c r="J995" s="75"/>
      <c r="K995" s="75"/>
      <c r="L995" s="75"/>
      <c r="M995" s="75"/>
    </row>
    <row r="996" spans="8:13" x14ac:dyDescent="0.25">
      <c r="H996" s="75"/>
      <c r="I996" s="75"/>
      <c r="J996" s="75"/>
      <c r="K996" s="75"/>
      <c r="L996" s="75"/>
      <c r="M996" s="75"/>
    </row>
    <row r="997" spans="8:13" x14ac:dyDescent="0.25">
      <c r="H997" s="75"/>
      <c r="I997" s="75"/>
      <c r="J997" s="75"/>
      <c r="K997" s="75"/>
      <c r="L997" s="75"/>
      <c r="M997" s="75"/>
    </row>
    <row r="998" spans="8:13" x14ac:dyDescent="0.25">
      <c r="H998" s="75"/>
      <c r="I998" s="75"/>
      <c r="J998" s="75"/>
      <c r="K998" s="75"/>
      <c r="L998" s="75"/>
      <c r="M998" s="75"/>
    </row>
    <row r="999" spans="8:13" x14ac:dyDescent="0.25">
      <c r="H999" s="75"/>
      <c r="I999" s="75"/>
      <c r="J999" s="75"/>
      <c r="K999" s="75"/>
      <c r="L999" s="75"/>
      <c r="M999" s="75"/>
    </row>
    <row r="1000" spans="8:13" x14ac:dyDescent="0.25">
      <c r="H1000" s="75"/>
      <c r="I1000" s="75"/>
      <c r="J1000" s="75"/>
      <c r="K1000" s="75"/>
      <c r="L1000" s="75"/>
      <c r="M1000" s="75"/>
    </row>
    <row r="1001" spans="8:13" x14ac:dyDescent="0.25">
      <c r="H1001" s="75"/>
      <c r="I1001" s="75"/>
      <c r="J1001" s="75"/>
      <c r="K1001" s="75"/>
      <c r="L1001" s="75"/>
      <c r="M1001" s="75"/>
    </row>
    <row r="1002" spans="8:13" x14ac:dyDescent="0.25">
      <c r="H1002" s="75"/>
      <c r="I1002" s="75"/>
      <c r="J1002" s="75"/>
      <c r="K1002" s="75"/>
      <c r="L1002" s="75"/>
      <c r="M1002" s="75"/>
    </row>
    <row r="1003" spans="8:13" x14ac:dyDescent="0.25">
      <c r="H1003" s="75"/>
      <c r="I1003" s="75"/>
      <c r="J1003" s="75"/>
      <c r="K1003" s="75"/>
      <c r="L1003" s="75"/>
      <c r="M1003" s="75"/>
    </row>
    <row r="1004" spans="8:13" x14ac:dyDescent="0.25">
      <c r="H1004" s="75"/>
      <c r="I1004" s="75"/>
      <c r="J1004" s="75"/>
      <c r="K1004" s="75"/>
      <c r="L1004" s="75"/>
      <c r="M1004" s="75"/>
    </row>
    <row r="1005" spans="8:13" x14ac:dyDescent="0.25">
      <c r="H1005" s="75"/>
      <c r="I1005" s="75"/>
      <c r="J1005" s="75"/>
      <c r="K1005" s="75"/>
      <c r="L1005" s="75"/>
      <c r="M1005" s="75"/>
    </row>
    <row r="1006" spans="8:13" x14ac:dyDescent="0.25">
      <c r="H1006" s="75"/>
      <c r="I1006" s="75"/>
      <c r="J1006" s="75"/>
      <c r="K1006" s="75"/>
      <c r="L1006" s="75"/>
      <c r="M1006" s="75"/>
    </row>
    <row r="1007" spans="8:13" x14ac:dyDescent="0.25">
      <c r="H1007" s="75"/>
      <c r="I1007" s="75"/>
      <c r="J1007" s="75"/>
      <c r="K1007" s="75"/>
      <c r="L1007" s="75"/>
      <c r="M1007" s="75"/>
    </row>
    <row r="1008" spans="8:13" x14ac:dyDescent="0.25">
      <c r="H1008" s="75"/>
      <c r="I1008" s="75"/>
      <c r="J1008" s="75"/>
      <c r="K1008" s="75"/>
      <c r="L1008" s="75"/>
      <c r="M1008" s="75"/>
    </row>
    <row r="1009" spans="8:13" x14ac:dyDescent="0.25">
      <c r="H1009" s="75"/>
      <c r="I1009" s="75"/>
      <c r="J1009" s="75"/>
      <c r="K1009" s="75"/>
      <c r="L1009" s="75"/>
      <c r="M1009" s="75"/>
    </row>
    <row r="1010" spans="8:13" x14ac:dyDescent="0.25">
      <c r="H1010" s="75"/>
      <c r="I1010" s="75"/>
      <c r="J1010" s="75"/>
      <c r="K1010" s="75"/>
      <c r="L1010" s="75"/>
      <c r="M1010" s="75"/>
    </row>
    <row r="1011" spans="8:13" x14ac:dyDescent="0.25">
      <c r="H1011" s="75"/>
      <c r="I1011" s="75"/>
      <c r="J1011" s="75"/>
      <c r="K1011" s="75"/>
      <c r="L1011" s="75"/>
      <c r="M1011" s="75"/>
    </row>
    <row r="1012" spans="8:13" x14ac:dyDescent="0.25">
      <c r="H1012" s="75"/>
      <c r="I1012" s="75"/>
      <c r="J1012" s="75"/>
      <c r="K1012" s="75"/>
      <c r="L1012" s="75"/>
      <c r="M1012" s="75"/>
    </row>
    <row r="1013" spans="8:13" x14ac:dyDescent="0.25">
      <c r="H1013" s="75"/>
      <c r="I1013" s="75"/>
      <c r="J1013" s="75"/>
      <c r="K1013" s="75"/>
      <c r="L1013" s="75"/>
      <c r="M1013" s="75"/>
    </row>
    <row r="1014" spans="8:13" x14ac:dyDescent="0.25">
      <c r="H1014" s="75"/>
      <c r="I1014" s="75"/>
      <c r="J1014" s="75"/>
      <c r="K1014" s="75"/>
      <c r="L1014" s="75"/>
      <c r="M1014" s="75"/>
    </row>
    <row r="1015" spans="8:13" x14ac:dyDescent="0.25">
      <c r="H1015" s="75"/>
      <c r="I1015" s="75"/>
      <c r="J1015" s="75"/>
      <c r="K1015" s="75"/>
      <c r="L1015" s="75"/>
      <c r="M1015" s="75"/>
    </row>
    <row r="1016" spans="8:13" x14ac:dyDescent="0.25">
      <c r="H1016" s="75"/>
      <c r="I1016" s="75"/>
      <c r="J1016" s="75"/>
      <c r="K1016" s="75"/>
      <c r="L1016" s="75"/>
      <c r="M1016" s="75"/>
    </row>
    <row r="1017" spans="8:13" x14ac:dyDescent="0.25">
      <c r="H1017" s="75"/>
      <c r="I1017" s="75"/>
      <c r="J1017" s="75"/>
      <c r="K1017" s="75"/>
      <c r="L1017" s="75"/>
      <c r="M1017" s="75"/>
    </row>
    <row r="1018" spans="8:13" x14ac:dyDescent="0.25">
      <c r="H1018" s="75"/>
      <c r="I1018" s="75"/>
      <c r="J1018" s="75"/>
      <c r="K1018" s="75"/>
      <c r="L1018" s="75"/>
      <c r="M1018" s="75"/>
    </row>
    <row r="1019" spans="8:13" x14ac:dyDescent="0.25">
      <c r="H1019" s="75"/>
      <c r="I1019" s="75"/>
      <c r="J1019" s="75"/>
      <c r="K1019" s="75"/>
      <c r="L1019" s="75"/>
      <c r="M1019" s="75"/>
    </row>
    <row r="1020" spans="8:13" x14ac:dyDescent="0.25">
      <c r="H1020" s="75"/>
      <c r="I1020" s="75"/>
      <c r="J1020" s="75"/>
      <c r="K1020" s="75"/>
      <c r="L1020" s="75"/>
      <c r="M1020" s="75"/>
    </row>
    <row r="1021" spans="8:13" x14ac:dyDescent="0.25">
      <c r="H1021" s="75"/>
      <c r="I1021" s="75"/>
      <c r="J1021" s="75"/>
      <c r="K1021" s="75"/>
      <c r="L1021" s="75"/>
      <c r="M1021" s="75"/>
    </row>
    <row r="1022" spans="8:13" x14ac:dyDescent="0.25">
      <c r="H1022" s="75"/>
      <c r="I1022" s="75"/>
      <c r="J1022" s="75"/>
      <c r="K1022" s="75"/>
      <c r="L1022" s="75"/>
      <c r="M1022" s="75"/>
    </row>
    <row r="1023" spans="8:13" x14ac:dyDescent="0.25">
      <c r="H1023" s="75"/>
      <c r="I1023" s="75"/>
      <c r="J1023" s="75"/>
      <c r="K1023" s="75"/>
      <c r="L1023" s="75"/>
      <c r="M1023" s="75"/>
    </row>
    <row r="1024" spans="8:13" x14ac:dyDescent="0.25">
      <c r="H1024" s="75"/>
      <c r="I1024" s="75"/>
      <c r="J1024" s="75"/>
      <c r="K1024" s="75"/>
      <c r="L1024" s="75"/>
      <c r="M1024" s="75"/>
    </row>
    <row r="1025" spans="8:13" x14ac:dyDescent="0.25">
      <c r="H1025" s="75"/>
      <c r="I1025" s="75"/>
      <c r="J1025" s="75"/>
      <c r="K1025" s="75"/>
      <c r="L1025" s="75"/>
      <c r="M1025" s="75"/>
    </row>
    <row r="1026" spans="8:13" x14ac:dyDescent="0.25">
      <c r="H1026" s="75"/>
      <c r="I1026" s="75"/>
      <c r="J1026" s="75"/>
      <c r="K1026" s="75"/>
      <c r="L1026" s="75"/>
      <c r="M1026" s="75"/>
    </row>
    <row r="1027" spans="8:13" x14ac:dyDescent="0.25">
      <c r="H1027" s="75"/>
      <c r="I1027" s="75"/>
      <c r="J1027" s="75"/>
      <c r="K1027" s="75"/>
      <c r="L1027" s="75"/>
      <c r="M1027" s="75"/>
    </row>
    <row r="1028" spans="8:13" x14ac:dyDescent="0.25">
      <c r="H1028" s="75"/>
      <c r="I1028" s="75"/>
      <c r="J1028" s="75"/>
      <c r="K1028" s="75"/>
      <c r="L1028" s="75"/>
      <c r="M1028" s="75"/>
    </row>
    <row r="1029" spans="8:13" x14ac:dyDescent="0.25">
      <c r="H1029" s="75"/>
      <c r="I1029" s="75"/>
      <c r="J1029" s="75"/>
      <c r="K1029" s="75"/>
      <c r="L1029" s="75"/>
      <c r="M1029" s="75"/>
    </row>
    <row r="1030" spans="8:13" x14ac:dyDescent="0.25">
      <c r="H1030" s="75"/>
      <c r="I1030" s="75"/>
      <c r="J1030" s="75"/>
      <c r="K1030" s="75"/>
      <c r="L1030" s="75"/>
      <c r="M1030" s="75"/>
    </row>
    <row r="1031" spans="8:13" x14ac:dyDescent="0.25">
      <c r="H1031" s="75"/>
      <c r="I1031" s="75"/>
      <c r="J1031" s="75"/>
      <c r="K1031" s="75"/>
      <c r="L1031" s="75"/>
      <c r="M1031" s="75"/>
    </row>
    <row r="1032" spans="8:13" x14ac:dyDescent="0.25">
      <c r="H1032" s="75"/>
      <c r="I1032" s="75"/>
      <c r="J1032" s="75"/>
      <c r="K1032" s="75"/>
      <c r="L1032" s="75"/>
      <c r="M1032" s="75"/>
    </row>
    <row r="1033" spans="8:13" x14ac:dyDescent="0.25">
      <c r="H1033" s="75"/>
      <c r="I1033" s="75"/>
      <c r="J1033" s="75"/>
      <c r="K1033" s="75"/>
      <c r="L1033" s="75"/>
      <c r="M1033" s="75"/>
    </row>
    <row r="1034" spans="8:13" x14ac:dyDescent="0.25">
      <c r="H1034" s="75"/>
      <c r="I1034" s="75"/>
      <c r="J1034" s="75"/>
      <c r="K1034" s="75"/>
      <c r="L1034" s="75"/>
      <c r="M1034" s="75"/>
    </row>
    <row r="1035" spans="8:13" x14ac:dyDescent="0.25">
      <c r="H1035" s="75"/>
      <c r="I1035" s="75"/>
      <c r="J1035" s="75"/>
      <c r="K1035" s="75"/>
      <c r="L1035" s="75"/>
      <c r="M1035" s="75"/>
    </row>
    <row r="1036" spans="8:13" x14ac:dyDescent="0.25">
      <c r="H1036" s="75"/>
      <c r="I1036" s="75"/>
      <c r="J1036" s="75"/>
      <c r="K1036" s="75"/>
      <c r="L1036" s="75"/>
      <c r="M1036" s="75"/>
    </row>
    <row r="1037" spans="8:13" x14ac:dyDescent="0.25">
      <c r="H1037" s="75"/>
      <c r="I1037" s="75"/>
      <c r="J1037" s="75"/>
      <c r="K1037" s="75"/>
      <c r="L1037" s="75"/>
      <c r="M1037" s="75"/>
    </row>
    <row r="1038" spans="8:13" x14ac:dyDescent="0.25">
      <c r="H1038" s="75"/>
      <c r="I1038" s="75"/>
      <c r="J1038" s="75"/>
      <c r="K1038" s="75"/>
      <c r="L1038" s="75"/>
      <c r="M1038" s="75"/>
    </row>
    <row r="1039" spans="8:13" x14ac:dyDescent="0.25">
      <c r="H1039" s="75"/>
      <c r="I1039" s="75"/>
      <c r="J1039" s="75"/>
      <c r="K1039" s="75"/>
      <c r="L1039" s="75"/>
      <c r="M1039" s="75"/>
    </row>
    <row r="1040" spans="8:13" x14ac:dyDescent="0.25">
      <c r="H1040" s="75"/>
      <c r="I1040" s="75"/>
      <c r="J1040" s="75"/>
      <c r="K1040" s="75"/>
      <c r="L1040" s="75"/>
      <c r="M1040" s="75"/>
    </row>
    <row r="1041" spans="8:13" x14ac:dyDescent="0.25">
      <c r="H1041" s="75"/>
      <c r="I1041" s="75"/>
      <c r="J1041" s="75"/>
      <c r="K1041" s="75"/>
      <c r="L1041" s="75"/>
      <c r="M1041" s="75"/>
    </row>
    <row r="1042" spans="8:13" x14ac:dyDescent="0.25">
      <c r="H1042" s="75"/>
      <c r="I1042" s="75"/>
      <c r="J1042" s="75"/>
      <c r="K1042" s="75"/>
      <c r="L1042" s="75"/>
      <c r="M1042" s="75"/>
    </row>
    <row r="1043" spans="8:13" x14ac:dyDescent="0.25">
      <c r="H1043" s="75"/>
      <c r="I1043" s="75"/>
      <c r="J1043" s="75"/>
      <c r="K1043" s="75"/>
      <c r="L1043" s="75"/>
      <c r="M1043" s="75"/>
    </row>
    <row r="1044" spans="8:13" x14ac:dyDescent="0.25">
      <c r="H1044" s="75"/>
      <c r="I1044" s="75"/>
      <c r="J1044" s="75"/>
      <c r="K1044" s="75"/>
      <c r="L1044" s="75"/>
      <c r="M1044" s="75"/>
    </row>
    <row r="1045" spans="8:13" x14ac:dyDescent="0.25">
      <c r="H1045" s="75"/>
      <c r="I1045" s="75"/>
      <c r="J1045" s="75"/>
      <c r="K1045" s="75"/>
      <c r="L1045" s="75"/>
      <c r="M1045" s="75"/>
    </row>
    <row r="1046" spans="8:13" x14ac:dyDescent="0.25">
      <c r="H1046" s="75"/>
      <c r="I1046" s="75"/>
      <c r="J1046" s="75"/>
      <c r="K1046" s="75"/>
      <c r="L1046" s="75"/>
      <c r="M1046" s="75"/>
    </row>
    <row r="1047" spans="8:13" x14ac:dyDescent="0.25">
      <c r="H1047" s="75"/>
      <c r="I1047" s="75"/>
      <c r="J1047" s="75"/>
      <c r="K1047" s="75"/>
      <c r="L1047" s="75"/>
      <c r="M1047" s="75"/>
    </row>
    <row r="1048" spans="8:13" x14ac:dyDescent="0.25">
      <c r="H1048" s="75"/>
      <c r="I1048" s="75"/>
      <c r="J1048" s="75"/>
      <c r="K1048" s="75"/>
      <c r="L1048" s="75"/>
      <c r="M1048" s="75"/>
    </row>
    <row r="1049" spans="8:13" x14ac:dyDescent="0.25">
      <c r="H1049" s="75"/>
      <c r="I1049" s="75"/>
      <c r="J1049" s="75"/>
      <c r="K1049" s="75"/>
      <c r="L1049" s="75"/>
      <c r="M1049" s="75"/>
    </row>
    <row r="1050" spans="8:13" x14ac:dyDescent="0.25">
      <c r="H1050" s="75"/>
      <c r="I1050" s="75"/>
      <c r="J1050" s="75"/>
      <c r="K1050" s="75"/>
      <c r="L1050" s="75"/>
      <c r="M1050" s="75"/>
    </row>
    <row r="1051" spans="8:13" x14ac:dyDescent="0.25">
      <c r="H1051" s="75"/>
      <c r="I1051" s="75"/>
      <c r="J1051" s="75"/>
      <c r="K1051" s="75"/>
      <c r="L1051" s="75"/>
      <c r="M1051" s="75"/>
    </row>
    <row r="1052" spans="8:13" x14ac:dyDescent="0.25">
      <c r="H1052" s="75"/>
      <c r="I1052" s="75"/>
      <c r="J1052" s="75"/>
      <c r="K1052" s="75"/>
      <c r="L1052" s="75"/>
      <c r="M1052" s="75"/>
    </row>
    <row r="1053" spans="8:13" x14ac:dyDescent="0.25">
      <c r="H1053" s="75"/>
      <c r="I1053" s="75"/>
      <c r="J1053" s="75"/>
      <c r="K1053" s="75"/>
      <c r="L1053" s="75"/>
      <c r="M1053" s="75"/>
    </row>
    <row r="1054" spans="8:13" x14ac:dyDescent="0.25">
      <c r="H1054" s="75"/>
      <c r="I1054" s="75"/>
      <c r="J1054" s="75"/>
      <c r="K1054" s="75"/>
      <c r="L1054" s="75"/>
      <c r="M1054" s="75"/>
    </row>
    <row r="1055" spans="8:13" x14ac:dyDescent="0.25">
      <c r="H1055" s="75"/>
      <c r="I1055" s="75"/>
      <c r="J1055" s="75"/>
      <c r="K1055" s="75"/>
      <c r="L1055" s="75"/>
      <c r="M1055" s="75"/>
    </row>
    <row r="1056" spans="8:13" x14ac:dyDescent="0.25">
      <c r="H1056" s="75"/>
      <c r="I1056" s="75"/>
      <c r="J1056" s="75"/>
      <c r="K1056" s="75"/>
      <c r="L1056" s="75"/>
      <c r="M1056" s="75"/>
    </row>
    <row r="1057" spans="8:13" x14ac:dyDescent="0.25">
      <c r="H1057" s="75"/>
      <c r="I1057" s="75"/>
      <c r="J1057" s="75"/>
      <c r="K1057" s="75"/>
      <c r="L1057" s="75"/>
      <c r="M1057" s="75"/>
    </row>
    <row r="1058" spans="8:13" x14ac:dyDescent="0.25">
      <c r="H1058" s="75"/>
      <c r="I1058" s="75"/>
      <c r="J1058" s="75"/>
      <c r="K1058" s="75"/>
      <c r="L1058" s="75"/>
      <c r="M1058" s="75"/>
    </row>
    <row r="1059" spans="8:13" x14ac:dyDescent="0.25">
      <c r="H1059" s="75"/>
      <c r="I1059" s="75"/>
      <c r="J1059" s="75"/>
      <c r="K1059" s="75"/>
      <c r="L1059" s="75"/>
      <c r="M1059" s="75"/>
    </row>
    <row r="1060" spans="8:13" x14ac:dyDescent="0.25">
      <c r="H1060" s="75"/>
      <c r="I1060" s="75"/>
      <c r="J1060" s="75"/>
      <c r="K1060" s="75"/>
      <c r="L1060" s="75"/>
      <c r="M1060" s="75"/>
    </row>
    <row r="1061" spans="8:13" x14ac:dyDescent="0.25">
      <c r="H1061" s="75"/>
      <c r="I1061" s="75"/>
      <c r="J1061" s="75"/>
      <c r="K1061" s="75"/>
      <c r="L1061" s="75"/>
      <c r="M1061" s="75"/>
    </row>
    <row r="1062" spans="8:13" x14ac:dyDescent="0.25">
      <c r="H1062" s="75"/>
      <c r="I1062" s="75"/>
      <c r="J1062" s="75"/>
      <c r="K1062" s="75"/>
      <c r="L1062" s="75"/>
      <c r="M1062" s="75"/>
    </row>
    <row r="1063" spans="8:13" x14ac:dyDescent="0.25">
      <c r="H1063" s="75"/>
      <c r="I1063" s="75"/>
      <c r="J1063" s="75"/>
      <c r="K1063" s="75"/>
      <c r="L1063" s="75"/>
      <c r="M1063" s="75"/>
    </row>
    <row r="1064" spans="8:13" x14ac:dyDescent="0.25">
      <c r="H1064" s="75"/>
      <c r="I1064" s="75"/>
      <c r="J1064" s="75"/>
      <c r="K1064" s="75"/>
      <c r="L1064" s="75"/>
      <c r="M1064" s="75"/>
    </row>
    <row r="1065" spans="8:13" x14ac:dyDescent="0.25">
      <c r="H1065" s="75"/>
      <c r="I1065" s="75"/>
      <c r="J1065" s="75"/>
      <c r="K1065" s="75"/>
      <c r="L1065" s="75"/>
      <c r="M1065" s="75"/>
    </row>
    <row r="1066" spans="8:13" x14ac:dyDescent="0.25">
      <c r="H1066" s="75"/>
      <c r="I1066" s="75"/>
      <c r="J1066" s="75"/>
      <c r="K1066" s="75"/>
      <c r="L1066" s="75"/>
      <c r="M1066" s="75"/>
    </row>
    <row r="1067" spans="8:13" x14ac:dyDescent="0.25">
      <c r="H1067" s="75"/>
      <c r="I1067" s="75"/>
      <c r="J1067" s="75"/>
      <c r="K1067" s="75"/>
      <c r="L1067" s="75"/>
      <c r="M1067" s="75"/>
    </row>
    <row r="1068" spans="8:13" x14ac:dyDescent="0.25">
      <c r="H1068" s="75"/>
      <c r="I1068" s="75"/>
      <c r="J1068" s="75"/>
      <c r="K1068" s="75"/>
      <c r="L1068" s="75"/>
      <c r="M1068" s="75"/>
    </row>
    <row r="1069" spans="8:13" x14ac:dyDescent="0.25">
      <c r="H1069" s="75"/>
      <c r="I1069" s="75"/>
      <c r="J1069" s="75"/>
      <c r="K1069" s="75"/>
      <c r="L1069" s="75"/>
      <c r="M1069" s="75"/>
    </row>
    <row r="1070" spans="8:13" x14ac:dyDescent="0.25">
      <c r="H1070" s="75"/>
      <c r="I1070" s="75"/>
      <c r="J1070" s="75"/>
      <c r="K1070" s="75"/>
      <c r="L1070" s="75"/>
      <c r="M1070" s="75"/>
    </row>
    <row r="1071" spans="8:13" x14ac:dyDescent="0.25">
      <c r="H1071" s="75"/>
      <c r="I1071" s="75"/>
      <c r="J1071" s="75"/>
      <c r="K1071" s="75"/>
      <c r="L1071" s="75"/>
      <c r="M1071" s="75"/>
    </row>
    <row r="1072" spans="8:13" x14ac:dyDescent="0.25">
      <c r="H1072" s="75"/>
      <c r="I1072" s="75"/>
      <c r="J1072" s="75"/>
      <c r="K1072" s="75"/>
      <c r="L1072" s="75"/>
      <c r="M1072" s="75"/>
    </row>
    <row r="1073" spans="8:13" x14ac:dyDescent="0.25">
      <c r="H1073" s="75"/>
      <c r="I1073" s="75"/>
      <c r="J1073" s="75"/>
      <c r="K1073" s="75"/>
      <c r="L1073" s="75"/>
      <c r="M1073" s="75"/>
    </row>
    <row r="1074" spans="8:13" x14ac:dyDescent="0.25">
      <c r="H1074" s="75"/>
      <c r="I1074" s="75"/>
      <c r="J1074" s="75"/>
      <c r="K1074" s="75"/>
      <c r="L1074" s="75"/>
      <c r="M1074" s="75"/>
    </row>
    <row r="1075" spans="8:13" x14ac:dyDescent="0.25">
      <c r="H1075" s="75"/>
      <c r="I1075" s="75"/>
      <c r="J1075" s="75"/>
      <c r="K1075" s="75"/>
      <c r="L1075" s="75"/>
      <c r="M1075" s="75"/>
    </row>
    <row r="1076" spans="8:13" x14ac:dyDescent="0.25">
      <c r="H1076" s="75"/>
      <c r="I1076" s="75"/>
      <c r="J1076" s="75"/>
      <c r="K1076" s="75"/>
      <c r="L1076" s="75"/>
      <c r="M1076" s="75"/>
    </row>
    <row r="1077" spans="8:13" x14ac:dyDescent="0.25">
      <c r="H1077" s="75"/>
      <c r="I1077" s="75"/>
      <c r="J1077" s="75"/>
      <c r="K1077" s="75"/>
      <c r="L1077" s="75"/>
      <c r="M1077" s="75"/>
    </row>
    <row r="1078" spans="8:13" x14ac:dyDescent="0.25">
      <c r="H1078" s="75"/>
      <c r="I1078" s="75"/>
      <c r="J1078" s="75"/>
      <c r="K1078" s="75"/>
      <c r="L1078" s="75"/>
      <c r="M1078" s="75"/>
    </row>
    <row r="1079" spans="8:13" x14ac:dyDescent="0.25">
      <c r="H1079" s="75"/>
      <c r="I1079" s="75"/>
      <c r="J1079" s="75"/>
      <c r="K1079" s="75"/>
      <c r="L1079" s="75"/>
      <c r="M1079" s="75"/>
    </row>
    <row r="1080" spans="8:13" x14ac:dyDescent="0.25">
      <c r="H1080" s="75"/>
      <c r="I1080" s="75"/>
      <c r="J1080" s="75"/>
      <c r="K1080" s="75"/>
      <c r="L1080" s="75"/>
      <c r="M1080" s="75"/>
    </row>
    <row r="1081" spans="8:13" x14ac:dyDescent="0.25">
      <c r="H1081" s="75"/>
      <c r="I1081" s="75"/>
      <c r="J1081" s="75"/>
      <c r="K1081" s="75"/>
      <c r="L1081" s="75"/>
      <c r="M1081" s="75"/>
    </row>
    <row r="1082" spans="8:13" x14ac:dyDescent="0.25">
      <c r="H1082" s="75"/>
      <c r="I1082" s="75"/>
      <c r="J1082" s="75"/>
      <c r="K1082" s="75"/>
      <c r="L1082" s="75"/>
      <c r="M1082" s="75"/>
    </row>
    <row r="1083" spans="8:13" x14ac:dyDescent="0.25">
      <c r="H1083" s="75"/>
      <c r="I1083" s="75"/>
      <c r="J1083" s="75"/>
      <c r="K1083" s="75"/>
      <c r="L1083" s="75"/>
      <c r="M1083" s="75"/>
    </row>
    <row r="1084" spans="8:13" x14ac:dyDescent="0.25">
      <c r="H1084" s="75"/>
      <c r="I1084" s="75"/>
      <c r="J1084" s="75"/>
      <c r="K1084" s="75"/>
      <c r="L1084" s="75"/>
      <c r="M1084" s="75"/>
    </row>
    <row r="1085" spans="8:13" x14ac:dyDescent="0.25">
      <c r="H1085" s="75"/>
      <c r="I1085" s="75"/>
      <c r="J1085" s="75"/>
      <c r="K1085" s="75"/>
      <c r="L1085" s="75"/>
      <c r="M1085" s="75"/>
    </row>
    <row r="1086" spans="8:13" x14ac:dyDescent="0.25">
      <c r="H1086" s="75"/>
      <c r="I1086" s="75"/>
      <c r="J1086" s="75"/>
      <c r="K1086" s="75"/>
      <c r="L1086" s="75"/>
      <c r="M1086" s="75"/>
    </row>
    <row r="1087" spans="8:13" x14ac:dyDescent="0.25">
      <c r="H1087" s="75"/>
      <c r="I1087" s="75"/>
      <c r="J1087" s="75"/>
      <c r="K1087" s="75"/>
      <c r="L1087" s="75"/>
      <c r="M1087" s="75"/>
    </row>
    <row r="1088" spans="8:13" x14ac:dyDescent="0.25">
      <c r="H1088" s="75"/>
      <c r="I1088" s="75"/>
      <c r="J1088" s="75"/>
      <c r="K1088" s="75"/>
      <c r="L1088" s="75"/>
      <c r="M1088" s="75"/>
    </row>
    <row r="1089" spans="8:13" x14ac:dyDescent="0.25">
      <c r="H1089" s="75"/>
      <c r="I1089" s="75"/>
      <c r="J1089" s="75"/>
      <c r="K1089" s="75"/>
      <c r="L1089" s="75"/>
      <c r="M1089" s="75"/>
    </row>
    <row r="1090" spans="8:13" x14ac:dyDescent="0.25">
      <c r="H1090" s="75"/>
      <c r="I1090" s="75"/>
      <c r="J1090" s="75"/>
      <c r="K1090" s="75"/>
      <c r="L1090" s="75"/>
      <c r="M1090" s="75"/>
    </row>
    <row r="1091" spans="8:13" x14ac:dyDescent="0.25">
      <c r="H1091" s="75"/>
      <c r="I1091" s="75"/>
      <c r="J1091" s="75"/>
      <c r="K1091" s="75"/>
      <c r="L1091" s="75"/>
      <c r="M1091" s="75"/>
    </row>
    <row r="1092" spans="8:13" x14ac:dyDescent="0.25">
      <c r="H1092" s="75"/>
      <c r="I1092" s="75"/>
      <c r="J1092" s="75"/>
      <c r="K1092" s="75"/>
      <c r="L1092" s="75"/>
      <c r="M1092" s="75"/>
    </row>
    <row r="1093" spans="8:13" x14ac:dyDescent="0.25">
      <c r="H1093" s="75"/>
      <c r="I1093" s="75"/>
      <c r="J1093" s="75"/>
      <c r="K1093" s="75"/>
      <c r="L1093" s="75"/>
      <c r="M1093" s="75"/>
    </row>
    <row r="1094" spans="8:13" x14ac:dyDescent="0.25">
      <c r="H1094" s="75"/>
      <c r="I1094" s="75"/>
      <c r="J1094" s="75"/>
      <c r="K1094" s="75"/>
      <c r="L1094" s="75"/>
      <c r="M1094" s="75"/>
    </row>
    <row r="1095" spans="8:13" x14ac:dyDescent="0.25">
      <c r="H1095" s="75"/>
      <c r="I1095" s="75"/>
      <c r="J1095" s="75"/>
      <c r="K1095" s="75"/>
      <c r="L1095" s="75"/>
      <c r="M1095" s="75"/>
    </row>
    <row r="1096" spans="8:13" x14ac:dyDescent="0.25">
      <c r="H1096" s="75"/>
      <c r="I1096" s="75"/>
      <c r="J1096" s="75"/>
      <c r="K1096" s="75"/>
      <c r="L1096" s="75"/>
      <c r="M1096" s="75"/>
    </row>
    <row r="1097" spans="8:13" x14ac:dyDescent="0.25">
      <c r="H1097" s="75"/>
      <c r="I1097" s="75"/>
      <c r="J1097" s="75"/>
      <c r="K1097" s="75"/>
      <c r="L1097" s="75"/>
      <c r="M1097" s="75"/>
    </row>
    <row r="1098" spans="8:13" x14ac:dyDescent="0.25">
      <c r="H1098" s="75"/>
      <c r="I1098" s="75"/>
      <c r="J1098" s="75"/>
      <c r="K1098" s="75"/>
      <c r="L1098" s="75"/>
      <c r="M1098" s="75"/>
    </row>
    <row r="1099" spans="8:13" x14ac:dyDescent="0.25">
      <c r="H1099" s="75"/>
      <c r="I1099" s="75"/>
      <c r="J1099" s="75"/>
      <c r="K1099" s="75"/>
      <c r="L1099" s="75"/>
      <c r="M1099" s="75"/>
    </row>
    <row r="1100" spans="8:13" x14ac:dyDescent="0.25">
      <c r="H1100" s="75"/>
      <c r="I1100" s="75"/>
      <c r="J1100" s="75"/>
      <c r="K1100" s="75"/>
      <c r="L1100" s="75"/>
      <c r="M1100" s="75"/>
    </row>
    <row r="1101" spans="8:13" x14ac:dyDescent="0.25">
      <c r="H1101" s="75"/>
      <c r="I1101" s="75"/>
      <c r="J1101" s="75"/>
      <c r="K1101" s="75"/>
      <c r="L1101" s="75"/>
      <c r="M1101" s="75"/>
    </row>
    <row r="1102" spans="8:13" x14ac:dyDescent="0.25">
      <c r="H1102" s="75"/>
      <c r="I1102" s="75"/>
      <c r="J1102" s="75"/>
      <c r="K1102" s="75"/>
      <c r="L1102" s="75"/>
      <c r="M1102" s="75"/>
    </row>
    <row r="1103" spans="8:13" x14ac:dyDescent="0.25">
      <c r="H1103" s="75"/>
      <c r="I1103" s="75"/>
      <c r="J1103" s="75"/>
      <c r="K1103" s="75"/>
      <c r="L1103" s="75"/>
      <c r="M1103" s="75"/>
    </row>
    <row r="1104" spans="8:13" x14ac:dyDescent="0.25">
      <c r="H1104" s="75"/>
      <c r="I1104" s="75"/>
      <c r="J1104" s="75"/>
      <c r="K1104" s="75"/>
      <c r="L1104" s="75"/>
      <c r="M1104" s="75"/>
    </row>
    <row r="1105" spans="8:13" x14ac:dyDescent="0.25">
      <c r="H1105" s="75"/>
      <c r="I1105" s="75"/>
      <c r="J1105" s="75"/>
      <c r="K1105" s="75"/>
      <c r="L1105" s="75"/>
      <c r="M1105" s="75"/>
    </row>
    <row r="1106" spans="8:13" x14ac:dyDescent="0.25">
      <c r="H1106" s="75"/>
      <c r="I1106" s="75"/>
      <c r="J1106" s="75"/>
      <c r="K1106" s="75"/>
      <c r="L1106" s="75"/>
      <c r="M1106" s="75"/>
    </row>
    <row r="1107" spans="8:13" x14ac:dyDescent="0.25">
      <c r="H1107" s="75"/>
      <c r="I1107" s="75"/>
      <c r="J1107" s="75"/>
      <c r="K1107" s="75"/>
      <c r="L1107" s="75"/>
      <c r="M1107" s="75"/>
    </row>
    <row r="1108" spans="8:13" x14ac:dyDescent="0.25">
      <c r="H1108" s="75"/>
      <c r="I1108" s="75"/>
      <c r="J1108" s="75"/>
      <c r="K1108" s="75"/>
      <c r="L1108" s="75"/>
      <c r="M1108" s="75"/>
    </row>
    <row r="1109" spans="8:13" x14ac:dyDescent="0.25">
      <c r="H1109" s="75"/>
      <c r="I1109" s="75"/>
      <c r="J1109" s="75"/>
      <c r="K1109" s="75"/>
      <c r="L1109" s="75"/>
      <c r="M1109" s="75"/>
    </row>
    <row r="1110" spans="8:13" x14ac:dyDescent="0.25">
      <c r="H1110" s="75"/>
      <c r="I1110" s="75"/>
      <c r="J1110" s="75"/>
      <c r="K1110" s="75"/>
      <c r="L1110" s="75"/>
      <c r="M1110" s="75"/>
    </row>
    <row r="1111" spans="8:13" x14ac:dyDescent="0.25">
      <c r="H1111" s="75"/>
      <c r="I1111" s="75"/>
      <c r="J1111" s="75"/>
      <c r="K1111" s="75"/>
      <c r="L1111" s="75"/>
      <c r="M1111" s="75"/>
    </row>
    <row r="1112" spans="8:13" x14ac:dyDescent="0.25">
      <c r="H1112" s="75"/>
      <c r="I1112" s="75"/>
      <c r="J1112" s="75"/>
      <c r="K1112" s="75"/>
      <c r="L1112" s="75"/>
      <c r="M1112" s="75"/>
    </row>
    <row r="1113" spans="8:13" x14ac:dyDescent="0.25">
      <c r="H1113" s="75"/>
      <c r="I1113" s="75"/>
      <c r="J1113" s="75"/>
      <c r="K1113" s="75"/>
      <c r="L1113" s="75"/>
      <c r="M1113" s="75"/>
    </row>
    <row r="1114" spans="8:13" x14ac:dyDescent="0.25">
      <c r="H1114" s="75"/>
      <c r="I1114" s="75"/>
      <c r="J1114" s="75"/>
      <c r="K1114" s="75"/>
      <c r="L1114" s="75"/>
      <c r="M1114" s="75"/>
    </row>
    <row r="1115" spans="8:13" x14ac:dyDescent="0.25">
      <c r="H1115" s="75"/>
      <c r="I1115" s="75"/>
      <c r="J1115" s="75"/>
      <c r="K1115" s="75"/>
      <c r="L1115" s="75"/>
      <c r="M1115" s="75"/>
    </row>
    <row r="1116" spans="8:13" x14ac:dyDescent="0.25">
      <c r="H1116" s="75"/>
      <c r="I1116" s="75"/>
      <c r="J1116" s="75"/>
      <c r="K1116" s="75"/>
      <c r="L1116" s="75"/>
      <c r="M1116" s="75"/>
    </row>
    <row r="1117" spans="8:13" x14ac:dyDescent="0.25">
      <c r="H1117" s="75"/>
      <c r="I1117" s="75"/>
      <c r="J1117" s="75"/>
      <c r="K1117" s="75"/>
      <c r="L1117" s="75"/>
      <c r="M1117" s="75"/>
    </row>
    <row r="1118" spans="8:13" x14ac:dyDescent="0.25">
      <c r="H1118" s="75"/>
      <c r="I1118" s="75"/>
      <c r="J1118" s="75"/>
      <c r="K1118" s="75"/>
      <c r="L1118" s="75"/>
      <c r="M1118" s="75"/>
    </row>
    <row r="1119" spans="8:13" x14ac:dyDescent="0.25">
      <c r="H1119" s="75"/>
      <c r="I1119" s="75"/>
      <c r="J1119" s="75"/>
      <c r="K1119" s="75"/>
      <c r="L1119" s="75"/>
      <c r="M1119" s="75"/>
    </row>
    <row r="1120" spans="8:13" x14ac:dyDescent="0.25">
      <c r="H1120" s="75"/>
      <c r="I1120" s="75"/>
      <c r="J1120" s="75"/>
      <c r="K1120" s="75"/>
      <c r="L1120" s="75"/>
      <c r="M1120" s="75"/>
    </row>
    <row r="1121" spans="8:13" x14ac:dyDescent="0.25">
      <c r="H1121" s="75"/>
      <c r="I1121" s="75"/>
      <c r="J1121" s="75"/>
      <c r="K1121" s="75"/>
      <c r="L1121" s="75"/>
      <c r="M1121" s="75"/>
    </row>
    <row r="1122" spans="8:13" x14ac:dyDescent="0.25">
      <c r="H1122" s="75"/>
      <c r="I1122" s="75"/>
      <c r="J1122" s="75"/>
      <c r="K1122" s="75"/>
      <c r="L1122" s="75"/>
      <c r="M1122" s="75"/>
    </row>
    <row r="1123" spans="8:13" x14ac:dyDescent="0.25">
      <c r="H1123" s="75"/>
      <c r="I1123" s="75"/>
      <c r="J1123" s="75"/>
      <c r="K1123" s="75"/>
      <c r="L1123" s="75"/>
      <c r="M1123" s="75"/>
    </row>
    <row r="1124" spans="8:13" x14ac:dyDescent="0.25">
      <c r="H1124" s="75"/>
      <c r="I1124" s="75"/>
      <c r="J1124" s="75"/>
      <c r="K1124" s="75"/>
      <c r="L1124" s="75"/>
      <c r="M1124" s="75"/>
    </row>
    <row r="1125" spans="8:13" x14ac:dyDescent="0.25">
      <c r="H1125" s="75"/>
      <c r="I1125" s="75"/>
      <c r="J1125" s="75"/>
      <c r="K1125" s="75"/>
      <c r="L1125" s="75"/>
      <c r="M1125" s="75"/>
    </row>
    <row r="1126" spans="8:13" x14ac:dyDescent="0.25">
      <c r="H1126" s="75"/>
      <c r="I1126" s="75"/>
      <c r="J1126" s="75"/>
      <c r="K1126" s="75"/>
      <c r="L1126" s="75"/>
      <c r="M1126" s="75"/>
    </row>
    <row r="1127" spans="8:13" x14ac:dyDescent="0.25">
      <c r="H1127" s="75"/>
      <c r="I1127" s="75"/>
      <c r="J1127" s="75"/>
      <c r="K1127" s="75"/>
      <c r="L1127" s="75"/>
      <c r="M1127" s="75"/>
    </row>
    <row r="1128" spans="8:13" x14ac:dyDescent="0.25">
      <c r="H1128" s="75"/>
      <c r="I1128" s="75"/>
      <c r="J1128" s="75"/>
      <c r="K1128" s="75"/>
      <c r="L1128" s="75"/>
      <c r="M1128" s="75"/>
    </row>
    <row r="1129" spans="8:13" x14ac:dyDescent="0.25">
      <c r="H1129" s="75"/>
      <c r="I1129" s="75"/>
      <c r="J1129" s="75"/>
      <c r="K1129" s="75"/>
      <c r="L1129" s="75"/>
      <c r="M1129" s="75"/>
    </row>
    <row r="1130" spans="8:13" x14ac:dyDescent="0.25">
      <c r="H1130" s="75"/>
      <c r="I1130" s="75"/>
      <c r="J1130" s="75"/>
      <c r="K1130" s="75"/>
      <c r="L1130" s="75"/>
      <c r="M1130" s="75"/>
    </row>
    <row r="1131" spans="8:13" x14ac:dyDescent="0.25">
      <c r="H1131" s="75"/>
      <c r="I1131" s="75"/>
      <c r="J1131" s="75"/>
      <c r="K1131" s="75"/>
      <c r="L1131" s="75"/>
      <c r="M1131" s="75"/>
    </row>
    <row r="1132" spans="8:13" x14ac:dyDescent="0.25">
      <c r="H1132" s="75"/>
      <c r="I1132" s="75"/>
      <c r="J1132" s="75"/>
      <c r="K1132" s="75"/>
      <c r="L1132" s="75"/>
      <c r="M1132" s="75"/>
    </row>
    <row r="1133" spans="8:13" x14ac:dyDescent="0.25">
      <c r="H1133" s="75"/>
      <c r="I1133" s="75"/>
      <c r="J1133" s="75"/>
      <c r="K1133" s="75"/>
      <c r="L1133" s="75"/>
      <c r="M1133" s="75"/>
    </row>
    <row r="1134" spans="8:13" x14ac:dyDescent="0.25">
      <c r="H1134" s="75"/>
      <c r="I1134" s="75"/>
      <c r="J1134" s="75"/>
      <c r="K1134" s="75"/>
      <c r="L1134" s="75"/>
      <c r="M1134" s="75"/>
    </row>
    <row r="1135" spans="8:13" x14ac:dyDescent="0.25">
      <c r="H1135" s="75"/>
      <c r="I1135" s="75"/>
      <c r="J1135" s="75"/>
      <c r="K1135" s="75"/>
      <c r="L1135" s="75"/>
      <c r="M1135" s="75"/>
    </row>
    <row r="1136" spans="8:13" x14ac:dyDescent="0.25">
      <c r="H1136" s="75"/>
      <c r="I1136" s="75"/>
      <c r="J1136" s="75"/>
      <c r="K1136" s="75"/>
      <c r="L1136" s="75"/>
      <c r="M1136" s="75"/>
    </row>
    <row r="1137" spans="8:13" x14ac:dyDescent="0.25">
      <c r="H1137" s="75"/>
      <c r="I1137" s="75"/>
      <c r="J1137" s="75"/>
      <c r="K1137" s="75"/>
      <c r="L1137" s="75"/>
      <c r="M1137" s="75"/>
    </row>
    <row r="1138" spans="8:13" x14ac:dyDescent="0.25">
      <c r="H1138" s="75"/>
      <c r="I1138" s="75"/>
      <c r="J1138" s="75"/>
      <c r="K1138" s="75"/>
      <c r="L1138" s="75"/>
      <c r="M1138" s="75"/>
    </row>
    <row r="1139" spans="8:13" x14ac:dyDescent="0.25">
      <c r="H1139" s="75"/>
      <c r="I1139" s="75"/>
      <c r="J1139" s="75"/>
      <c r="K1139" s="75"/>
      <c r="L1139" s="75"/>
      <c r="M1139" s="75"/>
    </row>
    <row r="1140" spans="8:13" x14ac:dyDescent="0.25">
      <c r="H1140" s="75"/>
      <c r="I1140" s="75"/>
      <c r="J1140" s="75"/>
      <c r="K1140" s="75"/>
      <c r="L1140" s="75"/>
      <c r="M1140" s="75"/>
    </row>
    <row r="1141" spans="8:13" x14ac:dyDescent="0.25">
      <c r="H1141" s="75"/>
      <c r="I1141" s="75"/>
      <c r="J1141" s="75"/>
      <c r="K1141" s="75"/>
      <c r="L1141" s="75"/>
      <c r="M1141" s="75"/>
    </row>
    <row r="1142" spans="8:13" x14ac:dyDescent="0.25">
      <c r="H1142" s="75"/>
      <c r="I1142" s="75"/>
      <c r="J1142" s="75"/>
      <c r="K1142" s="75"/>
      <c r="L1142" s="75"/>
      <c r="M1142" s="75"/>
    </row>
    <row r="1143" spans="8:13" x14ac:dyDescent="0.25">
      <c r="H1143" s="75"/>
      <c r="I1143" s="75"/>
      <c r="J1143" s="75"/>
      <c r="K1143" s="75"/>
      <c r="L1143" s="75"/>
      <c r="M1143" s="75"/>
    </row>
    <row r="1144" spans="8:13" x14ac:dyDescent="0.25">
      <c r="H1144" s="75"/>
      <c r="I1144" s="75"/>
      <c r="J1144" s="75"/>
      <c r="K1144" s="75"/>
      <c r="L1144" s="75"/>
      <c r="M1144" s="75"/>
    </row>
    <row r="1145" spans="8:13" x14ac:dyDescent="0.25">
      <c r="H1145" s="75"/>
      <c r="I1145" s="75"/>
      <c r="J1145" s="75"/>
      <c r="K1145" s="75"/>
      <c r="L1145" s="75"/>
      <c r="M1145" s="75"/>
    </row>
    <row r="1146" spans="8:13" x14ac:dyDescent="0.25">
      <c r="H1146" s="75"/>
      <c r="I1146" s="75"/>
      <c r="J1146" s="75"/>
      <c r="K1146" s="75"/>
      <c r="L1146" s="75"/>
      <c r="M1146" s="75"/>
    </row>
    <row r="1147" spans="8:13" x14ac:dyDescent="0.25">
      <c r="H1147" s="75"/>
      <c r="I1147" s="75"/>
      <c r="J1147" s="75"/>
      <c r="K1147" s="75"/>
      <c r="L1147" s="75"/>
      <c r="M1147" s="75"/>
    </row>
    <row r="1148" spans="8:13" x14ac:dyDescent="0.25">
      <c r="H1148" s="75"/>
      <c r="I1148" s="75"/>
      <c r="J1148" s="75"/>
      <c r="K1148" s="75"/>
      <c r="L1148" s="75"/>
      <c r="M1148" s="75"/>
    </row>
    <row r="1149" spans="8:13" x14ac:dyDescent="0.25">
      <c r="H1149" s="75"/>
      <c r="I1149" s="75"/>
      <c r="J1149" s="75"/>
      <c r="K1149" s="75"/>
      <c r="L1149" s="75"/>
      <c r="M1149" s="75"/>
    </row>
    <row r="1150" spans="8:13" x14ac:dyDescent="0.25">
      <c r="H1150" s="75"/>
      <c r="I1150" s="75"/>
      <c r="J1150" s="75"/>
      <c r="K1150" s="75"/>
      <c r="L1150" s="75"/>
      <c r="M1150" s="75"/>
    </row>
    <row r="1151" spans="8:13" x14ac:dyDescent="0.25">
      <c r="H1151" s="75"/>
      <c r="I1151" s="75"/>
      <c r="J1151" s="75"/>
      <c r="K1151" s="75"/>
      <c r="L1151" s="75"/>
      <c r="M1151" s="75"/>
    </row>
    <row r="1152" spans="8:13" x14ac:dyDescent="0.25">
      <c r="H1152" s="75"/>
      <c r="I1152" s="75"/>
      <c r="J1152" s="75"/>
      <c r="K1152" s="75"/>
      <c r="L1152" s="75"/>
      <c r="M1152" s="75"/>
    </row>
    <row r="1153" spans="8:13" x14ac:dyDescent="0.25">
      <c r="H1153" s="75"/>
      <c r="I1153" s="75"/>
      <c r="J1153" s="75"/>
      <c r="K1153" s="75"/>
      <c r="L1153" s="75"/>
      <c r="M1153" s="75"/>
    </row>
    <row r="1154" spans="8:13" x14ac:dyDescent="0.25">
      <c r="H1154" s="75"/>
      <c r="I1154" s="75"/>
      <c r="J1154" s="75"/>
      <c r="K1154" s="75"/>
      <c r="L1154" s="75"/>
      <c r="M1154" s="75"/>
    </row>
    <row r="1155" spans="8:13" x14ac:dyDescent="0.25">
      <c r="H1155" s="75"/>
      <c r="I1155" s="75"/>
      <c r="J1155" s="75"/>
      <c r="K1155" s="75"/>
      <c r="L1155" s="75"/>
      <c r="M1155" s="75"/>
    </row>
    <row r="1156" spans="8:13" x14ac:dyDescent="0.25">
      <c r="H1156" s="75"/>
      <c r="I1156" s="75"/>
      <c r="J1156" s="75"/>
      <c r="K1156" s="75"/>
      <c r="L1156" s="75"/>
      <c r="M1156" s="75"/>
    </row>
    <row r="1157" spans="8:13" x14ac:dyDescent="0.25">
      <c r="H1157" s="75"/>
      <c r="I1157" s="75"/>
      <c r="J1157" s="75"/>
      <c r="K1157" s="75"/>
      <c r="L1157" s="75"/>
      <c r="M1157" s="75"/>
    </row>
    <row r="1158" spans="8:13" x14ac:dyDescent="0.25">
      <c r="H1158" s="75"/>
      <c r="I1158" s="75"/>
      <c r="J1158" s="75"/>
      <c r="K1158" s="75"/>
      <c r="L1158" s="75"/>
      <c r="M1158" s="75"/>
    </row>
    <row r="1159" spans="8:13" x14ac:dyDescent="0.25">
      <c r="H1159" s="75"/>
      <c r="I1159" s="75"/>
      <c r="J1159" s="75"/>
      <c r="K1159" s="75"/>
      <c r="L1159" s="75"/>
      <c r="M1159" s="75"/>
    </row>
    <row r="1160" spans="8:13" x14ac:dyDescent="0.25">
      <c r="H1160" s="75"/>
      <c r="I1160" s="75"/>
      <c r="J1160" s="75"/>
      <c r="K1160" s="75"/>
      <c r="L1160" s="75"/>
      <c r="M1160" s="75"/>
    </row>
    <row r="1161" spans="8:13" x14ac:dyDescent="0.25">
      <c r="H1161" s="75"/>
      <c r="I1161" s="75"/>
      <c r="J1161" s="75"/>
      <c r="K1161" s="75"/>
      <c r="L1161" s="75"/>
      <c r="M1161" s="75"/>
    </row>
    <row r="1162" spans="8:13" x14ac:dyDescent="0.25">
      <c r="H1162" s="75"/>
      <c r="I1162" s="75"/>
      <c r="J1162" s="75"/>
      <c r="K1162" s="75"/>
      <c r="L1162" s="75"/>
      <c r="M1162" s="75"/>
    </row>
    <row r="1163" spans="8:13" x14ac:dyDescent="0.25">
      <c r="H1163" s="75"/>
      <c r="I1163" s="75"/>
      <c r="J1163" s="75"/>
      <c r="K1163" s="75"/>
      <c r="L1163" s="75"/>
      <c r="M1163" s="75"/>
    </row>
    <row r="1164" spans="8:13" x14ac:dyDescent="0.25">
      <c r="H1164" s="75"/>
      <c r="I1164" s="75"/>
      <c r="J1164" s="75"/>
      <c r="K1164" s="75"/>
      <c r="L1164" s="75"/>
      <c r="M1164" s="75"/>
    </row>
    <row r="1165" spans="8:13" x14ac:dyDescent="0.25">
      <c r="H1165" s="75"/>
      <c r="I1165" s="75"/>
      <c r="J1165" s="75"/>
      <c r="K1165" s="75"/>
      <c r="L1165" s="75"/>
      <c r="M1165" s="75"/>
    </row>
    <row r="1166" spans="8:13" x14ac:dyDescent="0.25">
      <c r="H1166" s="75"/>
      <c r="I1166" s="75"/>
      <c r="J1166" s="75"/>
      <c r="K1166" s="75"/>
      <c r="L1166" s="75"/>
      <c r="M1166" s="75"/>
    </row>
    <row r="1167" spans="8:13" x14ac:dyDescent="0.25">
      <c r="H1167" s="75"/>
      <c r="I1167" s="75"/>
      <c r="J1167" s="75"/>
      <c r="K1167" s="75"/>
      <c r="L1167" s="75"/>
      <c r="M1167" s="75"/>
    </row>
    <row r="1168" spans="8:13" x14ac:dyDescent="0.25">
      <c r="H1168" s="75"/>
      <c r="I1168" s="75"/>
      <c r="J1168" s="75"/>
      <c r="K1168" s="75"/>
      <c r="L1168" s="75"/>
      <c r="M1168" s="75"/>
    </row>
    <row r="1169" spans="8:13" x14ac:dyDescent="0.25">
      <c r="H1169" s="75"/>
      <c r="I1169" s="75"/>
      <c r="J1169" s="75"/>
      <c r="K1169" s="75"/>
      <c r="L1169" s="75"/>
      <c r="M1169" s="75"/>
    </row>
    <row r="1170" spans="8:13" x14ac:dyDescent="0.25">
      <c r="H1170" s="75"/>
      <c r="I1170" s="75"/>
      <c r="J1170" s="75"/>
      <c r="K1170" s="75"/>
      <c r="L1170" s="75"/>
      <c r="M1170" s="75"/>
    </row>
    <row r="1171" spans="8:13" x14ac:dyDescent="0.25">
      <c r="H1171" s="75"/>
      <c r="I1171" s="75"/>
      <c r="J1171" s="75"/>
      <c r="K1171" s="75"/>
      <c r="L1171" s="75"/>
      <c r="M1171" s="75"/>
    </row>
    <row r="1172" spans="8:13" x14ac:dyDescent="0.25">
      <c r="H1172" s="75"/>
      <c r="I1172" s="75"/>
      <c r="J1172" s="75"/>
      <c r="K1172" s="75"/>
      <c r="L1172" s="75"/>
      <c r="M1172" s="75"/>
    </row>
    <row r="1173" spans="8:13" x14ac:dyDescent="0.25">
      <c r="H1173" s="75"/>
      <c r="I1173" s="75"/>
      <c r="J1173" s="75"/>
      <c r="K1173" s="75"/>
      <c r="L1173" s="75"/>
      <c r="M1173" s="75"/>
    </row>
    <row r="1174" spans="8:13" x14ac:dyDescent="0.25">
      <c r="H1174" s="75"/>
      <c r="I1174" s="75"/>
      <c r="J1174" s="75"/>
      <c r="K1174" s="75"/>
      <c r="L1174" s="75"/>
      <c r="M1174" s="75"/>
    </row>
    <row r="1175" spans="8:13" x14ac:dyDescent="0.25">
      <c r="H1175" s="75"/>
      <c r="I1175" s="75"/>
      <c r="J1175" s="75"/>
      <c r="K1175" s="75"/>
      <c r="L1175" s="75"/>
      <c r="M1175" s="75"/>
    </row>
    <row r="1176" spans="8:13" x14ac:dyDescent="0.25">
      <c r="H1176" s="75"/>
      <c r="I1176" s="75"/>
      <c r="J1176" s="75"/>
      <c r="K1176" s="75"/>
      <c r="L1176" s="75"/>
      <c r="M1176" s="75"/>
    </row>
    <row r="1177" spans="8:13" x14ac:dyDescent="0.25">
      <c r="H1177" s="75"/>
      <c r="I1177" s="75"/>
      <c r="J1177" s="75"/>
      <c r="K1177" s="75"/>
      <c r="L1177" s="75"/>
      <c r="M1177" s="75"/>
    </row>
    <row r="1178" spans="8:13" x14ac:dyDescent="0.25">
      <c r="H1178" s="75"/>
      <c r="I1178" s="75"/>
      <c r="J1178" s="75"/>
      <c r="K1178" s="75"/>
      <c r="L1178" s="75"/>
      <c r="M1178" s="75"/>
    </row>
    <row r="1179" spans="8:13" x14ac:dyDescent="0.25">
      <c r="H1179" s="75"/>
      <c r="I1179" s="75"/>
      <c r="J1179" s="75"/>
      <c r="K1179" s="75"/>
      <c r="L1179" s="75"/>
      <c r="M1179" s="75"/>
    </row>
    <row r="1180" spans="8:13" x14ac:dyDescent="0.25">
      <c r="H1180" s="75"/>
      <c r="I1180" s="75"/>
      <c r="J1180" s="75"/>
      <c r="K1180" s="75"/>
      <c r="L1180" s="75"/>
      <c r="M1180" s="75"/>
    </row>
    <row r="1181" spans="8:13" x14ac:dyDescent="0.25">
      <c r="H1181" s="75"/>
      <c r="I1181" s="75"/>
      <c r="J1181" s="75"/>
      <c r="K1181" s="75"/>
      <c r="L1181" s="75"/>
      <c r="M1181" s="75"/>
    </row>
    <row r="1182" spans="8:13" x14ac:dyDescent="0.25">
      <c r="H1182" s="75"/>
      <c r="I1182" s="75"/>
      <c r="J1182" s="75"/>
      <c r="K1182" s="75"/>
      <c r="L1182" s="75"/>
      <c r="M1182" s="75"/>
    </row>
    <row r="1183" spans="8:13" x14ac:dyDescent="0.25">
      <c r="H1183" s="75"/>
      <c r="I1183" s="75"/>
      <c r="J1183" s="75"/>
      <c r="K1183" s="75"/>
      <c r="L1183" s="75"/>
      <c r="M1183" s="75"/>
    </row>
    <row r="1184" spans="8:13" x14ac:dyDescent="0.25">
      <c r="H1184" s="75"/>
      <c r="I1184" s="75"/>
      <c r="J1184" s="75"/>
      <c r="K1184" s="75"/>
      <c r="L1184" s="75"/>
      <c r="M1184" s="75"/>
    </row>
    <row r="1185" spans="8:13" x14ac:dyDescent="0.25">
      <c r="H1185" s="75"/>
      <c r="I1185" s="75"/>
      <c r="J1185" s="75"/>
      <c r="K1185" s="75"/>
      <c r="L1185" s="75"/>
      <c r="M1185" s="75"/>
    </row>
    <row r="1186" spans="8:13" x14ac:dyDescent="0.25">
      <c r="H1186" s="75"/>
      <c r="I1186" s="75"/>
      <c r="J1186" s="75"/>
      <c r="K1186" s="75"/>
      <c r="L1186" s="75"/>
      <c r="M1186" s="75"/>
    </row>
    <row r="1187" spans="8:13" x14ac:dyDescent="0.25">
      <c r="H1187" s="75"/>
      <c r="I1187" s="75"/>
      <c r="J1187" s="75"/>
      <c r="K1187" s="75"/>
      <c r="L1187" s="75"/>
      <c r="M1187" s="75"/>
    </row>
    <row r="1188" spans="8:13" x14ac:dyDescent="0.25">
      <c r="H1188" s="75"/>
      <c r="I1188" s="75"/>
      <c r="J1188" s="75"/>
      <c r="K1188" s="75"/>
      <c r="L1188" s="75"/>
      <c r="M1188" s="75"/>
    </row>
    <row r="1189" spans="8:13" x14ac:dyDescent="0.25">
      <c r="H1189" s="75"/>
      <c r="I1189" s="75"/>
      <c r="J1189" s="75"/>
      <c r="K1189" s="75"/>
      <c r="L1189" s="75"/>
      <c r="M1189" s="75"/>
    </row>
    <row r="1190" spans="8:13" x14ac:dyDescent="0.25">
      <c r="H1190" s="75"/>
      <c r="I1190" s="75"/>
      <c r="J1190" s="75"/>
      <c r="K1190" s="75"/>
      <c r="L1190" s="75"/>
      <c r="M1190" s="75"/>
    </row>
    <row r="1191" spans="8:13" x14ac:dyDescent="0.25">
      <c r="H1191" s="75"/>
      <c r="I1191" s="75"/>
      <c r="J1191" s="75"/>
      <c r="K1191" s="75"/>
      <c r="L1191" s="75"/>
      <c r="M1191" s="75"/>
    </row>
    <row r="1192" spans="8:13" x14ac:dyDescent="0.25">
      <c r="H1192" s="75"/>
      <c r="I1192" s="75"/>
      <c r="J1192" s="75"/>
      <c r="K1192" s="75"/>
      <c r="L1192" s="75"/>
      <c r="M1192" s="75"/>
    </row>
    <row r="1193" spans="8:13" x14ac:dyDescent="0.25">
      <c r="H1193" s="75"/>
      <c r="I1193" s="75"/>
      <c r="J1193" s="75"/>
      <c r="K1193" s="75"/>
      <c r="L1193" s="75"/>
      <c r="M1193" s="75"/>
    </row>
    <row r="1194" spans="8:13" x14ac:dyDescent="0.25">
      <c r="H1194" s="75"/>
      <c r="I1194" s="75"/>
      <c r="J1194" s="75"/>
      <c r="K1194" s="75"/>
      <c r="L1194" s="75"/>
      <c r="M1194" s="75"/>
    </row>
    <row r="1195" spans="8:13" x14ac:dyDescent="0.25">
      <c r="H1195" s="75"/>
      <c r="I1195" s="75"/>
      <c r="J1195" s="75"/>
      <c r="K1195" s="75"/>
      <c r="L1195" s="75"/>
      <c r="M1195" s="75"/>
    </row>
    <row r="1196" spans="8:13" x14ac:dyDescent="0.25">
      <c r="H1196" s="75"/>
      <c r="I1196" s="75"/>
      <c r="J1196" s="75"/>
      <c r="K1196" s="75"/>
      <c r="L1196" s="75"/>
      <c r="M1196" s="75"/>
    </row>
    <row r="1197" spans="8:13" x14ac:dyDescent="0.25">
      <c r="H1197" s="75"/>
      <c r="I1197" s="75"/>
      <c r="J1197" s="75"/>
      <c r="K1197" s="75"/>
      <c r="L1197" s="75"/>
      <c r="M1197" s="75"/>
    </row>
    <row r="1198" spans="8:13" x14ac:dyDescent="0.25">
      <c r="H1198" s="75"/>
      <c r="I1198" s="75"/>
      <c r="J1198" s="75"/>
      <c r="K1198" s="75"/>
      <c r="L1198" s="75"/>
      <c r="M1198" s="75"/>
    </row>
    <row r="1199" spans="8:13" x14ac:dyDescent="0.25">
      <c r="H1199" s="75"/>
      <c r="I1199" s="75"/>
      <c r="J1199" s="75"/>
      <c r="K1199" s="75"/>
      <c r="L1199" s="75"/>
      <c r="M1199" s="75"/>
    </row>
    <row r="1200" spans="8:13" x14ac:dyDescent="0.25">
      <c r="H1200" s="75"/>
      <c r="I1200" s="75"/>
      <c r="J1200" s="75"/>
      <c r="K1200" s="75"/>
      <c r="L1200" s="75"/>
      <c r="M1200" s="75"/>
    </row>
    <row r="1201" spans="8:13" x14ac:dyDescent="0.25">
      <c r="H1201" s="75"/>
      <c r="I1201" s="75"/>
      <c r="J1201" s="75"/>
      <c r="K1201" s="75"/>
      <c r="L1201" s="75"/>
      <c r="M1201" s="75"/>
    </row>
    <row r="1202" spans="8:13" x14ac:dyDescent="0.25">
      <c r="H1202" s="75"/>
      <c r="I1202" s="75"/>
      <c r="J1202" s="75"/>
      <c r="K1202" s="75"/>
      <c r="L1202" s="75"/>
      <c r="M1202" s="75"/>
    </row>
    <row r="1203" spans="8:13" x14ac:dyDescent="0.25">
      <c r="H1203" s="75"/>
      <c r="I1203" s="75"/>
      <c r="J1203" s="75"/>
      <c r="K1203" s="75"/>
      <c r="L1203" s="75"/>
      <c r="M1203" s="75"/>
    </row>
    <row r="1204" spans="8:13" x14ac:dyDescent="0.25">
      <c r="H1204" s="75"/>
      <c r="I1204" s="75"/>
      <c r="J1204" s="75"/>
      <c r="K1204" s="75"/>
      <c r="L1204" s="75"/>
      <c r="M1204" s="75"/>
    </row>
    <row r="1205" spans="8:13" x14ac:dyDescent="0.25">
      <c r="H1205" s="75"/>
      <c r="I1205" s="75"/>
      <c r="J1205" s="75"/>
      <c r="K1205" s="75"/>
      <c r="L1205" s="75"/>
      <c r="M1205" s="75"/>
    </row>
    <row r="1206" spans="8:13" x14ac:dyDescent="0.25">
      <c r="H1206" s="75"/>
      <c r="I1206" s="75"/>
      <c r="J1206" s="75"/>
      <c r="K1206" s="75"/>
      <c r="L1206" s="75"/>
      <c r="M1206" s="75"/>
    </row>
    <row r="1207" spans="8:13" x14ac:dyDescent="0.25">
      <c r="H1207" s="75"/>
      <c r="I1207" s="75"/>
      <c r="J1207" s="75"/>
      <c r="K1207" s="75"/>
      <c r="L1207" s="75"/>
      <c r="M1207" s="75"/>
    </row>
    <row r="1208" spans="8:13" x14ac:dyDescent="0.25">
      <c r="H1208" s="75"/>
      <c r="I1208" s="75"/>
      <c r="J1208" s="75"/>
      <c r="K1208" s="75"/>
      <c r="L1208" s="75"/>
      <c r="M1208" s="75"/>
    </row>
    <row r="1209" spans="8:13" x14ac:dyDescent="0.25">
      <c r="H1209" s="75"/>
      <c r="I1209" s="75"/>
      <c r="J1209" s="75"/>
      <c r="K1209" s="75"/>
      <c r="L1209" s="75"/>
      <c r="M1209" s="75"/>
    </row>
    <row r="1210" spans="8:13" x14ac:dyDescent="0.25">
      <c r="H1210" s="75"/>
      <c r="I1210" s="75"/>
      <c r="J1210" s="75"/>
      <c r="K1210" s="75"/>
      <c r="L1210" s="75"/>
      <c r="M1210" s="75"/>
    </row>
    <row r="1211" spans="8:13" x14ac:dyDescent="0.25">
      <c r="H1211" s="75"/>
      <c r="I1211" s="75"/>
      <c r="J1211" s="75"/>
      <c r="K1211" s="75"/>
      <c r="L1211" s="75"/>
      <c r="M1211" s="75"/>
    </row>
    <row r="1212" spans="8:13" x14ac:dyDescent="0.25">
      <c r="H1212" s="75"/>
      <c r="I1212" s="75"/>
      <c r="J1212" s="75"/>
      <c r="K1212" s="75"/>
      <c r="L1212" s="75"/>
      <c r="M1212" s="75"/>
    </row>
    <row r="1213" spans="8:13" x14ac:dyDescent="0.25">
      <c r="H1213" s="75"/>
      <c r="I1213" s="75"/>
      <c r="J1213" s="75"/>
      <c r="K1213" s="75"/>
      <c r="L1213" s="75"/>
      <c r="M1213" s="75"/>
    </row>
    <row r="1214" spans="8:13" x14ac:dyDescent="0.25">
      <c r="H1214" s="75"/>
      <c r="I1214" s="75"/>
      <c r="J1214" s="75"/>
      <c r="K1214" s="75"/>
      <c r="L1214" s="75"/>
      <c r="M1214" s="75"/>
    </row>
    <row r="1215" spans="8:13" x14ac:dyDescent="0.25">
      <c r="H1215" s="75"/>
      <c r="I1215" s="75"/>
      <c r="J1215" s="75"/>
      <c r="K1215" s="75"/>
      <c r="L1215" s="75"/>
      <c r="M1215" s="75"/>
    </row>
    <row r="1216" spans="8:13" x14ac:dyDescent="0.25">
      <c r="H1216" s="75"/>
      <c r="I1216" s="75"/>
      <c r="J1216" s="75"/>
      <c r="K1216" s="75"/>
      <c r="L1216" s="75"/>
      <c r="M1216" s="75"/>
    </row>
    <row r="1217" spans="8:13" x14ac:dyDescent="0.25">
      <c r="H1217" s="75"/>
      <c r="I1217" s="75"/>
      <c r="J1217" s="75"/>
      <c r="K1217" s="75"/>
      <c r="L1217" s="75"/>
      <c r="M1217" s="75"/>
    </row>
    <row r="1218" spans="8:13" x14ac:dyDescent="0.25">
      <c r="H1218" s="75"/>
      <c r="I1218" s="75"/>
      <c r="J1218" s="75"/>
      <c r="K1218" s="75"/>
      <c r="L1218" s="75"/>
      <c r="M1218" s="75"/>
    </row>
    <row r="1219" spans="8:13" x14ac:dyDescent="0.25">
      <c r="H1219" s="75"/>
      <c r="I1219" s="75"/>
      <c r="J1219" s="75"/>
      <c r="K1219" s="75"/>
      <c r="L1219" s="75"/>
      <c r="M1219" s="75"/>
    </row>
    <row r="1220" spans="8:13" x14ac:dyDescent="0.25">
      <c r="H1220" s="75"/>
      <c r="I1220" s="75"/>
      <c r="J1220" s="75"/>
      <c r="K1220" s="75"/>
      <c r="L1220" s="75"/>
      <c r="M1220" s="75"/>
    </row>
    <row r="1221" spans="8:13" x14ac:dyDescent="0.25">
      <c r="H1221" s="75"/>
      <c r="I1221" s="75"/>
      <c r="J1221" s="75"/>
      <c r="K1221" s="75"/>
      <c r="L1221" s="75"/>
      <c r="M1221" s="75"/>
    </row>
    <row r="1222" spans="8:13" x14ac:dyDescent="0.25">
      <c r="H1222" s="75"/>
      <c r="I1222" s="75"/>
      <c r="J1222" s="75"/>
      <c r="K1222" s="75"/>
      <c r="L1222" s="75"/>
      <c r="M1222" s="75"/>
    </row>
    <row r="1223" spans="8:13" x14ac:dyDescent="0.25">
      <c r="H1223" s="75"/>
      <c r="I1223" s="75"/>
      <c r="J1223" s="75"/>
      <c r="K1223" s="75"/>
      <c r="L1223" s="75"/>
      <c r="M1223" s="75"/>
    </row>
    <row r="1224" spans="8:13" x14ac:dyDescent="0.25">
      <c r="H1224" s="75"/>
      <c r="I1224" s="75"/>
      <c r="J1224" s="75"/>
      <c r="K1224" s="75"/>
      <c r="L1224" s="75"/>
      <c r="M1224" s="75"/>
    </row>
    <row r="1225" spans="8:13" x14ac:dyDescent="0.25">
      <c r="H1225" s="75"/>
      <c r="I1225" s="75"/>
      <c r="J1225" s="75"/>
      <c r="K1225" s="75"/>
      <c r="L1225" s="75"/>
      <c r="M1225" s="75"/>
    </row>
    <row r="1226" spans="8:13" x14ac:dyDescent="0.25">
      <c r="H1226" s="75"/>
      <c r="I1226" s="75"/>
      <c r="J1226" s="75"/>
      <c r="K1226" s="75"/>
      <c r="L1226" s="75"/>
      <c r="M1226" s="75"/>
    </row>
    <row r="1227" spans="8:13" x14ac:dyDescent="0.25">
      <c r="H1227" s="75"/>
      <c r="I1227" s="75"/>
      <c r="J1227" s="75"/>
      <c r="K1227" s="75"/>
      <c r="L1227" s="75"/>
      <c r="M1227" s="75"/>
    </row>
    <row r="1228" spans="8:13" x14ac:dyDescent="0.25">
      <c r="H1228" s="75"/>
      <c r="I1228" s="75"/>
      <c r="J1228" s="75"/>
      <c r="K1228" s="75"/>
      <c r="L1228" s="75"/>
      <c r="M1228" s="75"/>
    </row>
    <row r="1229" spans="8:13" x14ac:dyDescent="0.25">
      <c r="H1229" s="75"/>
      <c r="I1229" s="75"/>
      <c r="J1229" s="75"/>
      <c r="K1229" s="75"/>
      <c r="L1229" s="75"/>
      <c r="M1229" s="75"/>
    </row>
    <row r="1230" spans="8:13" x14ac:dyDescent="0.25">
      <c r="H1230" s="75"/>
      <c r="I1230" s="75"/>
      <c r="J1230" s="75"/>
      <c r="K1230" s="75"/>
      <c r="L1230" s="75"/>
      <c r="M1230" s="75"/>
    </row>
    <row r="1231" spans="8:13" x14ac:dyDescent="0.25">
      <c r="H1231" s="75"/>
      <c r="I1231" s="75"/>
      <c r="J1231" s="75"/>
      <c r="K1231" s="75"/>
      <c r="L1231" s="75"/>
      <c r="M1231" s="75"/>
    </row>
    <row r="1232" spans="8:13" x14ac:dyDescent="0.25">
      <c r="H1232" s="75"/>
      <c r="I1232" s="75"/>
      <c r="J1232" s="75"/>
      <c r="K1232" s="75"/>
      <c r="L1232" s="75"/>
      <c r="M1232" s="75"/>
    </row>
    <row r="1233" spans="8:13" x14ac:dyDescent="0.25">
      <c r="H1233" s="75"/>
      <c r="I1233" s="75"/>
      <c r="J1233" s="75"/>
      <c r="K1233" s="75"/>
      <c r="L1233" s="75"/>
      <c r="M1233" s="75"/>
    </row>
    <row r="1234" spans="8:13" x14ac:dyDescent="0.25">
      <c r="H1234" s="75"/>
      <c r="I1234" s="75"/>
      <c r="J1234" s="75"/>
      <c r="K1234" s="75"/>
      <c r="L1234" s="75"/>
      <c r="M1234" s="75"/>
    </row>
    <row r="1235" spans="8:13" x14ac:dyDescent="0.25">
      <c r="H1235" s="75"/>
      <c r="I1235" s="75"/>
      <c r="J1235" s="75"/>
      <c r="K1235" s="75"/>
      <c r="L1235" s="75"/>
      <c r="M1235" s="75"/>
    </row>
    <row r="1236" spans="8:13" x14ac:dyDescent="0.25">
      <c r="H1236" s="75"/>
      <c r="I1236" s="75"/>
      <c r="J1236" s="75"/>
      <c r="K1236" s="75"/>
      <c r="L1236" s="75"/>
      <c r="M1236" s="75"/>
    </row>
    <row r="1237" spans="8:13" x14ac:dyDescent="0.25">
      <c r="H1237" s="75"/>
      <c r="I1237" s="75"/>
      <c r="J1237" s="75"/>
      <c r="K1237" s="75"/>
      <c r="L1237" s="75"/>
      <c r="M1237" s="75"/>
    </row>
    <row r="1238" spans="8:13" x14ac:dyDescent="0.25">
      <c r="H1238" s="75"/>
      <c r="I1238" s="75"/>
      <c r="J1238" s="75"/>
      <c r="K1238" s="75"/>
      <c r="L1238" s="75"/>
      <c r="M1238" s="75"/>
    </row>
    <row r="1239" spans="8:13" x14ac:dyDescent="0.25">
      <c r="H1239" s="75"/>
      <c r="I1239" s="75"/>
      <c r="J1239" s="75"/>
      <c r="K1239" s="75"/>
      <c r="L1239" s="75"/>
      <c r="M1239" s="75"/>
    </row>
    <row r="1240" spans="8:13" x14ac:dyDescent="0.25">
      <c r="H1240" s="75"/>
      <c r="I1240" s="75"/>
      <c r="J1240" s="75"/>
      <c r="K1240" s="75"/>
      <c r="L1240" s="75"/>
      <c r="M1240" s="75"/>
    </row>
    <row r="1241" spans="8:13" x14ac:dyDescent="0.25">
      <c r="H1241" s="75"/>
      <c r="I1241" s="75"/>
      <c r="J1241" s="75"/>
      <c r="K1241" s="75"/>
      <c r="L1241" s="75"/>
      <c r="M1241" s="75"/>
    </row>
    <row r="1242" spans="8:13" x14ac:dyDescent="0.25">
      <c r="H1242" s="75"/>
      <c r="I1242" s="75"/>
      <c r="J1242" s="75"/>
      <c r="K1242" s="75"/>
      <c r="L1242" s="75"/>
      <c r="M1242" s="75"/>
    </row>
    <row r="1243" spans="8:13" x14ac:dyDescent="0.25">
      <c r="H1243" s="75"/>
      <c r="I1243" s="75"/>
      <c r="J1243" s="75"/>
      <c r="K1243" s="75"/>
      <c r="L1243" s="75"/>
      <c r="M1243" s="75"/>
    </row>
    <row r="1244" spans="8:13" x14ac:dyDescent="0.25">
      <c r="H1244" s="75"/>
      <c r="I1244" s="75"/>
      <c r="J1244" s="75"/>
      <c r="K1244" s="75"/>
      <c r="L1244" s="75"/>
      <c r="M1244" s="75"/>
    </row>
    <row r="1245" spans="8:13" x14ac:dyDescent="0.25">
      <c r="H1245" s="75"/>
      <c r="I1245" s="75"/>
      <c r="J1245" s="75"/>
      <c r="K1245" s="75"/>
      <c r="L1245" s="75"/>
      <c r="M1245" s="75"/>
    </row>
    <row r="1246" spans="8:13" x14ac:dyDescent="0.25">
      <c r="H1246" s="75"/>
      <c r="I1246" s="75"/>
      <c r="J1246" s="75"/>
      <c r="K1246" s="75"/>
      <c r="L1246" s="75"/>
      <c r="M1246" s="75"/>
    </row>
    <row r="1247" spans="8:13" x14ac:dyDescent="0.25">
      <c r="H1247" s="75"/>
      <c r="I1247" s="75"/>
      <c r="J1247" s="75"/>
      <c r="K1247" s="75"/>
      <c r="L1247" s="75"/>
      <c r="M1247" s="75"/>
    </row>
    <row r="1248" spans="8:13" x14ac:dyDescent="0.25">
      <c r="H1248" s="75"/>
      <c r="I1248" s="75"/>
      <c r="J1248" s="75"/>
      <c r="K1248" s="75"/>
      <c r="L1248" s="75"/>
      <c r="M1248" s="75"/>
    </row>
    <row r="1249" spans="8:13" x14ac:dyDescent="0.25">
      <c r="H1249" s="75"/>
      <c r="I1249" s="75"/>
      <c r="J1249" s="75"/>
      <c r="K1249" s="75"/>
      <c r="L1249" s="75"/>
      <c r="M1249" s="75"/>
    </row>
    <row r="1250" spans="8:13" x14ac:dyDescent="0.25">
      <c r="H1250" s="75"/>
      <c r="I1250" s="75"/>
      <c r="J1250" s="75"/>
      <c r="K1250" s="75"/>
      <c r="L1250" s="75"/>
      <c r="M1250" s="75"/>
    </row>
    <row r="1251" spans="8:13" x14ac:dyDescent="0.25">
      <c r="H1251" s="75"/>
      <c r="I1251" s="75"/>
      <c r="J1251" s="75"/>
      <c r="K1251" s="75"/>
      <c r="L1251" s="75"/>
      <c r="M1251" s="75"/>
    </row>
    <row r="1252" spans="8:13" x14ac:dyDescent="0.25">
      <c r="H1252" s="75"/>
      <c r="I1252" s="75"/>
      <c r="J1252" s="75"/>
      <c r="K1252" s="75"/>
      <c r="L1252" s="75"/>
      <c r="M1252" s="75"/>
    </row>
    <row r="1253" spans="8:13" x14ac:dyDescent="0.25">
      <c r="H1253" s="75"/>
      <c r="I1253" s="75"/>
      <c r="J1253" s="75"/>
      <c r="K1253" s="75"/>
      <c r="L1253" s="75"/>
      <c r="M1253" s="75"/>
    </row>
    <row r="1254" spans="8:13" x14ac:dyDescent="0.25">
      <c r="H1254" s="75"/>
      <c r="I1254" s="75"/>
      <c r="J1254" s="75"/>
      <c r="K1254" s="75"/>
      <c r="L1254" s="75"/>
      <c r="M1254" s="75"/>
    </row>
    <row r="1255" spans="8:13" x14ac:dyDescent="0.25">
      <c r="H1255" s="75"/>
      <c r="I1255" s="75"/>
      <c r="J1255" s="75"/>
      <c r="K1255" s="75"/>
      <c r="L1255" s="75"/>
      <c r="M1255" s="75"/>
    </row>
    <row r="1256" spans="8:13" x14ac:dyDescent="0.25">
      <c r="H1256" s="75"/>
      <c r="I1256" s="75"/>
      <c r="J1256" s="75"/>
      <c r="K1256" s="75"/>
      <c r="L1256" s="75"/>
      <c r="M1256" s="75"/>
    </row>
    <row r="1257" spans="8:13" x14ac:dyDescent="0.25">
      <c r="H1257" s="75"/>
      <c r="I1257" s="75"/>
      <c r="J1257" s="75"/>
      <c r="K1257" s="75"/>
      <c r="L1257" s="75"/>
      <c r="M1257" s="75"/>
    </row>
    <row r="1258" spans="8:13" x14ac:dyDescent="0.25">
      <c r="H1258" s="75"/>
      <c r="I1258" s="75"/>
      <c r="J1258" s="75"/>
      <c r="K1258" s="75"/>
      <c r="L1258" s="75"/>
      <c r="M1258" s="75"/>
    </row>
    <row r="1259" spans="8:13" x14ac:dyDescent="0.25">
      <c r="H1259" s="75"/>
      <c r="I1259" s="75"/>
      <c r="J1259" s="75"/>
      <c r="K1259" s="75"/>
      <c r="L1259" s="75"/>
      <c r="M1259" s="75"/>
    </row>
    <row r="1260" spans="8:13" x14ac:dyDescent="0.25">
      <c r="H1260" s="75"/>
      <c r="I1260" s="75"/>
      <c r="J1260" s="75"/>
      <c r="K1260" s="75"/>
      <c r="L1260" s="75"/>
      <c r="M1260" s="75"/>
    </row>
    <row r="1261" spans="8:13" x14ac:dyDescent="0.25">
      <c r="H1261" s="75"/>
      <c r="I1261" s="75"/>
      <c r="J1261" s="75"/>
      <c r="K1261" s="75"/>
      <c r="L1261" s="75"/>
      <c r="M1261" s="75"/>
    </row>
    <row r="1262" spans="8:13" x14ac:dyDescent="0.25">
      <c r="H1262" s="75"/>
      <c r="I1262" s="75"/>
      <c r="J1262" s="75"/>
      <c r="K1262" s="75"/>
      <c r="L1262" s="75"/>
      <c r="M1262" s="75"/>
    </row>
    <row r="1263" spans="8:13" x14ac:dyDescent="0.25">
      <c r="H1263" s="75"/>
      <c r="I1263" s="75"/>
      <c r="J1263" s="75"/>
      <c r="K1263" s="75"/>
      <c r="L1263" s="75"/>
      <c r="M1263" s="75"/>
    </row>
    <row r="1264" spans="8:13" x14ac:dyDescent="0.25">
      <c r="H1264" s="75"/>
      <c r="I1264" s="75"/>
      <c r="J1264" s="75"/>
      <c r="K1264" s="75"/>
      <c r="L1264" s="75"/>
      <c r="M1264" s="75"/>
    </row>
    <row r="1265" spans="8:13" x14ac:dyDescent="0.25">
      <c r="H1265" s="75"/>
      <c r="I1265" s="75"/>
      <c r="J1265" s="75"/>
      <c r="K1265" s="75"/>
      <c r="L1265" s="75"/>
      <c r="M1265" s="75"/>
    </row>
    <row r="1266" spans="8:13" x14ac:dyDescent="0.25">
      <c r="H1266" s="75"/>
      <c r="I1266" s="75"/>
      <c r="J1266" s="75"/>
      <c r="K1266" s="75"/>
      <c r="L1266" s="75"/>
      <c r="M1266" s="75"/>
    </row>
    <row r="1267" spans="8:13" x14ac:dyDescent="0.25">
      <c r="H1267" s="75"/>
      <c r="I1267" s="75"/>
      <c r="J1267" s="75"/>
      <c r="K1267" s="75"/>
      <c r="L1267" s="75"/>
      <c r="M1267" s="75"/>
    </row>
    <row r="1268" spans="8:13" x14ac:dyDescent="0.25">
      <c r="H1268" s="75"/>
      <c r="I1268" s="75"/>
      <c r="J1268" s="75"/>
      <c r="K1268" s="75"/>
      <c r="L1268" s="75"/>
      <c r="M1268" s="75"/>
    </row>
    <row r="1269" spans="8:13" x14ac:dyDescent="0.25">
      <c r="H1269" s="75"/>
      <c r="I1269" s="75"/>
      <c r="J1269" s="75"/>
      <c r="K1269" s="75"/>
      <c r="L1269" s="75"/>
      <c r="M1269" s="75"/>
    </row>
    <row r="1270" spans="8:13" x14ac:dyDescent="0.25">
      <c r="H1270" s="75"/>
      <c r="I1270" s="75"/>
      <c r="J1270" s="75"/>
      <c r="K1270" s="75"/>
      <c r="L1270" s="75"/>
      <c r="M1270" s="75"/>
    </row>
    <row r="1271" spans="8:13" x14ac:dyDescent="0.25">
      <c r="H1271" s="75"/>
      <c r="I1271" s="75"/>
      <c r="J1271" s="75"/>
      <c r="K1271" s="75"/>
      <c r="L1271" s="75"/>
      <c r="M1271" s="75"/>
    </row>
    <row r="1272" spans="8:13" x14ac:dyDescent="0.25">
      <c r="H1272" s="75"/>
      <c r="I1272" s="75"/>
      <c r="J1272" s="75"/>
      <c r="K1272" s="75"/>
      <c r="L1272" s="75"/>
      <c r="M1272" s="75"/>
    </row>
    <row r="1273" spans="8:13" x14ac:dyDescent="0.25">
      <c r="H1273" s="75"/>
      <c r="I1273" s="75"/>
      <c r="J1273" s="75"/>
      <c r="K1273" s="75"/>
      <c r="L1273" s="75"/>
      <c r="M1273" s="75"/>
    </row>
    <row r="1274" spans="8:13" x14ac:dyDescent="0.25">
      <c r="H1274" s="75"/>
      <c r="I1274" s="75"/>
      <c r="J1274" s="75"/>
      <c r="K1274" s="75"/>
      <c r="L1274" s="75"/>
      <c r="M1274" s="75"/>
    </row>
    <row r="1275" spans="8:13" x14ac:dyDescent="0.25">
      <c r="H1275" s="75"/>
      <c r="I1275" s="75"/>
      <c r="J1275" s="75"/>
      <c r="K1275" s="75"/>
      <c r="L1275" s="75"/>
      <c r="M1275" s="75"/>
    </row>
    <row r="1276" spans="8:13" x14ac:dyDescent="0.25">
      <c r="H1276" s="75"/>
      <c r="I1276" s="75"/>
      <c r="J1276" s="75"/>
      <c r="K1276" s="75"/>
      <c r="L1276" s="75"/>
      <c r="M1276" s="75"/>
    </row>
    <row r="1277" spans="8:13" x14ac:dyDescent="0.25">
      <c r="H1277" s="75"/>
      <c r="I1277" s="75"/>
      <c r="J1277" s="75"/>
      <c r="K1277" s="75"/>
      <c r="L1277" s="75"/>
      <c r="M1277" s="75"/>
    </row>
    <row r="1278" spans="8:13" x14ac:dyDescent="0.25">
      <c r="H1278" s="75"/>
      <c r="I1278" s="75"/>
      <c r="J1278" s="75"/>
      <c r="K1278" s="75"/>
      <c r="L1278" s="75"/>
      <c r="M1278" s="75"/>
    </row>
    <row r="1279" spans="8:13" x14ac:dyDescent="0.25">
      <c r="H1279" s="75"/>
      <c r="I1279" s="75"/>
      <c r="J1279" s="75"/>
      <c r="K1279" s="75"/>
      <c r="L1279" s="75"/>
      <c r="M1279" s="75"/>
    </row>
    <row r="1280" spans="8:13" x14ac:dyDescent="0.25">
      <c r="H1280" s="75"/>
      <c r="I1280" s="75"/>
      <c r="J1280" s="75"/>
      <c r="K1280" s="75"/>
      <c r="L1280" s="75"/>
      <c r="M1280" s="75"/>
    </row>
    <row r="1281" spans="8:13" x14ac:dyDescent="0.25">
      <c r="H1281" s="75"/>
      <c r="I1281" s="75"/>
      <c r="J1281" s="75"/>
      <c r="K1281" s="75"/>
      <c r="L1281" s="75"/>
      <c r="M1281" s="75"/>
    </row>
    <row r="1282" spans="8:13" x14ac:dyDescent="0.25">
      <c r="H1282" s="75"/>
      <c r="I1282" s="75"/>
      <c r="J1282" s="75"/>
      <c r="K1282" s="75"/>
      <c r="L1282" s="75"/>
      <c r="M1282" s="75"/>
    </row>
    <row r="1283" spans="8:13" x14ac:dyDescent="0.25">
      <c r="H1283" s="75"/>
      <c r="I1283" s="75"/>
      <c r="J1283" s="75"/>
      <c r="K1283" s="75"/>
      <c r="L1283" s="75"/>
      <c r="M1283" s="75"/>
    </row>
    <row r="1284" spans="8:13" x14ac:dyDescent="0.25">
      <c r="H1284" s="75"/>
      <c r="I1284" s="75"/>
      <c r="J1284" s="75"/>
      <c r="K1284" s="75"/>
      <c r="L1284" s="75"/>
      <c r="M1284" s="75"/>
    </row>
    <row r="1285" spans="8:13" x14ac:dyDescent="0.25">
      <c r="H1285" s="75"/>
      <c r="I1285" s="75"/>
      <c r="J1285" s="75"/>
      <c r="K1285" s="75"/>
      <c r="L1285" s="75"/>
      <c r="M1285" s="75"/>
    </row>
    <row r="1286" spans="8:13" x14ac:dyDescent="0.25">
      <c r="H1286" s="75"/>
      <c r="I1286" s="75"/>
      <c r="J1286" s="75"/>
      <c r="K1286" s="75"/>
      <c r="L1286" s="75"/>
      <c r="M1286" s="75"/>
    </row>
    <row r="1287" spans="8:13" x14ac:dyDescent="0.25">
      <c r="H1287" s="75"/>
      <c r="I1287" s="75"/>
      <c r="J1287" s="75"/>
      <c r="K1287" s="75"/>
      <c r="L1287" s="75"/>
      <c r="M1287" s="75"/>
    </row>
    <row r="1288" spans="8:13" x14ac:dyDescent="0.25">
      <c r="H1288" s="75"/>
      <c r="I1288" s="75"/>
      <c r="J1288" s="75"/>
      <c r="K1288" s="75"/>
      <c r="L1288" s="75"/>
      <c r="M1288" s="75"/>
    </row>
    <row r="1289" spans="8:13" x14ac:dyDescent="0.25">
      <c r="H1289" s="75"/>
      <c r="I1289" s="75"/>
      <c r="J1289" s="75"/>
      <c r="K1289" s="75"/>
      <c r="L1289" s="75"/>
      <c r="M1289" s="75"/>
    </row>
    <row r="1290" spans="8:13" x14ac:dyDescent="0.25">
      <c r="H1290" s="75"/>
      <c r="I1290" s="75"/>
      <c r="J1290" s="75"/>
      <c r="K1290" s="75"/>
      <c r="L1290" s="75"/>
      <c r="M1290" s="75"/>
    </row>
    <row r="1291" spans="8:13" x14ac:dyDescent="0.25">
      <c r="H1291" s="75"/>
      <c r="I1291" s="75"/>
      <c r="J1291" s="75"/>
      <c r="K1291" s="75"/>
      <c r="L1291" s="75"/>
      <c r="M1291" s="75"/>
    </row>
    <row r="1292" spans="8:13" x14ac:dyDescent="0.25">
      <c r="H1292" s="75"/>
      <c r="I1292" s="75"/>
      <c r="J1292" s="75"/>
      <c r="K1292" s="75"/>
      <c r="L1292" s="75"/>
      <c r="M1292" s="75"/>
    </row>
    <row r="1293" spans="8:13" x14ac:dyDescent="0.25">
      <c r="H1293" s="75"/>
      <c r="I1293" s="75"/>
      <c r="J1293" s="75"/>
      <c r="K1293" s="75"/>
      <c r="L1293" s="75"/>
      <c r="M1293" s="75"/>
    </row>
    <row r="1294" spans="8:13" x14ac:dyDescent="0.25">
      <c r="H1294" s="75"/>
      <c r="I1294" s="75"/>
      <c r="J1294" s="75"/>
      <c r="K1294" s="75"/>
      <c r="L1294" s="75"/>
      <c r="M1294" s="75"/>
    </row>
    <row r="1295" spans="8:13" x14ac:dyDescent="0.25">
      <c r="H1295" s="75"/>
      <c r="I1295" s="75"/>
      <c r="J1295" s="75"/>
      <c r="K1295" s="75"/>
      <c r="L1295" s="75"/>
      <c r="M1295" s="75"/>
    </row>
    <row r="1296" spans="8:13" x14ac:dyDescent="0.25">
      <c r="H1296" s="75"/>
      <c r="I1296" s="75"/>
      <c r="J1296" s="75"/>
      <c r="K1296" s="75"/>
      <c r="L1296" s="75"/>
      <c r="M1296" s="75"/>
    </row>
    <row r="1297" spans="8:13" x14ac:dyDescent="0.25">
      <c r="H1297" s="75"/>
      <c r="I1297" s="75"/>
      <c r="J1297" s="75"/>
      <c r="K1297" s="75"/>
      <c r="L1297" s="75"/>
      <c r="M1297" s="75"/>
    </row>
    <row r="1298" spans="8:13" x14ac:dyDescent="0.25">
      <c r="H1298" s="75"/>
      <c r="I1298" s="75"/>
      <c r="J1298" s="75"/>
      <c r="K1298" s="75"/>
      <c r="L1298" s="75"/>
      <c r="M1298" s="75"/>
    </row>
    <row r="1299" spans="8:13" x14ac:dyDescent="0.25">
      <c r="H1299" s="75"/>
      <c r="I1299" s="75"/>
      <c r="J1299" s="75"/>
      <c r="K1299" s="75"/>
      <c r="L1299" s="75"/>
      <c r="M1299" s="75"/>
    </row>
    <row r="1300" spans="8:13" x14ac:dyDescent="0.25">
      <c r="H1300" s="75"/>
      <c r="I1300" s="75"/>
      <c r="J1300" s="75"/>
      <c r="K1300" s="75"/>
      <c r="L1300" s="75"/>
      <c r="M1300" s="75"/>
    </row>
    <row r="1301" spans="8:13" x14ac:dyDescent="0.25">
      <c r="H1301" s="75"/>
      <c r="I1301" s="75"/>
      <c r="J1301" s="75"/>
      <c r="K1301" s="75"/>
      <c r="L1301" s="75"/>
      <c r="M1301" s="75"/>
    </row>
    <row r="1302" spans="8:13" x14ac:dyDescent="0.25">
      <c r="H1302" s="75"/>
      <c r="I1302" s="75"/>
      <c r="J1302" s="75"/>
      <c r="K1302" s="75"/>
      <c r="L1302" s="75"/>
      <c r="M1302" s="75"/>
    </row>
    <row r="1303" spans="8:13" x14ac:dyDescent="0.25">
      <c r="H1303" s="75"/>
      <c r="I1303" s="75"/>
      <c r="J1303" s="75"/>
      <c r="K1303" s="75"/>
      <c r="L1303" s="75"/>
      <c r="M1303" s="75"/>
    </row>
    <row r="1304" spans="8:13" x14ac:dyDescent="0.25">
      <c r="H1304" s="75"/>
      <c r="I1304" s="75"/>
      <c r="J1304" s="75"/>
      <c r="K1304" s="75"/>
      <c r="L1304" s="75"/>
      <c r="M1304" s="75"/>
    </row>
    <row r="1305" spans="8:13" x14ac:dyDescent="0.25">
      <c r="H1305" s="75"/>
      <c r="I1305" s="75"/>
      <c r="J1305" s="75"/>
      <c r="K1305" s="75"/>
      <c r="L1305" s="75"/>
      <c r="M1305" s="75"/>
    </row>
    <row r="1306" spans="8:13" x14ac:dyDescent="0.25">
      <c r="H1306" s="75"/>
      <c r="I1306" s="75"/>
      <c r="J1306" s="75"/>
      <c r="K1306" s="75"/>
      <c r="L1306" s="75"/>
      <c r="M1306" s="75"/>
    </row>
    <row r="1307" spans="8:13" x14ac:dyDescent="0.25">
      <c r="H1307" s="75"/>
      <c r="I1307" s="75"/>
      <c r="J1307" s="75"/>
      <c r="K1307" s="75"/>
      <c r="L1307" s="75"/>
      <c r="M1307" s="75"/>
    </row>
    <row r="1308" spans="8:13" x14ac:dyDescent="0.25">
      <c r="H1308" s="75"/>
      <c r="I1308" s="75"/>
      <c r="J1308" s="75"/>
      <c r="K1308" s="75"/>
      <c r="L1308" s="75"/>
      <c r="M1308" s="75"/>
    </row>
    <row r="1309" spans="8:13" x14ac:dyDescent="0.25">
      <c r="H1309" s="75"/>
      <c r="I1309" s="75"/>
      <c r="J1309" s="75"/>
      <c r="K1309" s="75"/>
      <c r="L1309" s="75"/>
      <c r="M1309" s="75"/>
    </row>
    <row r="1310" spans="8:13" x14ac:dyDescent="0.25">
      <c r="H1310" s="75"/>
      <c r="I1310" s="75"/>
      <c r="J1310" s="75"/>
      <c r="K1310" s="75"/>
      <c r="L1310" s="75"/>
      <c r="M1310" s="75"/>
    </row>
    <row r="1311" spans="8:13" x14ac:dyDescent="0.25">
      <c r="H1311" s="75"/>
      <c r="I1311" s="75"/>
      <c r="J1311" s="75"/>
      <c r="K1311" s="75"/>
      <c r="L1311" s="75"/>
      <c r="M1311" s="75"/>
    </row>
    <row r="1312" spans="8:13" x14ac:dyDescent="0.25">
      <c r="H1312" s="75"/>
      <c r="I1312" s="75"/>
      <c r="J1312" s="75"/>
      <c r="K1312" s="75"/>
      <c r="L1312" s="75"/>
      <c r="M1312" s="75"/>
    </row>
    <row r="1313" spans="8:13" x14ac:dyDescent="0.25">
      <c r="H1313" s="75"/>
      <c r="I1313" s="75"/>
      <c r="J1313" s="75"/>
      <c r="K1313" s="75"/>
      <c r="L1313" s="75"/>
      <c r="M1313" s="75"/>
    </row>
    <row r="1314" spans="8:13" x14ac:dyDescent="0.25">
      <c r="H1314" s="75"/>
      <c r="I1314" s="75"/>
      <c r="J1314" s="75"/>
      <c r="K1314" s="75"/>
      <c r="L1314" s="75"/>
      <c r="M1314" s="75"/>
    </row>
    <row r="1315" spans="8:13" x14ac:dyDescent="0.25">
      <c r="H1315" s="75"/>
      <c r="I1315" s="75"/>
      <c r="J1315" s="75"/>
      <c r="K1315" s="75"/>
      <c r="L1315" s="75"/>
      <c r="M1315" s="75"/>
    </row>
    <row r="1316" spans="8:13" x14ac:dyDescent="0.25">
      <c r="H1316" s="75"/>
      <c r="I1316" s="75"/>
      <c r="J1316" s="75"/>
      <c r="K1316" s="75"/>
      <c r="L1316" s="75"/>
      <c r="M1316" s="75"/>
    </row>
    <row r="1317" spans="8:13" x14ac:dyDescent="0.25">
      <c r="H1317" s="75"/>
      <c r="I1317" s="75"/>
      <c r="J1317" s="75"/>
      <c r="K1317" s="75"/>
      <c r="L1317" s="75"/>
      <c r="M1317" s="75"/>
    </row>
    <row r="1318" spans="8:13" x14ac:dyDescent="0.25">
      <c r="H1318" s="75"/>
      <c r="I1318" s="75"/>
      <c r="J1318" s="75"/>
      <c r="K1318" s="75"/>
      <c r="L1318" s="75"/>
      <c r="M1318" s="75"/>
    </row>
  </sheetData>
  <sheetProtection password="DC2B" sheet="1" objects="1" scenarios="1"/>
  <mergeCells count="26">
    <mergeCell ref="C6:J6"/>
    <mergeCell ref="K6:M6"/>
    <mergeCell ref="A1:M1"/>
    <mergeCell ref="A2:M2"/>
    <mergeCell ref="A3:M3"/>
    <mergeCell ref="A4:M4"/>
    <mergeCell ref="A5:M5"/>
    <mergeCell ref="A7:B7"/>
    <mergeCell ref="C7:J7"/>
    <mergeCell ref="K7:M7"/>
    <mergeCell ref="A8:B8"/>
    <mergeCell ref="C8:J8"/>
    <mergeCell ref="K8:M8"/>
    <mergeCell ref="E12:F12"/>
    <mergeCell ref="C9:J9"/>
    <mergeCell ref="K9:M9"/>
    <mergeCell ref="C10:J10"/>
    <mergeCell ref="K10:M10"/>
    <mergeCell ref="A11:J11"/>
    <mergeCell ref="K11:M11"/>
    <mergeCell ref="E13:F13"/>
    <mergeCell ref="F45:K45"/>
    <mergeCell ref="G41:K41"/>
    <mergeCell ref="F42:K42"/>
    <mergeCell ref="F43:K43"/>
    <mergeCell ref="F44:K4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788E9-7AE0-48E5-B56E-8887C7FA6B5A}">
  <dimension ref="A1:IQ27"/>
  <sheetViews>
    <sheetView tabSelected="1" topLeftCell="A10" zoomScale="115" zoomScaleNormal="115" workbookViewId="0">
      <selection activeCell="G20" sqref="G20"/>
    </sheetView>
  </sheetViews>
  <sheetFormatPr defaultColWidth="9.140625" defaultRowHeight="12.75" x14ac:dyDescent="0.25"/>
  <cols>
    <col min="1" max="1" width="5.5703125" style="107" customWidth="1"/>
    <col min="2" max="3" width="11.7109375" style="107" hidden="1" customWidth="1"/>
    <col min="4" max="4" width="14.7109375" style="107" customWidth="1"/>
    <col min="5" max="5" width="13.5703125" style="88" customWidth="1"/>
    <col min="6" max="6" width="15.5703125" style="88" customWidth="1"/>
    <col min="7" max="7" width="70.85546875" style="88" customWidth="1"/>
    <col min="8" max="8" width="9.140625" style="107"/>
    <col min="9" max="9" width="15.140625" style="107" customWidth="1"/>
    <col min="10" max="10" width="17.28515625" style="107" customWidth="1"/>
    <col min="11" max="11" width="15.7109375" style="107" customWidth="1"/>
    <col min="12" max="12" width="17.140625" style="107" customWidth="1"/>
    <col min="13" max="13" width="9.28515625" style="88" bestFit="1" customWidth="1"/>
    <col min="14" max="14" width="11.5703125" style="88" bestFit="1" customWidth="1"/>
    <col min="15" max="254" width="9.140625" style="88"/>
    <col min="255" max="255" width="5.5703125" style="88" customWidth="1"/>
    <col min="256" max="257" width="0" style="88" hidden="1" customWidth="1"/>
    <col min="258" max="258" width="14.7109375" style="88" customWidth="1"/>
    <col min="259" max="259" width="20.5703125" style="88" customWidth="1"/>
    <col min="260" max="260" width="13.5703125" style="88" customWidth="1"/>
    <col min="261" max="261" width="18.42578125" style="88" customWidth="1"/>
    <col min="262" max="262" width="10.85546875" style="88" bestFit="1" customWidth="1"/>
    <col min="263" max="263" width="51.5703125" style="88" customWidth="1"/>
    <col min="264" max="264" width="9.140625" style="88"/>
    <col min="265" max="265" width="15.5703125" style="88" customWidth="1"/>
    <col min="266" max="266" width="17.28515625" style="88" customWidth="1"/>
    <col min="267" max="267" width="15.7109375" style="88" customWidth="1"/>
    <col min="268" max="268" width="17.140625" style="88" customWidth="1"/>
    <col min="269" max="269" width="9.28515625" style="88" bestFit="1" customWidth="1"/>
    <col min="270" max="270" width="11.5703125" style="88" bestFit="1" customWidth="1"/>
    <col min="271" max="510" width="9.140625" style="88"/>
    <col min="511" max="511" width="5.5703125" style="88" customWidth="1"/>
    <col min="512" max="513" width="0" style="88" hidden="1" customWidth="1"/>
    <col min="514" max="514" width="14.7109375" style="88" customWidth="1"/>
    <col min="515" max="515" width="20.5703125" style="88" customWidth="1"/>
    <col min="516" max="516" width="13.5703125" style="88" customWidth="1"/>
    <col min="517" max="517" width="18.42578125" style="88" customWidth="1"/>
    <col min="518" max="518" width="10.85546875" style="88" bestFit="1" customWidth="1"/>
    <col min="519" max="519" width="51.5703125" style="88" customWidth="1"/>
    <col min="520" max="520" width="9.140625" style="88"/>
    <col min="521" max="521" width="15.5703125" style="88" customWidth="1"/>
    <col min="522" max="522" width="17.28515625" style="88" customWidth="1"/>
    <col min="523" max="523" width="15.7109375" style="88" customWidth="1"/>
    <col min="524" max="524" width="17.140625" style="88" customWidth="1"/>
    <col min="525" max="525" width="9.28515625" style="88" bestFit="1" customWidth="1"/>
    <col min="526" max="526" width="11.5703125" style="88" bestFit="1" customWidth="1"/>
    <col min="527" max="766" width="9.140625" style="88"/>
    <col min="767" max="767" width="5.5703125" style="88" customWidth="1"/>
    <col min="768" max="769" width="0" style="88" hidden="1" customWidth="1"/>
    <col min="770" max="770" width="14.7109375" style="88" customWidth="1"/>
    <col min="771" max="771" width="20.5703125" style="88" customWidth="1"/>
    <col min="772" max="772" width="13.5703125" style="88" customWidth="1"/>
    <col min="773" max="773" width="18.42578125" style="88" customWidth="1"/>
    <col min="774" max="774" width="10.85546875" style="88" bestFit="1" customWidth="1"/>
    <col min="775" max="775" width="51.5703125" style="88" customWidth="1"/>
    <col min="776" max="776" width="9.140625" style="88"/>
    <col min="777" max="777" width="15.5703125" style="88" customWidth="1"/>
    <col min="778" max="778" width="17.28515625" style="88" customWidth="1"/>
    <col min="779" max="779" width="15.7109375" style="88" customWidth="1"/>
    <col min="780" max="780" width="17.140625" style="88" customWidth="1"/>
    <col min="781" max="781" width="9.28515625" style="88" bestFit="1" customWidth="1"/>
    <col min="782" max="782" width="11.5703125" style="88" bestFit="1" customWidth="1"/>
    <col min="783" max="1022" width="9.140625" style="88"/>
    <col min="1023" max="1023" width="5.5703125" style="88" customWidth="1"/>
    <col min="1024" max="1025" width="0" style="88" hidden="1" customWidth="1"/>
    <col min="1026" max="1026" width="14.7109375" style="88" customWidth="1"/>
    <col min="1027" max="1027" width="20.5703125" style="88" customWidth="1"/>
    <col min="1028" max="1028" width="13.5703125" style="88" customWidth="1"/>
    <col min="1029" max="1029" width="18.42578125" style="88" customWidth="1"/>
    <col min="1030" max="1030" width="10.85546875" style="88" bestFit="1" customWidth="1"/>
    <col min="1031" max="1031" width="51.5703125" style="88" customWidth="1"/>
    <col min="1032" max="1032" width="9.140625" style="88"/>
    <col min="1033" max="1033" width="15.5703125" style="88" customWidth="1"/>
    <col min="1034" max="1034" width="17.28515625" style="88" customWidth="1"/>
    <col min="1035" max="1035" width="15.7109375" style="88" customWidth="1"/>
    <col min="1036" max="1036" width="17.140625" style="88" customWidth="1"/>
    <col min="1037" max="1037" width="9.28515625" style="88" bestFit="1" customWidth="1"/>
    <col min="1038" max="1038" width="11.5703125" style="88" bestFit="1" customWidth="1"/>
    <col min="1039" max="1278" width="9.140625" style="88"/>
    <col min="1279" max="1279" width="5.5703125" style="88" customWidth="1"/>
    <col min="1280" max="1281" width="0" style="88" hidden="1" customWidth="1"/>
    <col min="1282" max="1282" width="14.7109375" style="88" customWidth="1"/>
    <col min="1283" max="1283" width="20.5703125" style="88" customWidth="1"/>
    <col min="1284" max="1284" width="13.5703125" style="88" customWidth="1"/>
    <col min="1285" max="1285" width="18.42578125" style="88" customWidth="1"/>
    <col min="1286" max="1286" width="10.85546875" style="88" bestFit="1" customWidth="1"/>
    <col min="1287" max="1287" width="51.5703125" style="88" customWidth="1"/>
    <col min="1288" max="1288" width="9.140625" style="88"/>
    <col min="1289" max="1289" width="15.5703125" style="88" customWidth="1"/>
    <col min="1290" max="1290" width="17.28515625" style="88" customWidth="1"/>
    <col min="1291" max="1291" width="15.7109375" style="88" customWidth="1"/>
    <col min="1292" max="1292" width="17.140625" style="88" customWidth="1"/>
    <col min="1293" max="1293" width="9.28515625" style="88" bestFit="1" customWidth="1"/>
    <col min="1294" max="1294" width="11.5703125" style="88" bestFit="1" customWidth="1"/>
    <col min="1295" max="1534" width="9.140625" style="88"/>
    <col min="1535" max="1535" width="5.5703125" style="88" customWidth="1"/>
    <col min="1536" max="1537" width="0" style="88" hidden="1" customWidth="1"/>
    <col min="1538" max="1538" width="14.7109375" style="88" customWidth="1"/>
    <col min="1539" max="1539" width="20.5703125" style="88" customWidth="1"/>
    <col min="1540" max="1540" width="13.5703125" style="88" customWidth="1"/>
    <col min="1541" max="1541" width="18.42578125" style="88" customWidth="1"/>
    <col min="1542" max="1542" width="10.85546875" style="88" bestFit="1" customWidth="1"/>
    <col min="1543" max="1543" width="51.5703125" style="88" customWidth="1"/>
    <col min="1544" max="1544" width="9.140625" style="88"/>
    <col min="1545" max="1545" width="15.5703125" style="88" customWidth="1"/>
    <col min="1546" max="1546" width="17.28515625" style="88" customWidth="1"/>
    <col min="1547" max="1547" width="15.7109375" style="88" customWidth="1"/>
    <col min="1548" max="1548" width="17.140625" style="88" customWidth="1"/>
    <col min="1549" max="1549" width="9.28515625" style="88" bestFit="1" customWidth="1"/>
    <col min="1550" max="1550" width="11.5703125" style="88" bestFit="1" customWidth="1"/>
    <col min="1551" max="1790" width="9.140625" style="88"/>
    <col min="1791" max="1791" width="5.5703125" style="88" customWidth="1"/>
    <col min="1792" max="1793" width="0" style="88" hidden="1" customWidth="1"/>
    <col min="1794" max="1794" width="14.7109375" style="88" customWidth="1"/>
    <col min="1795" max="1795" width="20.5703125" style="88" customWidth="1"/>
    <col min="1796" max="1796" width="13.5703125" style="88" customWidth="1"/>
    <col min="1797" max="1797" width="18.42578125" style="88" customWidth="1"/>
    <col min="1798" max="1798" width="10.85546875" style="88" bestFit="1" customWidth="1"/>
    <col min="1799" max="1799" width="51.5703125" style="88" customWidth="1"/>
    <col min="1800" max="1800" width="9.140625" style="88"/>
    <col min="1801" max="1801" width="15.5703125" style="88" customWidth="1"/>
    <col min="1802" max="1802" width="17.28515625" style="88" customWidth="1"/>
    <col min="1803" max="1803" width="15.7109375" style="88" customWidth="1"/>
    <col min="1804" max="1804" width="17.140625" style="88" customWidth="1"/>
    <col min="1805" max="1805" width="9.28515625" style="88" bestFit="1" customWidth="1"/>
    <col min="1806" max="1806" width="11.5703125" style="88" bestFit="1" customWidth="1"/>
    <col min="1807" max="2046" width="9.140625" style="88"/>
    <col min="2047" max="2047" width="5.5703125" style="88" customWidth="1"/>
    <col min="2048" max="2049" width="0" style="88" hidden="1" customWidth="1"/>
    <col min="2050" max="2050" width="14.7109375" style="88" customWidth="1"/>
    <col min="2051" max="2051" width="20.5703125" style="88" customWidth="1"/>
    <col min="2052" max="2052" width="13.5703125" style="88" customWidth="1"/>
    <col min="2053" max="2053" width="18.42578125" style="88" customWidth="1"/>
    <col min="2054" max="2054" width="10.85546875" style="88" bestFit="1" customWidth="1"/>
    <col min="2055" max="2055" width="51.5703125" style="88" customWidth="1"/>
    <col min="2056" max="2056" width="9.140625" style="88"/>
    <col min="2057" max="2057" width="15.5703125" style="88" customWidth="1"/>
    <col min="2058" max="2058" width="17.28515625" style="88" customWidth="1"/>
    <col min="2059" max="2059" width="15.7109375" style="88" customWidth="1"/>
    <col min="2060" max="2060" width="17.140625" style="88" customWidth="1"/>
    <col min="2061" max="2061" width="9.28515625" style="88" bestFit="1" customWidth="1"/>
    <col min="2062" max="2062" width="11.5703125" style="88" bestFit="1" customWidth="1"/>
    <col min="2063" max="2302" width="9.140625" style="88"/>
    <col min="2303" max="2303" width="5.5703125" style="88" customWidth="1"/>
    <col min="2304" max="2305" width="0" style="88" hidden="1" customWidth="1"/>
    <col min="2306" max="2306" width="14.7109375" style="88" customWidth="1"/>
    <col min="2307" max="2307" width="20.5703125" style="88" customWidth="1"/>
    <col min="2308" max="2308" width="13.5703125" style="88" customWidth="1"/>
    <col min="2309" max="2309" width="18.42578125" style="88" customWidth="1"/>
    <col min="2310" max="2310" width="10.85546875" style="88" bestFit="1" customWidth="1"/>
    <col min="2311" max="2311" width="51.5703125" style="88" customWidth="1"/>
    <col min="2312" max="2312" width="9.140625" style="88"/>
    <col min="2313" max="2313" width="15.5703125" style="88" customWidth="1"/>
    <col min="2314" max="2314" width="17.28515625" style="88" customWidth="1"/>
    <col min="2315" max="2315" width="15.7109375" style="88" customWidth="1"/>
    <col min="2316" max="2316" width="17.140625" style="88" customWidth="1"/>
    <col min="2317" max="2317" width="9.28515625" style="88" bestFit="1" customWidth="1"/>
    <col min="2318" max="2318" width="11.5703125" style="88" bestFit="1" customWidth="1"/>
    <col min="2319" max="2558" width="9.140625" style="88"/>
    <col min="2559" max="2559" width="5.5703125" style="88" customWidth="1"/>
    <col min="2560" max="2561" width="0" style="88" hidden="1" customWidth="1"/>
    <col min="2562" max="2562" width="14.7109375" style="88" customWidth="1"/>
    <col min="2563" max="2563" width="20.5703125" style="88" customWidth="1"/>
    <col min="2564" max="2564" width="13.5703125" style="88" customWidth="1"/>
    <col min="2565" max="2565" width="18.42578125" style="88" customWidth="1"/>
    <col min="2566" max="2566" width="10.85546875" style="88" bestFit="1" customWidth="1"/>
    <col min="2567" max="2567" width="51.5703125" style="88" customWidth="1"/>
    <col min="2568" max="2568" width="9.140625" style="88"/>
    <col min="2569" max="2569" width="15.5703125" style="88" customWidth="1"/>
    <col min="2570" max="2570" width="17.28515625" style="88" customWidth="1"/>
    <col min="2571" max="2571" width="15.7109375" style="88" customWidth="1"/>
    <col min="2572" max="2572" width="17.140625" style="88" customWidth="1"/>
    <col min="2573" max="2573" width="9.28515625" style="88" bestFit="1" customWidth="1"/>
    <col min="2574" max="2574" width="11.5703125" style="88" bestFit="1" customWidth="1"/>
    <col min="2575" max="2814" width="9.140625" style="88"/>
    <col min="2815" max="2815" width="5.5703125" style="88" customWidth="1"/>
    <col min="2816" max="2817" width="0" style="88" hidden="1" customWidth="1"/>
    <col min="2818" max="2818" width="14.7109375" style="88" customWidth="1"/>
    <col min="2819" max="2819" width="20.5703125" style="88" customWidth="1"/>
    <col min="2820" max="2820" width="13.5703125" style="88" customWidth="1"/>
    <col min="2821" max="2821" width="18.42578125" style="88" customWidth="1"/>
    <col min="2822" max="2822" width="10.85546875" style="88" bestFit="1" customWidth="1"/>
    <col min="2823" max="2823" width="51.5703125" style="88" customWidth="1"/>
    <col min="2824" max="2824" width="9.140625" style="88"/>
    <col min="2825" max="2825" width="15.5703125" style="88" customWidth="1"/>
    <col min="2826" max="2826" width="17.28515625" style="88" customWidth="1"/>
    <col min="2827" max="2827" width="15.7109375" style="88" customWidth="1"/>
    <col min="2828" max="2828" width="17.140625" style="88" customWidth="1"/>
    <col min="2829" max="2829" width="9.28515625" style="88" bestFit="1" customWidth="1"/>
    <col min="2830" max="2830" width="11.5703125" style="88" bestFit="1" customWidth="1"/>
    <col min="2831" max="3070" width="9.140625" style="88"/>
    <col min="3071" max="3071" width="5.5703125" style="88" customWidth="1"/>
    <col min="3072" max="3073" width="0" style="88" hidden="1" customWidth="1"/>
    <col min="3074" max="3074" width="14.7109375" style="88" customWidth="1"/>
    <col min="3075" max="3075" width="20.5703125" style="88" customWidth="1"/>
    <col min="3076" max="3076" width="13.5703125" style="88" customWidth="1"/>
    <col min="3077" max="3077" width="18.42578125" style="88" customWidth="1"/>
    <col min="3078" max="3078" width="10.85546875" style="88" bestFit="1" customWidth="1"/>
    <col min="3079" max="3079" width="51.5703125" style="88" customWidth="1"/>
    <col min="3080" max="3080" width="9.140625" style="88"/>
    <col min="3081" max="3081" width="15.5703125" style="88" customWidth="1"/>
    <col min="3082" max="3082" width="17.28515625" style="88" customWidth="1"/>
    <col min="3083" max="3083" width="15.7109375" style="88" customWidth="1"/>
    <col min="3084" max="3084" width="17.140625" style="88" customWidth="1"/>
    <col min="3085" max="3085" width="9.28515625" style="88" bestFit="1" customWidth="1"/>
    <col min="3086" max="3086" width="11.5703125" style="88" bestFit="1" customWidth="1"/>
    <col min="3087" max="3326" width="9.140625" style="88"/>
    <col min="3327" max="3327" width="5.5703125" style="88" customWidth="1"/>
    <col min="3328" max="3329" width="0" style="88" hidden="1" customWidth="1"/>
    <col min="3330" max="3330" width="14.7109375" style="88" customWidth="1"/>
    <col min="3331" max="3331" width="20.5703125" style="88" customWidth="1"/>
    <col min="3332" max="3332" width="13.5703125" style="88" customWidth="1"/>
    <col min="3333" max="3333" width="18.42578125" style="88" customWidth="1"/>
    <col min="3334" max="3334" width="10.85546875" style="88" bestFit="1" customWidth="1"/>
    <col min="3335" max="3335" width="51.5703125" style="88" customWidth="1"/>
    <col min="3336" max="3336" width="9.140625" style="88"/>
    <col min="3337" max="3337" width="15.5703125" style="88" customWidth="1"/>
    <col min="3338" max="3338" width="17.28515625" style="88" customWidth="1"/>
    <col min="3339" max="3339" width="15.7109375" style="88" customWidth="1"/>
    <col min="3340" max="3340" width="17.140625" style="88" customWidth="1"/>
    <col min="3341" max="3341" width="9.28515625" style="88" bestFit="1" customWidth="1"/>
    <col min="3342" max="3342" width="11.5703125" style="88" bestFit="1" customWidth="1"/>
    <col min="3343" max="3582" width="9.140625" style="88"/>
    <col min="3583" max="3583" width="5.5703125" style="88" customWidth="1"/>
    <col min="3584" max="3585" width="0" style="88" hidden="1" customWidth="1"/>
    <col min="3586" max="3586" width="14.7109375" style="88" customWidth="1"/>
    <col min="3587" max="3587" width="20.5703125" style="88" customWidth="1"/>
    <col min="3588" max="3588" width="13.5703125" style="88" customWidth="1"/>
    <col min="3589" max="3589" width="18.42578125" style="88" customWidth="1"/>
    <col min="3590" max="3590" width="10.85546875" style="88" bestFit="1" customWidth="1"/>
    <col min="3591" max="3591" width="51.5703125" style="88" customWidth="1"/>
    <col min="3592" max="3592" width="9.140625" style="88"/>
    <col min="3593" max="3593" width="15.5703125" style="88" customWidth="1"/>
    <col min="3594" max="3594" width="17.28515625" style="88" customWidth="1"/>
    <col min="3595" max="3595" width="15.7109375" style="88" customWidth="1"/>
    <col min="3596" max="3596" width="17.140625" style="88" customWidth="1"/>
    <col min="3597" max="3597" width="9.28515625" style="88" bestFit="1" customWidth="1"/>
    <col min="3598" max="3598" width="11.5703125" style="88" bestFit="1" customWidth="1"/>
    <col min="3599" max="3838" width="9.140625" style="88"/>
    <col min="3839" max="3839" width="5.5703125" style="88" customWidth="1"/>
    <col min="3840" max="3841" width="0" style="88" hidden="1" customWidth="1"/>
    <col min="3842" max="3842" width="14.7109375" style="88" customWidth="1"/>
    <col min="3843" max="3843" width="20.5703125" style="88" customWidth="1"/>
    <col min="3844" max="3844" width="13.5703125" style="88" customWidth="1"/>
    <col min="3845" max="3845" width="18.42578125" style="88" customWidth="1"/>
    <col min="3846" max="3846" width="10.85546875" style="88" bestFit="1" customWidth="1"/>
    <col min="3847" max="3847" width="51.5703125" style="88" customWidth="1"/>
    <col min="3848" max="3848" width="9.140625" style="88"/>
    <col min="3849" max="3849" width="15.5703125" style="88" customWidth="1"/>
    <col min="3850" max="3850" width="17.28515625" style="88" customWidth="1"/>
    <col min="3851" max="3851" width="15.7109375" style="88" customWidth="1"/>
    <col min="3852" max="3852" width="17.140625" style="88" customWidth="1"/>
    <col min="3853" max="3853" width="9.28515625" style="88" bestFit="1" customWidth="1"/>
    <col min="3854" max="3854" width="11.5703125" style="88" bestFit="1" customWidth="1"/>
    <col min="3855" max="4094" width="9.140625" style="88"/>
    <col min="4095" max="4095" width="5.5703125" style="88" customWidth="1"/>
    <col min="4096" max="4097" width="0" style="88" hidden="1" customWidth="1"/>
    <col min="4098" max="4098" width="14.7109375" style="88" customWidth="1"/>
    <col min="4099" max="4099" width="20.5703125" style="88" customWidth="1"/>
    <col min="4100" max="4100" width="13.5703125" style="88" customWidth="1"/>
    <col min="4101" max="4101" width="18.42578125" style="88" customWidth="1"/>
    <col min="4102" max="4102" width="10.85546875" style="88" bestFit="1" customWidth="1"/>
    <col min="4103" max="4103" width="51.5703125" style="88" customWidth="1"/>
    <col min="4104" max="4104" width="9.140625" style="88"/>
    <col min="4105" max="4105" width="15.5703125" style="88" customWidth="1"/>
    <col min="4106" max="4106" width="17.28515625" style="88" customWidth="1"/>
    <col min="4107" max="4107" width="15.7109375" style="88" customWidth="1"/>
    <col min="4108" max="4108" width="17.140625" style="88" customWidth="1"/>
    <col min="4109" max="4109" width="9.28515625" style="88" bestFit="1" customWidth="1"/>
    <col min="4110" max="4110" width="11.5703125" style="88" bestFit="1" customWidth="1"/>
    <col min="4111" max="4350" width="9.140625" style="88"/>
    <col min="4351" max="4351" width="5.5703125" style="88" customWidth="1"/>
    <col min="4352" max="4353" width="0" style="88" hidden="1" customWidth="1"/>
    <col min="4354" max="4354" width="14.7109375" style="88" customWidth="1"/>
    <col min="4355" max="4355" width="20.5703125" style="88" customWidth="1"/>
    <col min="4356" max="4356" width="13.5703125" style="88" customWidth="1"/>
    <col min="4357" max="4357" width="18.42578125" style="88" customWidth="1"/>
    <col min="4358" max="4358" width="10.85546875" style="88" bestFit="1" customWidth="1"/>
    <col min="4359" max="4359" width="51.5703125" style="88" customWidth="1"/>
    <col min="4360" max="4360" width="9.140625" style="88"/>
    <col min="4361" max="4361" width="15.5703125" style="88" customWidth="1"/>
    <col min="4362" max="4362" width="17.28515625" style="88" customWidth="1"/>
    <col min="4363" max="4363" width="15.7109375" style="88" customWidth="1"/>
    <col min="4364" max="4364" width="17.140625" style="88" customWidth="1"/>
    <col min="4365" max="4365" width="9.28515625" style="88" bestFit="1" customWidth="1"/>
    <col min="4366" max="4366" width="11.5703125" style="88" bestFit="1" customWidth="1"/>
    <col min="4367" max="4606" width="9.140625" style="88"/>
    <col min="4607" max="4607" width="5.5703125" style="88" customWidth="1"/>
    <col min="4608" max="4609" width="0" style="88" hidden="1" customWidth="1"/>
    <col min="4610" max="4610" width="14.7109375" style="88" customWidth="1"/>
    <col min="4611" max="4611" width="20.5703125" style="88" customWidth="1"/>
    <col min="4612" max="4612" width="13.5703125" style="88" customWidth="1"/>
    <col min="4613" max="4613" width="18.42578125" style="88" customWidth="1"/>
    <col min="4614" max="4614" width="10.85546875" style="88" bestFit="1" customWidth="1"/>
    <col min="4615" max="4615" width="51.5703125" style="88" customWidth="1"/>
    <col min="4616" max="4616" width="9.140625" style="88"/>
    <col min="4617" max="4617" width="15.5703125" style="88" customWidth="1"/>
    <col min="4618" max="4618" width="17.28515625" style="88" customWidth="1"/>
    <col min="4619" max="4619" width="15.7109375" style="88" customWidth="1"/>
    <col min="4620" max="4620" width="17.140625" style="88" customWidth="1"/>
    <col min="4621" max="4621" width="9.28515625" style="88" bestFit="1" customWidth="1"/>
    <col min="4622" max="4622" width="11.5703125" style="88" bestFit="1" customWidth="1"/>
    <col min="4623" max="4862" width="9.140625" style="88"/>
    <col min="4863" max="4863" width="5.5703125" style="88" customWidth="1"/>
    <col min="4864" max="4865" width="0" style="88" hidden="1" customWidth="1"/>
    <col min="4866" max="4866" width="14.7109375" style="88" customWidth="1"/>
    <col min="4867" max="4867" width="20.5703125" style="88" customWidth="1"/>
    <col min="4868" max="4868" width="13.5703125" style="88" customWidth="1"/>
    <col min="4869" max="4869" width="18.42578125" style="88" customWidth="1"/>
    <col min="4870" max="4870" width="10.85546875" style="88" bestFit="1" customWidth="1"/>
    <col min="4871" max="4871" width="51.5703125" style="88" customWidth="1"/>
    <col min="4872" max="4872" width="9.140625" style="88"/>
    <col min="4873" max="4873" width="15.5703125" style="88" customWidth="1"/>
    <col min="4874" max="4874" width="17.28515625" style="88" customWidth="1"/>
    <col min="4875" max="4875" width="15.7109375" style="88" customWidth="1"/>
    <col min="4876" max="4876" width="17.140625" style="88" customWidth="1"/>
    <col min="4877" max="4877" width="9.28515625" style="88" bestFit="1" customWidth="1"/>
    <col min="4878" max="4878" width="11.5703125" style="88" bestFit="1" customWidth="1"/>
    <col min="4879" max="5118" width="9.140625" style="88"/>
    <col min="5119" max="5119" width="5.5703125" style="88" customWidth="1"/>
    <col min="5120" max="5121" width="0" style="88" hidden="1" customWidth="1"/>
    <col min="5122" max="5122" width="14.7109375" style="88" customWidth="1"/>
    <col min="5123" max="5123" width="20.5703125" style="88" customWidth="1"/>
    <col min="5124" max="5124" width="13.5703125" style="88" customWidth="1"/>
    <col min="5125" max="5125" width="18.42578125" style="88" customWidth="1"/>
    <col min="5126" max="5126" width="10.85546875" style="88" bestFit="1" customWidth="1"/>
    <col min="5127" max="5127" width="51.5703125" style="88" customWidth="1"/>
    <col min="5128" max="5128" width="9.140625" style="88"/>
    <col min="5129" max="5129" width="15.5703125" style="88" customWidth="1"/>
    <col min="5130" max="5130" width="17.28515625" style="88" customWidth="1"/>
    <col min="5131" max="5131" width="15.7109375" style="88" customWidth="1"/>
    <col min="5132" max="5132" width="17.140625" style="88" customWidth="1"/>
    <col min="5133" max="5133" width="9.28515625" style="88" bestFit="1" customWidth="1"/>
    <col min="5134" max="5134" width="11.5703125" style="88" bestFit="1" customWidth="1"/>
    <col min="5135" max="5374" width="9.140625" style="88"/>
    <col min="5375" max="5375" width="5.5703125" style="88" customWidth="1"/>
    <col min="5376" max="5377" width="0" style="88" hidden="1" customWidth="1"/>
    <col min="5378" max="5378" width="14.7109375" style="88" customWidth="1"/>
    <col min="5379" max="5379" width="20.5703125" style="88" customWidth="1"/>
    <col min="5380" max="5380" width="13.5703125" style="88" customWidth="1"/>
    <col min="5381" max="5381" width="18.42578125" style="88" customWidth="1"/>
    <col min="5382" max="5382" width="10.85546875" style="88" bestFit="1" customWidth="1"/>
    <col min="5383" max="5383" width="51.5703125" style="88" customWidth="1"/>
    <col min="5384" max="5384" width="9.140625" style="88"/>
    <col min="5385" max="5385" width="15.5703125" style="88" customWidth="1"/>
    <col min="5386" max="5386" width="17.28515625" style="88" customWidth="1"/>
    <col min="5387" max="5387" width="15.7109375" style="88" customWidth="1"/>
    <col min="5388" max="5388" width="17.140625" style="88" customWidth="1"/>
    <col min="5389" max="5389" width="9.28515625" style="88" bestFit="1" customWidth="1"/>
    <col min="5390" max="5390" width="11.5703125" style="88" bestFit="1" customWidth="1"/>
    <col min="5391" max="5630" width="9.140625" style="88"/>
    <col min="5631" max="5631" width="5.5703125" style="88" customWidth="1"/>
    <col min="5632" max="5633" width="0" style="88" hidden="1" customWidth="1"/>
    <col min="5634" max="5634" width="14.7109375" style="88" customWidth="1"/>
    <col min="5635" max="5635" width="20.5703125" style="88" customWidth="1"/>
    <col min="5636" max="5636" width="13.5703125" style="88" customWidth="1"/>
    <col min="5637" max="5637" width="18.42578125" style="88" customWidth="1"/>
    <col min="5638" max="5638" width="10.85546875" style="88" bestFit="1" customWidth="1"/>
    <col min="5639" max="5639" width="51.5703125" style="88" customWidth="1"/>
    <col min="5640" max="5640" width="9.140625" style="88"/>
    <col min="5641" max="5641" width="15.5703125" style="88" customWidth="1"/>
    <col min="5642" max="5642" width="17.28515625" style="88" customWidth="1"/>
    <col min="5643" max="5643" width="15.7109375" style="88" customWidth="1"/>
    <col min="5644" max="5644" width="17.140625" style="88" customWidth="1"/>
    <col min="5645" max="5645" width="9.28515625" style="88" bestFit="1" customWidth="1"/>
    <col min="5646" max="5646" width="11.5703125" style="88" bestFit="1" customWidth="1"/>
    <col min="5647" max="5886" width="9.140625" style="88"/>
    <col min="5887" max="5887" width="5.5703125" style="88" customWidth="1"/>
    <col min="5888" max="5889" width="0" style="88" hidden="1" customWidth="1"/>
    <col min="5890" max="5890" width="14.7109375" style="88" customWidth="1"/>
    <col min="5891" max="5891" width="20.5703125" style="88" customWidth="1"/>
    <col min="5892" max="5892" width="13.5703125" style="88" customWidth="1"/>
    <col min="5893" max="5893" width="18.42578125" style="88" customWidth="1"/>
    <col min="5894" max="5894" width="10.85546875" style="88" bestFit="1" customWidth="1"/>
    <col min="5895" max="5895" width="51.5703125" style="88" customWidth="1"/>
    <col min="5896" max="5896" width="9.140625" style="88"/>
    <col min="5897" max="5897" width="15.5703125" style="88" customWidth="1"/>
    <col min="5898" max="5898" width="17.28515625" style="88" customWidth="1"/>
    <col min="5899" max="5899" width="15.7109375" style="88" customWidth="1"/>
    <col min="5900" max="5900" width="17.140625" style="88" customWidth="1"/>
    <col min="5901" max="5901" width="9.28515625" style="88" bestFit="1" customWidth="1"/>
    <col min="5902" max="5902" width="11.5703125" style="88" bestFit="1" customWidth="1"/>
    <col min="5903" max="6142" width="9.140625" style="88"/>
    <col min="6143" max="6143" width="5.5703125" style="88" customWidth="1"/>
    <col min="6144" max="6145" width="0" style="88" hidden="1" customWidth="1"/>
    <col min="6146" max="6146" width="14.7109375" style="88" customWidth="1"/>
    <col min="6147" max="6147" width="20.5703125" style="88" customWidth="1"/>
    <col min="6148" max="6148" width="13.5703125" style="88" customWidth="1"/>
    <col min="6149" max="6149" width="18.42578125" style="88" customWidth="1"/>
    <col min="6150" max="6150" width="10.85546875" style="88" bestFit="1" customWidth="1"/>
    <col min="6151" max="6151" width="51.5703125" style="88" customWidth="1"/>
    <col min="6152" max="6152" width="9.140625" style="88"/>
    <col min="6153" max="6153" width="15.5703125" style="88" customWidth="1"/>
    <col min="6154" max="6154" width="17.28515625" style="88" customWidth="1"/>
    <col min="6155" max="6155" width="15.7109375" style="88" customWidth="1"/>
    <col min="6156" max="6156" width="17.140625" style="88" customWidth="1"/>
    <col min="6157" max="6157" width="9.28515625" style="88" bestFit="1" customWidth="1"/>
    <col min="6158" max="6158" width="11.5703125" style="88" bestFit="1" customWidth="1"/>
    <col min="6159" max="6398" width="9.140625" style="88"/>
    <col min="6399" max="6399" width="5.5703125" style="88" customWidth="1"/>
    <col min="6400" max="6401" width="0" style="88" hidden="1" customWidth="1"/>
    <col min="6402" max="6402" width="14.7109375" style="88" customWidth="1"/>
    <col min="6403" max="6403" width="20.5703125" style="88" customWidth="1"/>
    <col min="6404" max="6404" width="13.5703125" style="88" customWidth="1"/>
    <col min="6405" max="6405" width="18.42578125" style="88" customWidth="1"/>
    <col min="6406" max="6406" width="10.85546875" style="88" bestFit="1" customWidth="1"/>
    <col min="6407" max="6407" width="51.5703125" style="88" customWidth="1"/>
    <col min="6408" max="6408" width="9.140625" style="88"/>
    <col min="6409" max="6409" width="15.5703125" style="88" customWidth="1"/>
    <col min="6410" max="6410" width="17.28515625" style="88" customWidth="1"/>
    <col min="6411" max="6411" width="15.7109375" style="88" customWidth="1"/>
    <col min="6412" max="6412" width="17.140625" style="88" customWidth="1"/>
    <col min="6413" max="6413" width="9.28515625" style="88" bestFit="1" customWidth="1"/>
    <col min="6414" max="6414" width="11.5703125" style="88" bestFit="1" customWidth="1"/>
    <col min="6415" max="6654" width="9.140625" style="88"/>
    <col min="6655" max="6655" width="5.5703125" style="88" customWidth="1"/>
    <col min="6656" max="6657" width="0" style="88" hidden="1" customWidth="1"/>
    <col min="6658" max="6658" width="14.7109375" style="88" customWidth="1"/>
    <col min="6659" max="6659" width="20.5703125" style="88" customWidth="1"/>
    <col min="6660" max="6660" width="13.5703125" style="88" customWidth="1"/>
    <col min="6661" max="6661" width="18.42578125" style="88" customWidth="1"/>
    <col min="6662" max="6662" width="10.85546875" style="88" bestFit="1" customWidth="1"/>
    <col min="6663" max="6663" width="51.5703125" style="88" customWidth="1"/>
    <col min="6664" max="6664" width="9.140625" style="88"/>
    <col min="6665" max="6665" width="15.5703125" style="88" customWidth="1"/>
    <col min="6666" max="6666" width="17.28515625" style="88" customWidth="1"/>
    <col min="6667" max="6667" width="15.7109375" style="88" customWidth="1"/>
    <col min="6668" max="6668" width="17.140625" style="88" customWidth="1"/>
    <col min="6669" max="6669" width="9.28515625" style="88" bestFit="1" customWidth="1"/>
    <col min="6670" max="6670" width="11.5703125" style="88" bestFit="1" customWidth="1"/>
    <col min="6671" max="6910" width="9.140625" style="88"/>
    <col min="6911" max="6911" width="5.5703125" style="88" customWidth="1"/>
    <col min="6912" max="6913" width="0" style="88" hidden="1" customWidth="1"/>
    <col min="6914" max="6914" width="14.7109375" style="88" customWidth="1"/>
    <col min="6915" max="6915" width="20.5703125" style="88" customWidth="1"/>
    <col min="6916" max="6916" width="13.5703125" style="88" customWidth="1"/>
    <col min="6917" max="6917" width="18.42578125" style="88" customWidth="1"/>
    <col min="6918" max="6918" width="10.85546875" style="88" bestFit="1" customWidth="1"/>
    <col min="6919" max="6919" width="51.5703125" style="88" customWidth="1"/>
    <col min="6920" max="6920" width="9.140625" style="88"/>
    <col min="6921" max="6921" width="15.5703125" style="88" customWidth="1"/>
    <col min="6922" max="6922" width="17.28515625" style="88" customWidth="1"/>
    <col min="6923" max="6923" width="15.7109375" style="88" customWidth="1"/>
    <col min="6924" max="6924" width="17.140625" style="88" customWidth="1"/>
    <col min="6925" max="6925" width="9.28515625" style="88" bestFit="1" customWidth="1"/>
    <col min="6926" max="6926" width="11.5703125" style="88" bestFit="1" customWidth="1"/>
    <col min="6927" max="7166" width="9.140625" style="88"/>
    <col min="7167" max="7167" width="5.5703125" style="88" customWidth="1"/>
    <col min="7168" max="7169" width="0" style="88" hidden="1" customWidth="1"/>
    <col min="7170" max="7170" width="14.7109375" style="88" customWidth="1"/>
    <col min="7171" max="7171" width="20.5703125" style="88" customWidth="1"/>
    <col min="7172" max="7172" width="13.5703125" style="88" customWidth="1"/>
    <col min="7173" max="7173" width="18.42578125" style="88" customWidth="1"/>
    <col min="7174" max="7174" width="10.85546875" style="88" bestFit="1" customWidth="1"/>
    <col min="7175" max="7175" width="51.5703125" style="88" customWidth="1"/>
    <col min="7176" max="7176" width="9.140625" style="88"/>
    <col min="7177" max="7177" width="15.5703125" style="88" customWidth="1"/>
    <col min="7178" max="7178" width="17.28515625" style="88" customWidth="1"/>
    <col min="7179" max="7179" width="15.7109375" style="88" customWidth="1"/>
    <col min="7180" max="7180" width="17.140625" style="88" customWidth="1"/>
    <col min="7181" max="7181" width="9.28515625" style="88" bestFit="1" customWidth="1"/>
    <col min="7182" max="7182" width="11.5703125" style="88" bestFit="1" customWidth="1"/>
    <col min="7183" max="7422" width="9.140625" style="88"/>
    <col min="7423" max="7423" width="5.5703125" style="88" customWidth="1"/>
    <col min="7424" max="7425" width="0" style="88" hidden="1" customWidth="1"/>
    <col min="7426" max="7426" width="14.7109375" style="88" customWidth="1"/>
    <col min="7427" max="7427" width="20.5703125" style="88" customWidth="1"/>
    <col min="7428" max="7428" width="13.5703125" style="88" customWidth="1"/>
    <col min="7429" max="7429" width="18.42578125" style="88" customWidth="1"/>
    <col min="7430" max="7430" width="10.85546875" style="88" bestFit="1" customWidth="1"/>
    <col min="7431" max="7431" width="51.5703125" style="88" customWidth="1"/>
    <col min="7432" max="7432" width="9.140625" style="88"/>
    <col min="7433" max="7433" width="15.5703125" style="88" customWidth="1"/>
    <col min="7434" max="7434" width="17.28515625" style="88" customWidth="1"/>
    <col min="7435" max="7435" width="15.7109375" style="88" customWidth="1"/>
    <col min="7436" max="7436" width="17.140625" style="88" customWidth="1"/>
    <col min="7437" max="7437" width="9.28515625" style="88" bestFit="1" customWidth="1"/>
    <col min="7438" max="7438" width="11.5703125" style="88" bestFit="1" customWidth="1"/>
    <col min="7439" max="7678" width="9.140625" style="88"/>
    <col min="7679" max="7679" width="5.5703125" style="88" customWidth="1"/>
    <col min="7680" max="7681" width="0" style="88" hidden="1" customWidth="1"/>
    <col min="7682" max="7682" width="14.7109375" style="88" customWidth="1"/>
    <col min="7683" max="7683" width="20.5703125" style="88" customWidth="1"/>
    <col min="7684" max="7684" width="13.5703125" style="88" customWidth="1"/>
    <col min="7685" max="7685" width="18.42578125" style="88" customWidth="1"/>
    <col min="7686" max="7686" width="10.85546875" style="88" bestFit="1" customWidth="1"/>
    <col min="7687" max="7687" width="51.5703125" style="88" customWidth="1"/>
    <col min="7688" max="7688" width="9.140625" style="88"/>
    <col min="7689" max="7689" width="15.5703125" style="88" customWidth="1"/>
    <col min="7690" max="7690" width="17.28515625" style="88" customWidth="1"/>
    <col min="7691" max="7691" width="15.7109375" style="88" customWidth="1"/>
    <col min="7692" max="7692" width="17.140625" style="88" customWidth="1"/>
    <col min="7693" max="7693" width="9.28515625" style="88" bestFit="1" customWidth="1"/>
    <col min="7694" max="7694" width="11.5703125" style="88" bestFit="1" customWidth="1"/>
    <col min="7695" max="7934" width="9.140625" style="88"/>
    <col min="7935" max="7935" width="5.5703125" style="88" customWidth="1"/>
    <col min="7936" max="7937" width="0" style="88" hidden="1" customWidth="1"/>
    <col min="7938" max="7938" width="14.7109375" style="88" customWidth="1"/>
    <col min="7939" max="7939" width="20.5703125" style="88" customWidth="1"/>
    <col min="7940" max="7940" width="13.5703125" style="88" customWidth="1"/>
    <col min="7941" max="7941" width="18.42578125" style="88" customWidth="1"/>
    <col min="7942" max="7942" width="10.85546875" style="88" bestFit="1" customWidth="1"/>
    <col min="7943" max="7943" width="51.5703125" style="88" customWidth="1"/>
    <col min="7944" max="7944" width="9.140625" style="88"/>
    <col min="7945" max="7945" width="15.5703125" style="88" customWidth="1"/>
    <col min="7946" max="7946" width="17.28515625" style="88" customWidth="1"/>
    <col min="7947" max="7947" width="15.7109375" style="88" customWidth="1"/>
    <col min="7948" max="7948" width="17.140625" style="88" customWidth="1"/>
    <col min="7949" max="7949" width="9.28515625" style="88" bestFit="1" customWidth="1"/>
    <col min="7950" max="7950" width="11.5703125" style="88" bestFit="1" customWidth="1"/>
    <col min="7951" max="8190" width="9.140625" style="88"/>
    <col min="8191" max="8191" width="5.5703125" style="88" customWidth="1"/>
    <col min="8192" max="8193" width="0" style="88" hidden="1" customWidth="1"/>
    <col min="8194" max="8194" width="14.7109375" style="88" customWidth="1"/>
    <col min="8195" max="8195" width="20.5703125" style="88" customWidth="1"/>
    <col min="8196" max="8196" width="13.5703125" style="88" customWidth="1"/>
    <col min="8197" max="8197" width="18.42578125" style="88" customWidth="1"/>
    <col min="8198" max="8198" width="10.85546875" style="88" bestFit="1" customWidth="1"/>
    <col min="8199" max="8199" width="51.5703125" style="88" customWidth="1"/>
    <col min="8200" max="8200" width="9.140625" style="88"/>
    <col min="8201" max="8201" width="15.5703125" style="88" customWidth="1"/>
    <col min="8202" max="8202" width="17.28515625" style="88" customWidth="1"/>
    <col min="8203" max="8203" width="15.7109375" style="88" customWidth="1"/>
    <col min="8204" max="8204" width="17.140625" style="88" customWidth="1"/>
    <col min="8205" max="8205" width="9.28515625" style="88" bestFit="1" customWidth="1"/>
    <col min="8206" max="8206" width="11.5703125" style="88" bestFit="1" customWidth="1"/>
    <col min="8207" max="8446" width="9.140625" style="88"/>
    <col min="8447" max="8447" width="5.5703125" style="88" customWidth="1"/>
    <col min="8448" max="8449" width="0" style="88" hidden="1" customWidth="1"/>
    <col min="8450" max="8450" width="14.7109375" style="88" customWidth="1"/>
    <col min="8451" max="8451" width="20.5703125" style="88" customWidth="1"/>
    <col min="8452" max="8452" width="13.5703125" style="88" customWidth="1"/>
    <col min="8453" max="8453" width="18.42578125" style="88" customWidth="1"/>
    <col min="8454" max="8454" width="10.85546875" style="88" bestFit="1" customWidth="1"/>
    <col min="8455" max="8455" width="51.5703125" style="88" customWidth="1"/>
    <col min="8456" max="8456" width="9.140625" style="88"/>
    <col min="8457" max="8457" width="15.5703125" style="88" customWidth="1"/>
    <col min="8458" max="8458" width="17.28515625" style="88" customWidth="1"/>
    <col min="8459" max="8459" width="15.7109375" style="88" customWidth="1"/>
    <col min="8460" max="8460" width="17.140625" style="88" customWidth="1"/>
    <col min="8461" max="8461" width="9.28515625" style="88" bestFit="1" customWidth="1"/>
    <col min="8462" max="8462" width="11.5703125" style="88" bestFit="1" customWidth="1"/>
    <col min="8463" max="8702" width="9.140625" style="88"/>
    <col min="8703" max="8703" width="5.5703125" style="88" customWidth="1"/>
    <col min="8704" max="8705" width="0" style="88" hidden="1" customWidth="1"/>
    <col min="8706" max="8706" width="14.7109375" style="88" customWidth="1"/>
    <col min="8707" max="8707" width="20.5703125" style="88" customWidth="1"/>
    <col min="8708" max="8708" width="13.5703125" style="88" customWidth="1"/>
    <col min="8709" max="8709" width="18.42578125" style="88" customWidth="1"/>
    <col min="8710" max="8710" width="10.85546875" style="88" bestFit="1" customWidth="1"/>
    <col min="8711" max="8711" width="51.5703125" style="88" customWidth="1"/>
    <col min="8712" max="8712" width="9.140625" style="88"/>
    <col min="8713" max="8713" width="15.5703125" style="88" customWidth="1"/>
    <col min="8714" max="8714" width="17.28515625" style="88" customWidth="1"/>
    <col min="8715" max="8715" width="15.7109375" style="88" customWidth="1"/>
    <col min="8716" max="8716" width="17.140625" style="88" customWidth="1"/>
    <col min="8717" max="8717" width="9.28515625" style="88" bestFit="1" customWidth="1"/>
    <col min="8718" max="8718" width="11.5703125" style="88" bestFit="1" customWidth="1"/>
    <col min="8719" max="8958" width="9.140625" style="88"/>
    <col min="8959" max="8959" width="5.5703125" style="88" customWidth="1"/>
    <col min="8960" max="8961" width="0" style="88" hidden="1" customWidth="1"/>
    <col min="8962" max="8962" width="14.7109375" style="88" customWidth="1"/>
    <col min="8963" max="8963" width="20.5703125" style="88" customWidth="1"/>
    <col min="8964" max="8964" width="13.5703125" style="88" customWidth="1"/>
    <col min="8965" max="8965" width="18.42578125" style="88" customWidth="1"/>
    <col min="8966" max="8966" width="10.85546875" style="88" bestFit="1" customWidth="1"/>
    <col min="8967" max="8967" width="51.5703125" style="88" customWidth="1"/>
    <col min="8968" max="8968" width="9.140625" style="88"/>
    <col min="8969" max="8969" width="15.5703125" style="88" customWidth="1"/>
    <col min="8970" max="8970" width="17.28515625" style="88" customWidth="1"/>
    <col min="8971" max="8971" width="15.7109375" style="88" customWidth="1"/>
    <col min="8972" max="8972" width="17.140625" style="88" customWidth="1"/>
    <col min="8973" max="8973" width="9.28515625" style="88" bestFit="1" customWidth="1"/>
    <col min="8974" max="8974" width="11.5703125" style="88" bestFit="1" customWidth="1"/>
    <col min="8975" max="9214" width="9.140625" style="88"/>
    <col min="9215" max="9215" width="5.5703125" style="88" customWidth="1"/>
    <col min="9216" max="9217" width="0" style="88" hidden="1" customWidth="1"/>
    <col min="9218" max="9218" width="14.7109375" style="88" customWidth="1"/>
    <col min="9219" max="9219" width="20.5703125" style="88" customWidth="1"/>
    <col min="9220" max="9220" width="13.5703125" style="88" customWidth="1"/>
    <col min="9221" max="9221" width="18.42578125" style="88" customWidth="1"/>
    <col min="9222" max="9222" width="10.85546875" style="88" bestFit="1" customWidth="1"/>
    <col min="9223" max="9223" width="51.5703125" style="88" customWidth="1"/>
    <col min="9224" max="9224" width="9.140625" style="88"/>
    <col min="9225" max="9225" width="15.5703125" style="88" customWidth="1"/>
    <col min="9226" max="9226" width="17.28515625" style="88" customWidth="1"/>
    <col min="9227" max="9227" width="15.7109375" style="88" customWidth="1"/>
    <col min="9228" max="9228" width="17.140625" style="88" customWidth="1"/>
    <col min="9229" max="9229" width="9.28515625" style="88" bestFit="1" customWidth="1"/>
    <col min="9230" max="9230" width="11.5703125" style="88" bestFit="1" customWidth="1"/>
    <col min="9231" max="9470" width="9.140625" style="88"/>
    <col min="9471" max="9471" width="5.5703125" style="88" customWidth="1"/>
    <col min="9472" max="9473" width="0" style="88" hidden="1" customWidth="1"/>
    <col min="9474" max="9474" width="14.7109375" style="88" customWidth="1"/>
    <col min="9475" max="9475" width="20.5703125" style="88" customWidth="1"/>
    <col min="9476" max="9476" width="13.5703125" style="88" customWidth="1"/>
    <col min="9477" max="9477" width="18.42578125" style="88" customWidth="1"/>
    <col min="9478" max="9478" width="10.85546875" style="88" bestFit="1" customWidth="1"/>
    <col min="9479" max="9479" width="51.5703125" style="88" customWidth="1"/>
    <col min="9480" max="9480" width="9.140625" style="88"/>
    <col min="9481" max="9481" width="15.5703125" style="88" customWidth="1"/>
    <col min="9482" max="9482" width="17.28515625" style="88" customWidth="1"/>
    <col min="9483" max="9483" width="15.7109375" style="88" customWidth="1"/>
    <col min="9484" max="9484" width="17.140625" style="88" customWidth="1"/>
    <col min="9485" max="9485" width="9.28515625" style="88" bestFit="1" customWidth="1"/>
    <col min="9486" max="9486" width="11.5703125" style="88" bestFit="1" customWidth="1"/>
    <col min="9487" max="9726" width="9.140625" style="88"/>
    <col min="9727" max="9727" width="5.5703125" style="88" customWidth="1"/>
    <col min="9728" max="9729" width="0" style="88" hidden="1" customWidth="1"/>
    <col min="9730" max="9730" width="14.7109375" style="88" customWidth="1"/>
    <col min="9731" max="9731" width="20.5703125" style="88" customWidth="1"/>
    <col min="9732" max="9732" width="13.5703125" style="88" customWidth="1"/>
    <col min="9733" max="9733" width="18.42578125" style="88" customWidth="1"/>
    <col min="9734" max="9734" width="10.85546875" style="88" bestFit="1" customWidth="1"/>
    <col min="9735" max="9735" width="51.5703125" style="88" customWidth="1"/>
    <col min="9736" max="9736" width="9.140625" style="88"/>
    <col min="9737" max="9737" width="15.5703125" style="88" customWidth="1"/>
    <col min="9738" max="9738" width="17.28515625" style="88" customWidth="1"/>
    <col min="9739" max="9739" width="15.7109375" style="88" customWidth="1"/>
    <col min="9740" max="9740" width="17.140625" style="88" customWidth="1"/>
    <col min="9741" max="9741" width="9.28515625" style="88" bestFit="1" customWidth="1"/>
    <col min="9742" max="9742" width="11.5703125" style="88" bestFit="1" customWidth="1"/>
    <col min="9743" max="9982" width="9.140625" style="88"/>
    <col min="9983" max="9983" width="5.5703125" style="88" customWidth="1"/>
    <col min="9984" max="9985" width="0" style="88" hidden="1" customWidth="1"/>
    <col min="9986" max="9986" width="14.7109375" style="88" customWidth="1"/>
    <col min="9987" max="9987" width="20.5703125" style="88" customWidth="1"/>
    <col min="9988" max="9988" width="13.5703125" style="88" customWidth="1"/>
    <col min="9989" max="9989" width="18.42578125" style="88" customWidth="1"/>
    <col min="9990" max="9990" width="10.85546875" style="88" bestFit="1" customWidth="1"/>
    <col min="9991" max="9991" width="51.5703125" style="88" customWidth="1"/>
    <col min="9992" max="9992" width="9.140625" style="88"/>
    <col min="9993" max="9993" width="15.5703125" style="88" customWidth="1"/>
    <col min="9994" max="9994" width="17.28515625" style="88" customWidth="1"/>
    <col min="9995" max="9995" width="15.7109375" style="88" customWidth="1"/>
    <col min="9996" max="9996" width="17.140625" style="88" customWidth="1"/>
    <col min="9997" max="9997" width="9.28515625" style="88" bestFit="1" customWidth="1"/>
    <col min="9998" max="9998" width="11.5703125" style="88" bestFit="1" customWidth="1"/>
    <col min="9999" max="10238" width="9.140625" style="88"/>
    <col min="10239" max="10239" width="5.5703125" style="88" customWidth="1"/>
    <col min="10240" max="10241" width="0" style="88" hidden="1" customWidth="1"/>
    <col min="10242" max="10242" width="14.7109375" style="88" customWidth="1"/>
    <col min="10243" max="10243" width="20.5703125" style="88" customWidth="1"/>
    <col min="10244" max="10244" width="13.5703125" style="88" customWidth="1"/>
    <col min="10245" max="10245" width="18.42578125" style="88" customWidth="1"/>
    <col min="10246" max="10246" width="10.85546875" style="88" bestFit="1" customWidth="1"/>
    <col min="10247" max="10247" width="51.5703125" style="88" customWidth="1"/>
    <col min="10248" max="10248" width="9.140625" style="88"/>
    <col min="10249" max="10249" width="15.5703125" style="88" customWidth="1"/>
    <col min="10250" max="10250" width="17.28515625" style="88" customWidth="1"/>
    <col min="10251" max="10251" width="15.7109375" style="88" customWidth="1"/>
    <col min="10252" max="10252" width="17.140625" style="88" customWidth="1"/>
    <col min="10253" max="10253" width="9.28515625" style="88" bestFit="1" customWidth="1"/>
    <col min="10254" max="10254" width="11.5703125" style="88" bestFit="1" customWidth="1"/>
    <col min="10255" max="10494" width="9.140625" style="88"/>
    <col min="10495" max="10495" width="5.5703125" style="88" customWidth="1"/>
    <col min="10496" max="10497" width="0" style="88" hidden="1" customWidth="1"/>
    <col min="10498" max="10498" width="14.7109375" style="88" customWidth="1"/>
    <col min="10499" max="10499" width="20.5703125" style="88" customWidth="1"/>
    <col min="10500" max="10500" width="13.5703125" style="88" customWidth="1"/>
    <col min="10501" max="10501" width="18.42578125" style="88" customWidth="1"/>
    <col min="10502" max="10502" width="10.85546875" style="88" bestFit="1" customWidth="1"/>
    <col min="10503" max="10503" width="51.5703125" style="88" customWidth="1"/>
    <col min="10504" max="10504" width="9.140625" style="88"/>
    <col min="10505" max="10505" width="15.5703125" style="88" customWidth="1"/>
    <col min="10506" max="10506" width="17.28515625" style="88" customWidth="1"/>
    <col min="10507" max="10507" width="15.7109375" style="88" customWidth="1"/>
    <col min="10508" max="10508" width="17.140625" style="88" customWidth="1"/>
    <col min="10509" max="10509" width="9.28515625" style="88" bestFit="1" customWidth="1"/>
    <col min="10510" max="10510" width="11.5703125" style="88" bestFit="1" customWidth="1"/>
    <col min="10511" max="10750" width="9.140625" style="88"/>
    <col min="10751" max="10751" width="5.5703125" style="88" customWidth="1"/>
    <col min="10752" max="10753" width="0" style="88" hidden="1" customWidth="1"/>
    <col min="10754" max="10754" width="14.7109375" style="88" customWidth="1"/>
    <col min="10755" max="10755" width="20.5703125" style="88" customWidth="1"/>
    <col min="10756" max="10756" width="13.5703125" style="88" customWidth="1"/>
    <col min="10757" max="10757" width="18.42578125" style="88" customWidth="1"/>
    <col min="10758" max="10758" width="10.85546875" style="88" bestFit="1" customWidth="1"/>
    <col min="10759" max="10759" width="51.5703125" style="88" customWidth="1"/>
    <col min="10760" max="10760" width="9.140625" style="88"/>
    <col min="10761" max="10761" width="15.5703125" style="88" customWidth="1"/>
    <col min="10762" max="10762" width="17.28515625" style="88" customWidth="1"/>
    <col min="10763" max="10763" width="15.7109375" style="88" customWidth="1"/>
    <col min="10764" max="10764" width="17.140625" style="88" customWidth="1"/>
    <col min="10765" max="10765" width="9.28515625" style="88" bestFit="1" customWidth="1"/>
    <col min="10766" max="10766" width="11.5703125" style="88" bestFit="1" customWidth="1"/>
    <col min="10767" max="11006" width="9.140625" style="88"/>
    <col min="11007" max="11007" width="5.5703125" style="88" customWidth="1"/>
    <col min="11008" max="11009" width="0" style="88" hidden="1" customWidth="1"/>
    <col min="11010" max="11010" width="14.7109375" style="88" customWidth="1"/>
    <col min="11011" max="11011" width="20.5703125" style="88" customWidth="1"/>
    <col min="11012" max="11012" width="13.5703125" style="88" customWidth="1"/>
    <col min="11013" max="11013" width="18.42578125" style="88" customWidth="1"/>
    <col min="11014" max="11014" width="10.85546875" style="88" bestFit="1" customWidth="1"/>
    <col min="11015" max="11015" width="51.5703125" style="88" customWidth="1"/>
    <col min="11016" max="11016" width="9.140625" style="88"/>
    <col min="11017" max="11017" width="15.5703125" style="88" customWidth="1"/>
    <col min="11018" max="11018" width="17.28515625" style="88" customWidth="1"/>
    <col min="11019" max="11019" width="15.7109375" style="88" customWidth="1"/>
    <col min="11020" max="11020" width="17.140625" style="88" customWidth="1"/>
    <col min="11021" max="11021" width="9.28515625" style="88" bestFit="1" customWidth="1"/>
    <col min="11022" max="11022" width="11.5703125" style="88" bestFit="1" customWidth="1"/>
    <col min="11023" max="11262" width="9.140625" style="88"/>
    <col min="11263" max="11263" width="5.5703125" style="88" customWidth="1"/>
    <col min="11264" max="11265" width="0" style="88" hidden="1" customWidth="1"/>
    <col min="11266" max="11266" width="14.7109375" style="88" customWidth="1"/>
    <col min="11267" max="11267" width="20.5703125" style="88" customWidth="1"/>
    <col min="11268" max="11268" width="13.5703125" style="88" customWidth="1"/>
    <col min="11269" max="11269" width="18.42578125" style="88" customWidth="1"/>
    <col min="11270" max="11270" width="10.85546875" style="88" bestFit="1" customWidth="1"/>
    <col min="11271" max="11271" width="51.5703125" style="88" customWidth="1"/>
    <col min="11272" max="11272" width="9.140625" style="88"/>
    <col min="11273" max="11273" width="15.5703125" style="88" customWidth="1"/>
    <col min="11274" max="11274" width="17.28515625" style="88" customWidth="1"/>
    <col min="11275" max="11275" width="15.7109375" style="88" customWidth="1"/>
    <col min="11276" max="11276" width="17.140625" style="88" customWidth="1"/>
    <col min="11277" max="11277" width="9.28515625" style="88" bestFit="1" customWidth="1"/>
    <col min="11278" max="11278" width="11.5703125" style="88" bestFit="1" customWidth="1"/>
    <col min="11279" max="11518" width="9.140625" style="88"/>
    <col min="11519" max="11519" width="5.5703125" style="88" customWidth="1"/>
    <col min="11520" max="11521" width="0" style="88" hidden="1" customWidth="1"/>
    <col min="11522" max="11522" width="14.7109375" style="88" customWidth="1"/>
    <col min="11523" max="11523" width="20.5703125" style="88" customWidth="1"/>
    <col min="11524" max="11524" width="13.5703125" style="88" customWidth="1"/>
    <col min="11525" max="11525" width="18.42578125" style="88" customWidth="1"/>
    <col min="11526" max="11526" width="10.85546875" style="88" bestFit="1" customWidth="1"/>
    <col min="11527" max="11527" width="51.5703125" style="88" customWidth="1"/>
    <col min="11528" max="11528" width="9.140625" style="88"/>
    <col min="11529" max="11529" width="15.5703125" style="88" customWidth="1"/>
    <col min="11530" max="11530" width="17.28515625" style="88" customWidth="1"/>
    <col min="11531" max="11531" width="15.7109375" style="88" customWidth="1"/>
    <col min="11532" max="11532" width="17.140625" style="88" customWidth="1"/>
    <col min="11533" max="11533" width="9.28515625" style="88" bestFit="1" customWidth="1"/>
    <col min="11534" max="11534" width="11.5703125" style="88" bestFit="1" customWidth="1"/>
    <col min="11535" max="11774" width="9.140625" style="88"/>
    <col min="11775" max="11775" width="5.5703125" style="88" customWidth="1"/>
    <col min="11776" max="11777" width="0" style="88" hidden="1" customWidth="1"/>
    <col min="11778" max="11778" width="14.7109375" style="88" customWidth="1"/>
    <col min="11779" max="11779" width="20.5703125" style="88" customWidth="1"/>
    <col min="11780" max="11780" width="13.5703125" style="88" customWidth="1"/>
    <col min="11781" max="11781" width="18.42578125" style="88" customWidth="1"/>
    <col min="11782" max="11782" width="10.85546875" style="88" bestFit="1" customWidth="1"/>
    <col min="11783" max="11783" width="51.5703125" style="88" customWidth="1"/>
    <col min="11784" max="11784" width="9.140625" style="88"/>
    <col min="11785" max="11785" width="15.5703125" style="88" customWidth="1"/>
    <col min="11786" max="11786" width="17.28515625" style="88" customWidth="1"/>
    <col min="11787" max="11787" width="15.7109375" style="88" customWidth="1"/>
    <col min="11788" max="11788" width="17.140625" style="88" customWidth="1"/>
    <col min="11789" max="11789" width="9.28515625" style="88" bestFit="1" customWidth="1"/>
    <col min="11790" max="11790" width="11.5703125" style="88" bestFit="1" customWidth="1"/>
    <col min="11791" max="12030" width="9.140625" style="88"/>
    <col min="12031" max="12031" width="5.5703125" style="88" customWidth="1"/>
    <col min="12032" max="12033" width="0" style="88" hidden="1" customWidth="1"/>
    <col min="12034" max="12034" width="14.7109375" style="88" customWidth="1"/>
    <col min="12035" max="12035" width="20.5703125" style="88" customWidth="1"/>
    <col min="12036" max="12036" width="13.5703125" style="88" customWidth="1"/>
    <col min="12037" max="12037" width="18.42578125" style="88" customWidth="1"/>
    <col min="12038" max="12038" width="10.85546875" style="88" bestFit="1" customWidth="1"/>
    <col min="12039" max="12039" width="51.5703125" style="88" customWidth="1"/>
    <col min="12040" max="12040" width="9.140625" style="88"/>
    <col min="12041" max="12041" width="15.5703125" style="88" customWidth="1"/>
    <col min="12042" max="12042" width="17.28515625" style="88" customWidth="1"/>
    <col min="12043" max="12043" width="15.7109375" style="88" customWidth="1"/>
    <col min="12044" max="12044" width="17.140625" style="88" customWidth="1"/>
    <col min="12045" max="12045" width="9.28515625" style="88" bestFit="1" customWidth="1"/>
    <col min="12046" max="12046" width="11.5703125" style="88" bestFit="1" customWidth="1"/>
    <col min="12047" max="12286" width="9.140625" style="88"/>
    <col min="12287" max="12287" width="5.5703125" style="88" customWidth="1"/>
    <col min="12288" max="12289" width="0" style="88" hidden="1" customWidth="1"/>
    <col min="12290" max="12290" width="14.7109375" style="88" customWidth="1"/>
    <col min="12291" max="12291" width="20.5703125" style="88" customWidth="1"/>
    <col min="12292" max="12292" width="13.5703125" style="88" customWidth="1"/>
    <col min="12293" max="12293" width="18.42578125" style="88" customWidth="1"/>
    <col min="12294" max="12294" width="10.85546875" style="88" bestFit="1" customWidth="1"/>
    <col min="12295" max="12295" width="51.5703125" style="88" customWidth="1"/>
    <col min="12296" max="12296" width="9.140625" style="88"/>
    <col min="12297" max="12297" width="15.5703125" style="88" customWidth="1"/>
    <col min="12298" max="12298" width="17.28515625" style="88" customWidth="1"/>
    <col min="12299" max="12299" width="15.7109375" style="88" customWidth="1"/>
    <col min="12300" max="12300" width="17.140625" style="88" customWidth="1"/>
    <col min="12301" max="12301" width="9.28515625" style="88" bestFit="1" customWidth="1"/>
    <col min="12302" max="12302" width="11.5703125" style="88" bestFit="1" customWidth="1"/>
    <col min="12303" max="12542" width="9.140625" style="88"/>
    <col min="12543" max="12543" width="5.5703125" style="88" customWidth="1"/>
    <col min="12544" max="12545" width="0" style="88" hidden="1" customWidth="1"/>
    <col min="12546" max="12546" width="14.7109375" style="88" customWidth="1"/>
    <col min="12547" max="12547" width="20.5703125" style="88" customWidth="1"/>
    <col min="12548" max="12548" width="13.5703125" style="88" customWidth="1"/>
    <col min="12549" max="12549" width="18.42578125" style="88" customWidth="1"/>
    <col min="12550" max="12550" width="10.85546875" style="88" bestFit="1" customWidth="1"/>
    <col min="12551" max="12551" width="51.5703125" style="88" customWidth="1"/>
    <col min="12552" max="12552" width="9.140625" style="88"/>
    <col min="12553" max="12553" width="15.5703125" style="88" customWidth="1"/>
    <col min="12554" max="12554" width="17.28515625" style="88" customWidth="1"/>
    <col min="12555" max="12555" width="15.7109375" style="88" customWidth="1"/>
    <col min="12556" max="12556" width="17.140625" style="88" customWidth="1"/>
    <col min="12557" max="12557" width="9.28515625" style="88" bestFit="1" customWidth="1"/>
    <col min="12558" max="12558" width="11.5703125" style="88" bestFit="1" customWidth="1"/>
    <col min="12559" max="12798" width="9.140625" style="88"/>
    <col min="12799" max="12799" width="5.5703125" style="88" customWidth="1"/>
    <col min="12800" max="12801" width="0" style="88" hidden="1" customWidth="1"/>
    <col min="12802" max="12802" width="14.7109375" style="88" customWidth="1"/>
    <col min="12803" max="12803" width="20.5703125" style="88" customWidth="1"/>
    <col min="12804" max="12804" width="13.5703125" style="88" customWidth="1"/>
    <col min="12805" max="12805" width="18.42578125" style="88" customWidth="1"/>
    <col min="12806" max="12806" width="10.85546875" style="88" bestFit="1" customWidth="1"/>
    <col min="12807" max="12807" width="51.5703125" style="88" customWidth="1"/>
    <col min="12808" max="12808" width="9.140625" style="88"/>
    <col min="12809" max="12809" width="15.5703125" style="88" customWidth="1"/>
    <col min="12810" max="12810" width="17.28515625" style="88" customWidth="1"/>
    <col min="12811" max="12811" width="15.7109375" style="88" customWidth="1"/>
    <col min="12812" max="12812" width="17.140625" style="88" customWidth="1"/>
    <col min="12813" max="12813" width="9.28515625" style="88" bestFit="1" customWidth="1"/>
    <col min="12814" max="12814" width="11.5703125" style="88" bestFit="1" customWidth="1"/>
    <col min="12815" max="13054" width="9.140625" style="88"/>
    <col min="13055" max="13055" width="5.5703125" style="88" customWidth="1"/>
    <col min="13056" max="13057" width="0" style="88" hidden="1" customWidth="1"/>
    <col min="13058" max="13058" width="14.7109375" style="88" customWidth="1"/>
    <col min="13059" max="13059" width="20.5703125" style="88" customWidth="1"/>
    <col min="13060" max="13060" width="13.5703125" style="88" customWidth="1"/>
    <col min="13061" max="13061" width="18.42578125" style="88" customWidth="1"/>
    <col min="13062" max="13062" width="10.85546875" style="88" bestFit="1" customWidth="1"/>
    <col min="13063" max="13063" width="51.5703125" style="88" customWidth="1"/>
    <col min="13064" max="13064" width="9.140625" style="88"/>
    <col min="13065" max="13065" width="15.5703125" style="88" customWidth="1"/>
    <col min="13066" max="13066" width="17.28515625" style="88" customWidth="1"/>
    <col min="13067" max="13067" width="15.7109375" style="88" customWidth="1"/>
    <col min="13068" max="13068" width="17.140625" style="88" customWidth="1"/>
    <col min="13069" max="13069" width="9.28515625" style="88" bestFit="1" customWidth="1"/>
    <col min="13070" max="13070" width="11.5703125" style="88" bestFit="1" customWidth="1"/>
    <col min="13071" max="13310" width="9.140625" style="88"/>
    <col min="13311" max="13311" width="5.5703125" style="88" customWidth="1"/>
    <col min="13312" max="13313" width="0" style="88" hidden="1" customWidth="1"/>
    <col min="13314" max="13314" width="14.7109375" style="88" customWidth="1"/>
    <col min="13315" max="13315" width="20.5703125" style="88" customWidth="1"/>
    <col min="13316" max="13316" width="13.5703125" style="88" customWidth="1"/>
    <col min="13317" max="13317" width="18.42578125" style="88" customWidth="1"/>
    <col min="13318" max="13318" width="10.85546875" style="88" bestFit="1" customWidth="1"/>
    <col min="13319" max="13319" width="51.5703125" style="88" customWidth="1"/>
    <col min="13320" max="13320" width="9.140625" style="88"/>
    <col min="13321" max="13321" width="15.5703125" style="88" customWidth="1"/>
    <col min="13322" max="13322" width="17.28515625" style="88" customWidth="1"/>
    <col min="13323" max="13323" width="15.7109375" style="88" customWidth="1"/>
    <col min="13324" max="13324" width="17.140625" style="88" customWidth="1"/>
    <col min="13325" max="13325" width="9.28515625" style="88" bestFit="1" customWidth="1"/>
    <col min="13326" max="13326" width="11.5703125" style="88" bestFit="1" customWidth="1"/>
    <col min="13327" max="13566" width="9.140625" style="88"/>
    <col min="13567" max="13567" width="5.5703125" style="88" customWidth="1"/>
    <col min="13568" max="13569" width="0" style="88" hidden="1" customWidth="1"/>
    <col min="13570" max="13570" width="14.7109375" style="88" customWidth="1"/>
    <col min="13571" max="13571" width="20.5703125" style="88" customWidth="1"/>
    <col min="13572" max="13572" width="13.5703125" style="88" customWidth="1"/>
    <col min="13573" max="13573" width="18.42578125" style="88" customWidth="1"/>
    <col min="13574" max="13574" width="10.85546875" style="88" bestFit="1" customWidth="1"/>
    <col min="13575" max="13575" width="51.5703125" style="88" customWidth="1"/>
    <col min="13576" max="13576" width="9.140625" style="88"/>
    <col min="13577" max="13577" width="15.5703125" style="88" customWidth="1"/>
    <col min="13578" max="13578" width="17.28515625" style="88" customWidth="1"/>
    <col min="13579" max="13579" width="15.7109375" style="88" customWidth="1"/>
    <col min="13580" max="13580" width="17.140625" style="88" customWidth="1"/>
    <col min="13581" max="13581" width="9.28515625" style="88" bestFit="1" customWidth="1"/>
    <col min="13582" max="13582" width="11.5703125" style="88" bestFit="1" customWidth="1"/>
    <col min="13583" max="13822" width="9.140625" style="88"/>
    <col min="13823" max="13823" width="5.5703125" style="88" customWidth="1"/>
    <col min="13824" max="13825" width="0" style="88" hidden="1" customWidth="1"/>
    <col min="13826" max="13826" width="14.7109375" style="88" customWidth="1"/>
    <col min="13827" max="13827" width="20.5703125" style="88" customWidth="1"/>
    <col min="13828" max="13828" width="13.5703125" style="88" customWidth="1"/>
    <col min="13829" max="13829" width="18.42578125" style="88" customWidth="1"/>
    <col min="13830" max="13830" width="10.85546875" style="88" bestFit="1" customWidth="1"/>
    <col min="13831" max="13831" width="51.5703125" style="88" customWidth="1"/>
    <col min="13832" max="13832" width="9.140625" style="88"/>
    <col min="13833" max="13833" width="15.5703125" style="88" customWidth="1"/>
    <col min="13834" max="13834" width="17.28515625" style="88" customWidth="1"/>
    <col min="13835" max="13835" width="15.7109375" style="88" customWidth="1"/>
    <col min="13836" max="13836" width="17.140625" style="88" customWidth="1"/>
    <col min="13837" max="13837" width="9.28515625" style="88" bestFit="1" customWidth="1"/>
    <col min="13838" max="13838" width="11.5703125" style="88" bestFit="1" customWidth="1"/>
    <col min="13839" max="14078" width="9.140625" style="88"/>
    <col min="14079" max="14079" width="5.5703125" style="88" customWidth="1"/>
    <col min="14080" max="14081" width="0" style="88" hidden="1" customWidth="1"/>
    <col min="14082" max="14082" width="14.7109375" style="88" customWidth="1"/>
    <col min="14083" max="14083" width="20.5703125" style="88" customWidth="1"/>
    <col min="14084" max="14084" width="13.5703125" style="88" customWidth="1"/>
    <col min="14085" max="14085" width="18.42578125" style="88" customWidth="1"/>
    <col min="14086" max="14086" width="10.85546875" style="88" bestFit="1" customWidth="1"/>
    <col min="14087" max="14087" width="51.5703125" style="88" customWidth="1"/>
    <col min="14088" max="14088" width="9.140625" style="88"/>
    <col min="14089" max="14089" width="15.5703125" style="88" customWidth="1"/>
    <col min="14090" max="14090" width="17.28515625" style="88" customWidth="1"/>
    <col min="14091" max="14091" width="15.7109375" style="88" customWidth="1"/>
    <col min="14092" max="14092" width="17.140625" style="88" customWidth="1"/>
    <col min="14093" max="14093" width="9.28515625" style="88" bestFit="1" customWidth="1"/>
    <col min="14094" max="14094" width="11.5703125" style="88" bestFit="1" customWidth="1"/>
    <col min="14095" max="14334" width="9.140625" style="88"/>
    <col min="14335" max="14335" width="5.5703125" style="88" customWidth="1"/>
    <col min="14336" max="14337" width="0" style="88" hidden="1" customWidth="1"/>
    <col min="14338" max="14338" width="14.7109375" style="88" customWidth="1"/>
    <col min="14339" max="14339" width="20.5703125" style="88" customWidth="1"/>
    <col min="14340" max="14340" width="13.5703125" style="88" customWidth="1"/>
    <col min="14341" max="14341" width="18.42578125" style="88" customWidth="1"/>
    <col min="14342" max="14342" width="10.85546875" style="88" bestFit="1" customWidth="1"/>
    <col min="14343" max="14343" width="51.5703125" style="88" customWidth="1"/>
    <col min="14344" max="14344" width="9.140625" style="88"/>
    <col min="14345" max="14345" width="15.5703125" style="88" customWidth="1"/>
    <col min="14346" max="14346" width="17.28515625" style="88" customWidth="1"/>
    <col min="14347" max="14347" width="15.7109375" style="88" customWidth="1"/>
    <col min="14348" max="14348" width="17.140625" style="88" customWidth="1"/>
    <col min="14349" max="14349" width="9.28515625" style="88" bestFit="1" customWidth="1"/>
    <col min="14350" max="14350" width="11.5703125" style="88" bestFit="1" customWidth="1"/>
    <col min="14351" max="14590" width="9.140625" style="88"/>
    <col min="14591" max="14591" width="5.5703125" style="88" customWidth="1"/>
    <col min="14592" max="14593" width="0" style="88" hidden="1" customWidth="1"/>
    <col min="14594" max="14594" width="14.7109375" style="88" customWidth="1"/>
    <col min="14595" max="14595" width="20.5703125" style="88" customWidth="1"/>
    <col min="14596" max="14596" width="13.5703125" style="88" customWidth="1"/>
    <col min="14597" max="14597" width="18.42578125" style="88" customWidth="1"/>
    <col min="14598" max="14598" width="10.85546875" style="88" bestFit="1" customWidth="1"/>
    <col min="14599" max="14599" width="51.5703125" style="88" customWidth="1"/>
    <col min="14600" max="14600" width="9.140625" style="88"/>
    <col min="14601" max="14601" width="15.5703125" style="88" customWidth="1"/>
    <col min="14602" max="14602" width="17.28515625" style="88" customWidth="1"/>
    <col min="14603" max="14603" width="15.7109375" style="88" customWidth="1"/>
    <col min="14604" max="14604" width="17.140625" style="88" customWidth="1"/>
    <col min="14605" max="14605" width="9.28515625" style="88" bestFit="1" customWidth="1"/>
    <col min="14606" max="14606" width="11.5703125" style="88" bestFit="1" customWidth="1"/>
    <col min="14607" max="14846" width="9.140625" style="88"/>
    <col min="14847" max="14847" width="5.5703125" style="88" customWidth="1"/>
    <col min="14848" max="14849" width="0" style="88" hidden="1" customWidth="1"/>
    <col min="14850" max="14850" width="14.7109375" style="88" customWidth="1"/>
    <col min="14851" max="14851" width="20.5703125" style="88" customWidth="1"/>
    <col min="14852" max="14852" width="13.5703125" style="88" customWidth="1"/>
    <col min="14853" max="14853" width="18.42578125" style="88" customWidth="1"/>
    <col min="14854" max="14854" width="10.85546875" style="88" bestFit="1" customWidth="1"/>
    <col min="14855" max="14855" width="51.5703125" style="88" customWidth="1"/>
    <col min="14856" max="14856" width="9.140625" style="88"/>
    <col min="14857" max="14857" width="15.5703125" style="88" customWidth="1"/>
    <col min="14858" max="14858" width="17.28515625" style="88" customWidth="1"/>
    <col min="14859" max="14859" width="15.7109375" style="88" customWidth="1"/>
    <col min="14860" max="14860" width="17.140625" style="88" customWidth="1"/>
    <col min="14861" max="14861" width="9.28515625" style="88" bestFit="1" customWidth="1"/>
    <col min="14862" max="14862" width="11.5703125" style="88" bestFit="1" customWidth="1"/>
    <col min="14863" max="15102" width="9.140625" style="88"/>
    <col min="15103" max="15103" width="5.5703125" style="88" customWidth="1"/>
    <col min="15104" max="15105" width="0" style="88" hidden="1" customWidth="1"/>
    <col min="15106" max="15106" width="14.7109375" style="88" customWidth="1"/>
    <col min="15107" max="15107" width="20.5703125" style="88" customWidth="1"/>
    <col min="15108" max="15108" width="13.5703125" style="88" customWidth="1"/>
    <col min="15109" max="15109" width="18.42578125" style="88" customWidth="1"/>
    <col min="15110" max="15110" width="10.85546875" style="88" bestFit="1" customWidth="1"/>
    <col min="15111" max="15111" width="51.5703125" style="88" customWidth="1"/>
    <col min="15112" max="15112" width="9.140625" style="88"/>
    <col min="15113" max="15113" width="15.5703125" style="88" customWidth="1"/>
    <col min="15114" max="15114" width="17.28515625" style="88" customWidth="1"/>
    <col min="15115" max="15115" width="15.7109375" style="88" customWidth="1"/>
    <col min="15116" max="15116" width="17.140625" style="88" customWidth="1"/>
    <col min="15117" max="15117" width="9.28515625" style="88" bestFit="1" customWidth="1"/>
    <col min="15118" max="15118" width="11.5703125" style="88" bestFit="1" customWidth="1"/>
    <col min="15119" max="15358" width="9.140625" style="88"/>
    <col min="15359" max="15359" width="5.5703125" style="88" customWidth="1"/>
    <col min="15360" max="15361" width="0" style="88" hidden="1" customWidth="1"/>
    <col min="15362" max="15362" width="14.7109375" style="88" customWidth="1"/>
    <col min="15363" max="15363" width="20.5703125" style="88" customWidth="1"/>
    <col min="15364" max="15364" width="13.5703125" style="88" customWidth="1"/>
    <col min="15365" max="15365" width="18.42578125" style="88" customWidth="1"/>
    <col min="15366" max="15366" width="10.85546875" style="88" bestFit="1" customWidth="1"/>
    <col min="15367" max="15367" width="51.5703125" style="88" customWidth="1"/>
    <col min="15368" max="15368" width="9.140625" style="88"/>
    <col min="15369" max="15369" width="15.5703125" style="88" customWidth="1"/>
    <col min="15370" max="15370" width="17.28515625" style="88" customWidth="1"/>
    <col min="15371" max="15371" width="15.7109375" style="88" customWidth="1"/>
    <col min="15372" max="15372" width="17.140625" style="88" customWidth="1"/>
    <col min="15373" max="15373" width="9.28515625" style="88" bestFit="1" customWidth="1"/>
    <col min="15374" max="15374" width="11.5703125" style="88" bestFit="1" customWidth="1"/>
    <col min="15375" max="15614" width="9.140625" style="88"/>
    <col min="15615" max="15615" width="5.5703125" style="88" customWidth="1"/>
    <col min="15616" max="15617" width="0" style="88" hidden="1" customWidth="1"/>
    <col min="15618" max="15618" width="14.7109375" style="88" customWidth="1"/>
    <col min="15619" max="15619" width="20.5703125" style="88" customWidth="1"/>
    <col min="15620" max="15620" width="13.5703125" style="88" customWidth="1"/>
    <col min="15621" max="15621" width="18.42578125" style="88" customWidth="1"/>
    <col min="15622" max="15622" width="10.85546875" style="88" bestFit="1" customWidth="1"/>
    <col min="15623" max="15623" width="51.5703125" style="88" customWidth="1"/>
    <col min="15624" max="15624" width="9.140625" style="88"/>
    <col min="15625" max="15625" width="15.5703125" style="88" customWidth="1"/>
    <col min="15626" max="15626" width="17.28515625" style="88" customWidth="1"/>
    <col min="15627" max="15627" width="15.7109375" style="88" customWidth="1"/>
    <col min="15628" max="15628" width="17.140625" style="88" customWidth="1"/>
    <col min="15629" max="15629" width="9.28515625" style="88" bestFit="1" customWidth="1"/>
    <col min="15630" max="15630" width="11.5703125" style="88" bestFit="1" customWidth="1"/>
    <col min="15631" max="15870" width="9.140625" style="88"/>
    <col min="15871" max="15871" width="5.5703125" style="88" customWidth="1"/>
    <col min="15872" max="15873" width="0" style="88" hidden="1" customWidth="1"/>
    <col min="15874" max="15874" width="14.7109375" style="88" customWidth="1"/>
    <col min="15875" max="15875" width="20.5703125" style="88" customWidth="1"/>
    <col min="15876" max="15876" width="13.5703125" style="88" customWidth="1"/>
    <col min="15877" max="15877" width="18.42578125" style="88" customWidth="1"/>
    <col min="15878" max="15878" width="10.85546875" style="88" bestFit="1" customWidth="1"/>
    <col min="15879" max="15879" width="51.5703125" style="88" customWidth="1"/>
    <col min="15880" max="15880" width="9.140625" style="88"/>
    <col min="15881" max="15881" width="15.5703125" style="88" customWidth="1"/>
    <col min="15882" max="15882" width="17.28515625" style="88" customWidth="1"/>
    <col min="15883" max="15883" width="15.7109375" style="88" customWidth="1"/>
    <col min="15884" max="15884" width="17.140625" style="88" customWidth="1"/>
    <col min="15885" max="15885" width="9.28515625" style="88" bestFit="1" customWidth="1"/>
    <col min="15886" max="15886" width="11.5703125" style="88" bestFit="1" customWidth="1"/>
    <col min="15887" max="16126" width="9.140625" style="88"/>
    <col min="16127" max="16127" width="5.5703125" style="88" customWidth="1"/>
    <col min="16128" max="16129" width="0" style="88" hidden="1" customWidth="1"/>
    <col min="16130" max="16130" width="14.7109375" style="88" customWidth="1"/>
    <col min="16131" max="16131" width="20.5703125" style="88" customWidth="1"/>
    <col min="16132" max="16132" width="13.5703125" style="88" customWidth="1"/>
    <col min="16133" max="16133" width="18.42578125" style="88" customWidth="1"/>
    <col min="16134" max="16134" width="10.85546875" style="88" bestFit="1" customWidth="1"/>
    <col min="16135" max="16135" width="51.5703125" style="88" customWidth="1"/>
    <col min="16136" max="16136" width="9.140625" style="88"/>
    <col min="16137" max="16137" width="15.5703125" style="88" customWidth="1"/>
    <col min="16138" max="16138" width="17.28515625" style="88" customWidth="1"/>
    <col min="16139" max="16139" width="15.7109375" style="88" customWidth="1"/>
    <col min="16140" max="16140" width="17.140625" style="88" customWidth="1"/>
    <col min="16141" max="16141" width="9.28515625" style="88" bestFit="1" customWidth="1"/>
    <col min="16142" max="16142" width="11.5703125" style="88" bestFit="1" customWidth="1"/>
    <col min="16143" max="16384" width="9.140625" style="88"/>
  </cols>
  <sheetData>
    <row r="1" spans="1:12" x14ac:dyDescent="0.25">
      <c r="A1" s="322" t="s">
        <v>82</v>
      </c>
      <c r="B1" s="322"/>
      <c r="C1" s="322"/>
      <c r="D1" s="322"/>
      <c r="E1" s="322"/>
      <c r="F1" s="322"/>
      <c r="G1" s="322"/>
      <c r="H1" s="322"/>
      <c r="I1" s="322"/>
      <c r="J1" s="322"/>
      <c r="K1" s="322"/>
      <c r="L1" s="322"/>
    </row>
    <row r="2" spans="1:12" x14ac:dyDescent="0.25">
      <c r="A2" s="323" t="s">
        <v>0</v>
      </c>
      <c r="B2" s="323"/>
      <c r="C2" s="323"/>
      <c r="D2" s="323"/>
      <c r="E2" s="323"/>
      <c r="F2" s="323"/>
      <c r="G2" s="323"/>
      <c r="H2" s="323"/>
      <c r="I2" s="323"/>
      <c r="J2" s="323"/>
      <c r="K2" s="323"/>
      <c r="L2" s="323"/>
    </row>
    <row r="3" spans="1:12" x14ac:dyDescent="0.25">
      <c r="A3" s="323" t="s">
        <v>1</v>
      </c>
      <c r="B3" s="323"/>
      <c r="C3" s="323"/>
      <c r="D3" s="323"/>
      <c r="E3" s="323"/>
      <c r="F3" s="323"/>
      <c r="G3" s="323"/>
      <c r="H3" s="323"/>
      <c r="I3" s="323"/>
      <c r="J3" s="323"/>
      <c r="K3" s="323"/>
      <c r="L3" s="323"/>
    </row>
    <row r="4" spans="1:12" x14ac:dyDescent="0.25">
      <c r="A4" s="324"/>
      <c r="B4" s="324"/>
      <c r="C4" s="324"/>
      <c r="D4" s="324"/>
      <c r="E4" s="324"/>
      <c r="F4" s="324"/>
      <c r="G4" s="324"/>
      <c r="H4" s="324"/>
      <c r="I4" s="324"/>
      <c r="J4" s="324"/>
      <c r="K4" s="324"/>
      <c r="L4" s="324"/>
    </row>
    <row r="5" spans="1:12" s="89" customFormat="1" x14ac:dyDescent="0.25">
      <c r="A5" s="336" t="s">
        <v>226</v>
      </c>
      <c r="B5" s="336"/>
      <c r="C5" s="336"/>
      <c r="D5" s="336"/>
      <c r="E5" s="336"/>
      <c r="F5" s="336"/>
      <c r="G5" s="336"/>
      <c r="H5" s="336"/>
      <c r="I5" s="336"/>
      <c r="J5" s="336"/>
      <c r="K5" s="336"/>
      <c r="L5" s="336"/>
    </row>
    <row r="6" spans="1:12" s="89" customFormat="1" x14ac:dyDescent="0.25">
      <c r="A6" s="108" t="s">
        <v>3</v>
      </c>
      <c r="B6" s="108"/>
      <c r="C6" s="108"/>
      <c r="D6" s="108"/>
      <c r="E6" s="123"/>
      <c r="F6" s="123"/>
      <c r="G6" s="123"/>
      <c r="H6" s="99"/>
      <c r="I6" s="99"/>
      <c r="J6" s="345" t="s">
        <v>4</v>
      </c>
      <c r="K6" s="345"/>
      <c r="L6" s="345"/>
    </row>
    <row r="7" spans="1:12" s="89" customFormat="1" x14ac:dyDescent="0.25">
      <c r="A7" s="320" t="s">
        <v>83</v>
      </c>
      <c r="B7" s="320"/>
      <c r="C7" s="320"/>
      <c r="D7" s="320"/>
      <c r="E7" s="123"/>
      <c r="F7" s="123"/>
      <c r="G7" s="123"/>
      <c r="H7" s="99"/>
      <c r="I7" s="99"/>
      <c r="J7" s="345" t="s">
        <v>5</v>
      </c>
      <c r="K7" s="345"/>
      <c r="L7" s="345"/>
    </row>
    <row r="8" spans="1:12" s="89" customFormat="1" x14ac:dyDescent="0.25">
      <c r="A8" s="320" t="s">
        <v>6</v>
      </c>
      <c r="B8" s="321"/>
      <c r="C8" s="321"/>
      <c r="D8" s="321"/>
      <c r="E8" s="123"/>
      <c r="F8" s="123"/>
      <c r="G8" s="123"/>
      <c r="H8" s="99"/>
      <c r="I8" s="99"/>
      <c r="J8" s="345" t="s">
        <v>7</v>
      </c>
      <c r="K8" s="345"/>
      <c r="L8" s="345"/>
    </row>
    <row r="9" spans="1:12" s="89" customFormat="1" x14ac:dyDescent="0.25">
      <c r="A9" s="320"/>
      <c r="B9" s="321"/>
      <c r="C9" s="321"/>
      <c r="D9" s="321"/>
      <c r="E9" s="123"/>
      <c r="F9" s="123"/>
      <c r="G9" s="123"/>
      <c r="H9" s="99"/>
      <c r="I9" s="99"/>
      <c r="J9" s="193" t="s">
        <v>8</v>
      </c>
      <c r="K9" s="193"/>
      <c r="L9" s="193"/>
    </row>
    <row r="10" spans="1:12" s="89" customFormat="1" x14ac:dyDescent="0.25">
      <c r="A10" s="320"/>
      <c r="B10" s="321"/>
      <c r="C10" s="321"/>
      <c r="D10" s="321"/>
      <c r="E10" s="123"/>
      <c r="F10" s="123"/>
      <c r="G10" s="123"/>
      <c r="H10" s="99"/>
      <c r="I10" s="99"/>
      <c r="J10" s="193" t="s">
        <v>84</v>
      </c>
      <c r="K10" s="193"/>
      <c r="L10" s="193"/>
    </row>
    <row r="11" spans="1:12" s="89" customFormat="1" x14ac:dyDescent="0.25">
      <c r="A11" s="320"/>
      <c r="B11" s="321"/>
      <c r="C11" s="321"/>
      <c r="D11" s="321"/>
      <c r="E11" s="123"/>
      <c r="F11" s="123"/>
      <c r="G11" s="123"/>
      <c r="H11" s="99"/>
      <c r="I11" s="99"/>
      <c r="J11" s="193" t="s">
        <v>85</v>
      </c>
      <c r="K11" s="193"/>
      <c r="L11" s="193"/>
    </row>
    <row r="12" spans="1:12" s="89" customFormat="1" x14ac:dyDescent="0.25">
      <c r="A12" s="336" t="s">
        <v>86</v>
      </c>
      <c r="B12" s="336"/>
      <c r="C12" s="336"/>
      <c r="D12" s="336"/>
      <c r="E12" s="336"/>
      <c r="F12" s="336"/>
      <c r="G12" s="336"/>
      <c r="H12" s="336"/>
      <c r="I12" s="336"/>
      <c r="J12" s="336"/>
      <c r="K12" s="336"/>
      <c r="L12" s="336"/>
    </row>
    <row r="13" spans="1:12" s="89" customFormat="1" x14ac:dyDescent="0.25">
      <c r="A13" s="344" t="str">
        <f>+A5</f>
        <v>Construction of Trussless Store shed at and open Storage Platform at 765/400kV Jabalpur Pooling Station; Vill. – Heerapur Banda, PO – Sahajpur, Dist. – Jabalpur, PIN -483119 (MP)</v>
      </c>
      <c r="B13" s="344"/>
      <c r="C13" s="344"/>
      <c r="D13" s="344"/>
      <c r="E13" s="344"/>
      <c r="F13" s="344"/>
      <c r="G13" s="344"/>
      <c r="H13" s="344"/>
      <c r="I13" s="344"/>
      <c r="J13" s="344"/>
      <c r="K13" s="344"/>
      <c r="L13" s="344"/>
    </row>
    <row r="14" spans="1:12" s="89" customFormat="1" x14ac:dyDescent="0.25">
      <c r="A14" s="113"/>
      <c r="B14" s="113"/>
      <c r="C14" s="113"/>
      <c r="D14" s="113"/>
      <c r="E14" s="113"/>
      <c r="F14" s="113"/>
      <c r="G14" s="113"/>
      <c r="H14" s="113"/>
      <c r="I14" s="113"/>
      <c r="J14" s="113"/>
      <c r="K14" s="113"/>
      <c r="L14" s="113"/>
    </row>
    <row r="15" spans="1:12" s="93" customFormat="1" x14ac:dyDescent="0.25">
      <c r="A15" s="334" t="s">
        <v>11</v>
      </c>
      <c r="B15" s="334" t="s">
        <v>87</v>
      </c>
      <c r="C15" s="334" t="s">
        <v>87</v>
      </c>
      <c r="D15" s="92" t="s">
        <v>13</v>
      </c>
      <c r="E15" s="337" t="s">
        <v>15</v>
      </c>
      <c r="F15" s="337" t="s">
        <v>281</v>
      </c>
      <c r="G15" s="334" t="s">
        <v>133</v>
      </c>
      <c r="H15" s="334" t="s">
        <v>19</v>
      </c>
      <c r="I15" s="334" t="s">
        <v>20</v>
      </c>
      <c r="J15" s="334" t="s">
        <v>21</v>
      </c>
      <c r="K15" s="334" t="s">
        <v>24</v>
      </c>
      <c r="L15" s="334" t="s">
        <v>25</v>
      </c>
    </row>
    <row r="16" spans="1:12" s="94" customFormat="1" ht="75" customHeight="1" x14ac:dyDescent="0.25">
      <c r="A16" s="335"/>
      <c r="B16" s="335"/>
      <c r="C16" s="335"/>
      <c r="D16" s="92" t="s">
        <v>16</v>
      </c>
      <c r="E16" s="338"/>
      <c r="F16" s="338"/>
      <c r="G16" s="335"/>
      <c r="H16" s="335"/>
      <c r="I16" s="335"/>
      <c r="J16" s="335"/>
      <c r="K16" s="335"/>
      <c r="L16" s="335"/>
    </row>
    <row r="17" spans="1:251" ht="42.75" x14ac:dyDescent="0.25">
      <c r="A17" s="342" t="s">
        <v>67</v>
      </c>
      <c r="B17" s="96"/>
      <c r="C17" s="96"/>
      <c r="D17" s="97"/>
      <c r="E17" s="98"/>
      <c r="F17" s="196"/>
      <c r="G17" s="192" t="s">
        <v>257</v>
      </c>
      <c r="H17" s="194"/>
      <c r="I17" s="71"/>
      <c r="J17" s="197"/>
      <c r="K17" s="100"/>
      <c r="L17" s="100"/>
      <c r="M17" s="101"/>
      <c r="N17" s="102"/>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row>
    <row r="18" spans="1:251" ht="28.5" x14ac:dyDescent="0.25">
      <c r="A18" s="343"/>
      <c r="B18" s="96"/>
      <c r="C18" s="96"/>
      <c r="D18" s="97">
        <v>995421</v>
      </c>
      <c r="E18" s="98">
        <v>0.18</v>
      </c>
      <c r="F18" s="99"/>
      <c r="G18" s="192" t="s">
        <v>258</v>
      </c>
      <c r="H18" s="194" t="s">
        <v>149</v>
      </c>
      <c r="I18" s="71">
        <v>200</v>
      </c>
      <c r="J18" s="366"/>
      <c r="K18" s="100">
        <f>J18*I18</f>
        <v>0</v>
      </c>
      <c r="L18" s="100">
        <f>IF(ISBLANK(F18),E18*K18,F18*K18)</f>
        <v>0</v>
      </c>
      <c r="M18" s="101"/>
      <c r="N18" s="102"/>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c r="DB18" s="103"/>
      <c r="DC18" s="103"/>
      <c r="DD18" s="103"/>
      <c r="DE18" s="103"/>
      <c r="DF18" s="103"/>
      <c r="DG18" s="103"/>
      <c r="DH18" s="103"/>
      <c r="DI18" s="103"/>
      <c r="DJ18" s="103"/>
      <c r="DK18" s="103"/>
      <c r="DL18" s="103"/>
      <c r="DM18" s="103"/>
      <c r="DN18" s="103"/>
      <c r="DO18" s="103"/>
      <c r="DP18" s="103"/>
      <c r="DQ18" s="103"/>
      <c r="DR18" s="103"/>
      <c r="DS18" s="103"/>
      <c r="DT18" s="103"/>
      <c r="DU18" s="103"/>
      <c r="DV18" s="103"/>
      <c r="DW18" s="103"/>
      <c r="DX18" s="103"/>
      <c r="DY18" s="103"/>
      <c r="DZ18" s="103"/>
      <c r="EA18" s="103"/>
      <c r="EB18" s="103"/>
      <c r="EC18" s="103"/>
      <c r="ED18" s="103"/>
      <c r="EE18" s="103"/>
      <c r="EF18" s="103"/>
      <c r="EG18" s="103"/>
      <c r="EH18" s="103"/>
      <c r="EI18" s="103"/>
      <c r="EJ18" s="103"/>
      <c r="EK18" s="103"/>
      <c r="EL18" s="103"/>
      <c r="EM18" s="103"/>
      <c r="EN18" s="103"/>
      <c r="EO18" s="103"/>
      <c r="EP18" s="103"/>
      <c r="EQ18" s="103"/>
      <c r="ER18" s="103"/>
      <c r="ES18" s="103"/>
      <c r="ET18" s="103"/>
      <c r="EU18" s="103"/>
      <c r="EV18" s="103"/>
      <c r="EW18" s="103"/>
      <c r="EX18" s="103"/>
      <c r="EY18" s="103"/>
      <c r="EZ18" s="103"/>
      <c r="FA18" s="103"/>
      <c r="FB18" s="103"/>
      <c r="FC18" s="103"/>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spans="1:251" ht="57" x14ac:dyDescent="0.25">
      <c r="A19" s="96" t="s">
        <v>70</v>
      </c>
      <c r="B19" s="96"/>
      <c r="C19" s="96"/>
      <c r="D19" s="97">
        <v>995461</v>
      </c>
      <c r="E19" s="98">
        <v>0.18</v>
      </c>
      <c r="F19" s="99"/>
      <c r="G19" s="192" t="s">
        <v>259</v>
      </c>
      <c r="H19" s="194" t="s">
        <v>44</v>
      </c>
      <c r="I19" s="71">
        <v>8</v>
      </c>
      <c r="J19" s="366"/>
      <c r="K19" s="100">
        <f>J19*I19</f>
        <v>0</v>
      </c>
      <c r="L19" s="100">
        <f>IF(ISBLANK(F19),E19*K19,F19*K19)</f>
        <v>0</v>
      </c>
      <c r="M19" s="101"/>
      <c r="N19" s="102"/>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spans="1:251" ht="57" x14ac:dyDescent="0.25">
      <c r="A20" s="96" t="s">
        <v>75</v>
      </c>
      <c r="B20" s="96"/>
      <c r="C20" s="96"/>
      <c r="D20" s="97">
        <v>995461</v>
      </c>
      <c r="E20" s="98">
        <v>0.18</v>
      </c>
      <c r="F20" s="99"/>
      <c r="G20" s="192" t="s">
        <v>260</v>
      </c>
      <c r="H20" s="194" t="s">
        <v>44</v>
      </c>
      <c r="I20" s="71">
        <v>2</v>
      </c>
      <c r="J20" s="366"/>
      <c r="K20" s="100">
        <f>J20*I20</f>
        <v>0</v>
      </c>
      <c r="L20" s="100">
        <f>IF(ISBLANK(F20),E20*K20,F20*K20)</f>
        <v>0</v>
      </c>
      <c r="M20" s="101"/>
      <c r="N20" s="102"/>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c r="DB20" s="103"/>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spans="1:251" ht="42.75" x14ac:dyDescent="0.25">
      <c r="A21" s="342" t="s">
        <v>78</v>
      </c>
      <c r="B21" s="96"/>
      <c r="C21" s="96"/>
      <c r="D21" s="97"/>
      <c r="E21" s="98"/>
      <c r="F21" s="196"/>
      <c r="G21" s="192" t="s">
        <v>261</v>
      </c>
      <c r="H21" s="194"/>
      <c r="I21" s="71"/>
      <c r="J21" s="366"/>
      <c r="K21" s="100">
        <f t="shared" ref="K21" si="0">J21*I21</f>
        <v>0</v>
      </c>
      <c r="L21" s="100">
        <f t="shared" ref="L21" si="1">IF(ISBLANK(F21),E21*K21,F21*K21)</f>
        <v>0</v>
      </c>
      <c r="M21" s="101"/>
      <c r="N21" s="102"/>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spans="1:251" ht="15" x14ac:dyDescent="0.25">
      <c r="A22" s="343"/>
      <c r="B22" s="96"/>
      <c r="C22" s="96"/>
      <c r="D22" s="97">
        <v>995461</v>
      </c>
      <c r="E22" s="98">
        <v>0.18</v>
      </c>
      <c r="F22" s="99"/>
      <c r="G22" s="192" t="s">
        <v>262</v>
      </c>
      <c r="H22" s="194" t="s">
        <v>44</v>
      </c>
      <c r="I22" s="71">
        <v>1</v>
      </c>
      <c r="J22" s="366"/>
      <c r="K22" s="100">
        <f>J22*I22</f>
        <v>0</v>
      </c>
      <c r="L22" s="100">
        <f>IF(ISBLANK(F22),E22*K22,F22*K22)</f>
        <v>0</v>
      </c>
      <c r="M22" s="101"/>
      <c r="N22" s="102"/>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spans="1:251" s="127" customFormat="1" x14ac:dyDescent="0.25">
      <c r="A23" s="124"/>
      <c r="B23" s="124"/>
      <c r="C23" s="124"/>
      <c r="D23" s="124"/>
      <c r="E23" s="125"/>
      <c r="F23" s="125"/>
      <c r="G23" s="125"/>
      <c r="H23" s="124"/>
      <c r="I23" s="124"/>
      <c r="J23" s="179" t="s">
        <v>134</v>
      </c>
      <c r="K23" s="126">
        <f>SUM(K17:K22)</f>
        <v>0</v>
      </c>
      <c r="L23" s="126">
        <f>SUM(L17:L22)</f>
        <v>0</v>
      </c>
    </row>
    <row r="25" spans="1:251" x14ac:dyDescent="0.25">
      <c r="A25" s="341" t="s">
        <v>52</v>
      </c>
      <c r="B25" s="341"/>
      <c r="C25" s="341"/>
      <c r="D25" s="341"/>
      <c r="E25" s="341"/>
      <c r="F25" s="341"/>
      <c r="G25" s="341"/>
      <c r="H25" s="341"/>
      <c r="I25" s="341"/>
      <c r="J25" s="341"/>
      <c r="K25" s="341"/>
      <c r="L25" s="341"/>
    </row>
    <row r="26" spans="1:251" x14ac:dyDescent="0.25">
      <c r="A26" s="115" t="s">
        <v>53</v>
      </c>
      <c r="B26" s="89"/>
      <c r="C26" s="89"/>
      <c r="D26" s="89"/>
      <c r="E26" s="89"/>
      <c r="F26" s="89"/>
      <c r="G26" s="89"/>
      <c r="H26" s="93"/>
      <c r="I26" s="93"/>
      <c r="J26" s="93" t="s">
        <v>54</v>
      </c>
      <c r="K26" s="93"/>
      <c r="L26" s="93"/>
    </row>
    <row r="27" spans="1:251" x14ac:dyDescent="0.25">
      <c r="A27" s="115" t="s">
        <v>55</v>
      </c>
      <c r="B27" s="89"/>
      <c r="C27" s="89"/>
      <c r="D27" s="89"/>
      <c r="E27" s="89"/>
      <c r="F27" s="89"/>
      <c r="G27" s="89"/>
      <c r="H27" s="93"/>
      <c r="I27" s="93"/>
      <c r="J27" s="93" t="s">
        <v>56</v>
      </c>
      <c r="K27" s="93"/>
      <c r="L27" s="93"/>
    </row>
  </sheetData>
  <sheetProtection password="DC2B" sheet="1" objects="1" scenarios="1"/>
  <mergeCells count="29">
    <mergeCell ref="A11:D11"/>
    <mergeCell ref="A12:L12"/>
    <mergeCell ref="A13:L13"/>
    <mergeCell ref="A10:D10"/>
    <mergeCell ref="A1:L1"/>
    <mergeCell ref="A2:L2"/>
    <mergeCell ref="A3:L3"/>
    <mergeCell ref="A4:L4"/>
    <mergeCell ref="A5:L5"/>
    <mergeCell ref="J6:L6"/>
    <mergeCell ref="A7:D7"/>
    <mergeCell ref="J7:L7"/>
    <mergeCell ref="A8:D8"/>
    <mergeCell ref="J8:L8"/>
    <mergeCell ref="A9:D9"/>
    <mergeCell ref="A25:L25"/>
    <mergeCell ref="H15:H16"/>
    <mergeCell ref="I15:I16"/>
    <mergeCell ref="J15:J16"/>
    <mergeCell ref="K15:K16"/>
    <mergeCell ref="L15:L16"/>
    <mergeCell ref="G15:G16"/>
    <mergeCell ref="F15:F16"/>
    <mergeCell ref="E15:E16"/>
    <mergeCell ref="C15:C16"/>
    <mergeCell ref="B15:B16"/>
    <mergeCell ref="A15:A16"/>
    <mergeCell ref="A17:A18"/>
    <mergeCell ref="A21:A22"/>
  </mergeCells>
  <dataValidations count="2">
    <dataValidation type="decimal" operator="greaterThanOrEqual" allowBlank="1" showInputMessage="1" showErrorMessage="1" prompt="Please GST Rate" sqref="WVM983058:WVM983061 F65554:F65557 JA65554:JA65557 SW65554:SW65557 ACS65554:ACS65557 AMO65554:AMO65557 AWK65554:AWK65557 BGG65554:BGG65557 BQC65554:BQC65557 BZY65554:BZY65557 CJU65554:CJU65557 CTQ65554:CTQ65557 DDM65554:DDM65557 DNI65554:DNI65557 DXE65554:DXE65557 EHA65554:EHA65557 EQW65554:EQW65557 FAS65554:FAS65557 FKO65554:FKO65557 FUK65554:FUK65557 GEG65554:GEG65557 GOC65554:GOC65557 GXY65554:GXY65557 HHU65554:HHU65557 HRQ65554:HRQ65557 IBM65554:IBM65557 ILI65554:ILI65557 IVE65554:IVE65557 JFA65554:JFA65557 JOW65554:JOW65557 JYS65554:JYS65557 KIO65554:KIO65557 KSK65554:KSK65557 LCG65554:LCG65557 LMC65554:LMC65557 LVY65554:LVY65557 MFU65554:MFU65557 MPQ65554:MPQ65557 MZM65554:MZM65557 NJI65554:NJI65557 NTE65554:NTE65557 ODA65554:ODA65557 OMW65554:OMW65557 OWS65554:OWS65557 PGO65554:PGO65557 PQK65554:PQK65557 QAG65554:QAG65557 QKC65554:QKC65557 QTY65554:QTY65557 RDU65554:RDU65557 RNQ65554:RNQ65557 RXM65554:RXM65557 SHI65554:SHI65557 SRE65554:SRE65557 TBA65554:TBA65557 TKW65554:TKW65557 TUS65554:TUS65557 UEO65554:UEO65557 UOK65554:UOK65557 UYG65554:UYG65557 VIC65554:VIC65557 VRY65554:VRY65557 WBU65554:WBU65557 WLQ65554:WLQ65557 WVM65554:WVM65557 F131090:F131093 JA131090:JA131093 SW131090:SW131093 ACS131090:ACS131093 AMO131090:AMO131093 AWK131090:AWK131093 BGG131090:BGG131093 BQC131090:BQC131093 BZY131090:BZY131093 CJU131090:CJU131093 CTQ131090:CTQ131093 DDM131090:DDM131093 DNI131090:DNI131093 DXE131090:DXE131093 EHA131090:EHA131093 EQW131090:EQW131093 FAS131090:FAS131093 FKO131090:FKO131093 FUK131090:FUK131093 GEG131090:GEG131093 GOC131090:GOC131093 GXY131090:GXY131093 HHU131090:HHU131093 HRQ131090:HRQ131093 IBM131090:IBM131093 ILI131090:ILI131093 IVE131090:IVE131093 JFA131090:JFA131093 JOW131090:JOW131093 JYS131090:JYS131093 KIO131090:KIO131093 KSK131090:KSK131093 LCG131090:LCG131093 LMC131090:LMC131093 LVY131090:LVY131093 MFU131090:MFU131093 MPQ131090:MPQ131093 MZM131090:MZM131093 NJI131090:NJI131093 NTE131090:NTE131093 ODA131090:ODA131093 OMW131090:OMW131093 OWS131090:OWS131093 PGO131090:PGO131093 PQK131090:PQK131093 QAG131090:QAG131093 QKC131090:QKC131093 QTY131090:QTY131093 RDU131090:RDU131093 RNQ131090:RNQ131093 RXM131090:RXM131093 SHI131090:SHI131093 SRE131090:SRE131093 TBA131090:TBA131093 TKW131090:TKW131093 TUS131090:TUS131093 UEO131090:UEO131093 UOK131090:UOK131093 UYG131090:UYG131093 VIC131090:VIC131093 VRY131090:VRY131093 WBU131090:WBU131093 WLQ131090:WLQ131093 WVM131090:WVM131093 F196626:F196629 JA196626:JA196629 SW196626:SW196629 ACS196626:ACS196629 AMO196626:AMO196629 AWK196626:AWK196629 BGG196626:BGG196629 BQC196626:BQC196629 BZY196626:BZY196629 CJU196626:CJU196629 CTQ196626:CTQ196629 DDM196626:DDM196629 DNI196626:DNI196629 DXE196626:DXE196629 EHA196626:EHA196629 EQW196626:EQW196629 FAS196626:FAS196629 FKO196626:FKO196629 FUK196626:FUK196629 GEG196626:GEG196629 GOC196626:GOC196629 GXY196626:GXY196629 HHU196626:HHU196629 HRQ196626:HRQ196629 IBM196626:IBM196629 ILI196626:ILI196629 IVE196626:IVE196629 JFA196626:JFA196629 JOW196626:JOW196629 JYS196626:JYS196629 KIO196626:KIO196629 KSK196626:KSK196629 LCG196626:LCG196629 LMC196626:LMC196629 LVY196626:LVY196629 MFU196626:MFU196629 MPQ196626:MPQ196629 MZM196626:MZM196629 NJI196626:NJI196629 NTE196626:NTE196629 ODA196626:ODA196629 OMW196626:OMW196629 OWS196626:OWS196629 PGO196626:PGO196629 PQK196626:PQK196629 QAG196626:QAG196629 QKC196626:QKC196629 QTY196626:QTY196629 RDU196626:RDU196629 RNQ196626:RNQ196629 RXM196626:RXM196629 SHI196626:SHI196629 SRE196626:SRE196629 TBA196626:TBA196629 TKW196626:TKW196629 TUS196626:TUS196629 UEO196626:UEO196629 UOK196626:UOK196629 UYG196626:UYG196629 VIC196626:VIC196629 VRY196626:VRY196629 WBU196626:WBU196629 WLQ196626:WLQ196629 WVM196626:WVM196629 F262162:F262165 JA262162:JA262165 SW262162:SW262165 ACS262162:ACS262165 AMO262162:AMO262165 AWK262162:AWK262165 BGG262162:BGG262165 BQC262162:BQC262165 BZY262162:BZY262165 CJU262162:CJU262165 CTQ262162:CTQ262165 DDM262162:DDM262165 DNI262162:DNI262165 DXE262162:DXE262165 EHA262162:EHA262165 EQW262162:EQW262165 FAS262162:FAS262165 FKO262162:FKO262165 FUK262162:FUK262165 GEG262162:GEG262165 GOC262162:GOC262165 GXY262162:GXY262165 HHU262162:HHU262165 HRQ262162:HRQ262165 IBM262162:IBM262165 ILI262162:ILI262165 IVE262162:IVE262165 JFA262162:JFA262165 JOW262162:JOW262165 JYS262162:JYS262165 KIO262162:KIO262165 KSK262162:KSK262165 LCG262162:LCG262165 LMC262162:LMC262165 LVY262162:LVY262165 MFU262162:MFU262165 MPQ262162:MPQ262165 MZM262162:MZM262165 NJI262162:NJI262165 NTE262162:NTE262165 ODA262162:ODA262165 OMW262162:OMW262165 OWS262162:OWS262165 PGO262162:PGO262165 PQK262162:PQK262165 QAG262162:QAG262165 QKC262162:QKC262165 QTY262162:QTY262165 RDU262162:RDU262165 RNQ262162:RNQ262165 RXM262162:RXM262165 SHI262162:SHI262165 SRE262162:SRE262165 TBA262162:TBA262165 TKW262162:TKW262165 TUS262162:TUS262165 UEO262162:UEO262165 UOK262162:UOK262165 UYG262162:UYG262165 VIC262162:VIC262165 VRY262162:VRY262165 WBU262162:WBU262165 WLQ262162:WLQ262165 WVM262162:WVM262165 F327698:F327701 JA327698:JA327701 SW327698:SW327701 ACS327698:ACS327701 AMO327698:AMO327701 AWK327698:AWK327701 BGG327698:BGG327701 BQC327698:BQC327701 BZY327698:BZY327701 CJU327698:CJU327701 CTQ327698:CTQ327701 DDM327698:DDM327701 DNI327698:DNI327701 DXE327698:DXE327701 EHA327698:EHA327701 EQW327698:EQW327701 FAS327698:FAS327701 FKO327698:FKO327701 FUK327698:FUK327701 GEG327698:GEG327701 GOC327698:GOC327701 GXY327698:GXY327701 HHU327698:HHU327701 HRQ327698:HRQ327701 IBM327698:IBM327701 ILI327698:ILI327701 IVE327698:IVE327701 JFA327698:JFA327701 JOW327698:JOW327701 JYS327698:JYS327701 KIO327698:KIO327701 KSK327698:KSK327701 LCG327698:LCG327701 LMC327698:LMC327701 LVY327698:LVY327701 MFU327698:MFU327701 MPQ327698:MPQ327701 MZM327698:MZM327701 NJI327698:NJI327701 NTE327698:NTE327701 ODA327698:ODA327701 OMW327698:OMW327701 OWS327698:OWS327701 PGO327698:PGO327701 PQK327698:PQK327701 QAG327698:QAG327701 QKC327698:QKC327701 QTY327698:QTY327701 RDU327698:RDU327701 RNQ327698:RNQ327701 RXM327698:RXM327701 SHI327698:SHI327701 SRE327698:SRE327701 TBA327698:TBA327701 TKW327698:TKW327701 TUS327698:TUS327701 UEO327698:UEO327701 UOK327698:UOK327701 UYG327698:UYG327701 VIC327698:VIC327701 VRY327698:VRY327701 WBU327698:WBU327701 WLQ327698:WLQ327701 WVM327698:WVM327701 F393234:F393237 JA393234:JA393237 SW393234:SW393237 ACS393234:ACS393237 AMO393234:AMO393237 AWK393234:AWK393237 BGG393234:BGG393237 BQC393234:BQC393237 BZY393234:BZY393237 CJU393234:CJU393237 CTQ393234:CTQ393237 DDM393234:DDM393237 DNI393234:DNI393237 DXE393234:DXE393237 EHA393234:EHA393237 EQW393234:EQW393237 FAS393234:FAS393237 FKO393234:FKO393237 FUK393234:FUK393237 GEG393234:GEG393237 GOC393234:GOC393237 GXY393234:GXY393237 HHU393234:HHU393237 HRQ393234:HRQ393237 IBM393234:IBM393237 ILI393234:ILI393237 IVE393234:IVE393237 JFA393234:JFA393237 JOW393234:JOW393237 JYS393234:JYS393237 KIO393234:KIO393237 KSK393234:KSK393237 LCG393234:LCG393237 LMC393234:LMC393237 LVY393234:LVY393237 MFU393234:MFU393237 MPQ393234:MPQ393237 MZM393234:MZM393237 NJI393234:NJI393237 NTE393234:NTE393237 ODA393234:ODA393237 OMW393234:OMW393237 OWS393234:OWS393237 PGO393234:PGO393237 PQK393234:PQK393237 QAG393234:QAG393237 QKC393234:QKC393237 QTY393234:QTY393237 RDU393234:RDU393237 RNQ393234:RNQ393237 RXM393234:RXM393237 SHI393234:SHI393237 SRE393234:SRE393237 TBA393234:TBA393237 TKW393234:TKW393237 TUS393234:TUS393237 UEO393234:UEO393237 UOK393234:UOK393237 UYG393234:UYG393237 VIC393234:VIC393237 VRY393234:VRY393237 WBU393234:WBU393237 WLQ393234:WLQ393237 WVM393234:WVM393237 F458770:F458773 JA458770:JA458773 SW458770:SW458773 ACS458770:ACS458773 AMO458770:AMO458773 AWK458770:AWK458773 BGG458770:BGG458773 BQC458770:BQC458773 BZY458770:BZY458773 CJU458770:CJU458773 CTQ458770:CTQ458773 DDM458770:DDM458773 DNI458770:DNI458773 DXE458770:DXE458773 EHA458770:EHA458773 EQW458770:EQW458773 FAS458770:FAS458773 FKO458770:FKO458773 FUK458770:FUK458773 GEG458770:GEG458773 GOC458770:GOC458773 GXY458770:GXY458773 HHU458770:HHU458773 HRQ458770:HRQ458773 IBM458770:IBM458773 ILI458770:ILI458773 IVE458770:IVE458773 JFA458770:JFA458773 JOW458770:JOW458773 JYS458770:JYS458773 KIO458770:KIO458773 KSK458770:KSK458773 LCG458770:LCG458773 LMC458770:LMC458773 LVY458770:LVY458773 MFU458770:MFU458773 MPQ458770:MPQ458773 MZM458770:MZM458773 NJI458770:NJI458773 NTE458770:NTE458773 ODA458770:ODA458773 OMW458770:OMW458773 OWS458770:OWS458773 PGO458770:PGO458773 PQK458770:PQK458773 QAG458770:QAG458773 QKC458770:QKC458773 QTY458770:QTY458773 RDU458770:RDU458773 RNQ458770:RNQ458773 RXM458770:RXM458773 SHI458770:SHI458773 SRE458770:SRE458773 TBA458770:TBA458773 TKW458770:TKW458773 TUS458770:TUS458773 UEO458770:UEO458773 UOK458770:UOK458773 UYG458770:UYG458773 VIC458770:VIC458773 VRY458770:VRY458773 WBU458770:WBU458773 WLQ458770:WLQ458773 WVM458770:WVM458773 F524306:F524309 JA524306:JA524309 SW524306:SW524309 ACS524306:ACS524309 AMO524306:AMO524309 AWK524306:AWK524309 BGG524306:BGG524309 BQC524306:BQC524309 BZY524306:BZY524309 CJU524306:CJU524309 CTQ524306:CTQ524309 DDM524306:DDM524309 DNI524306:DNI524309 DXE524306:DXE524309 EHA524306:EHA524309 EQW524306:EQW524309 FAS524306:FAS524309 FKO524306:FKO524309 FUK524306:FUK524309 GEG524306:GEG524309 GOC524306:GOC524309 GXY524306:GXY524309 HHU524306:HHU524309 HRQ524306:HRQ524309 IBM524306:IBM524309 ILI524306:ILI524309 IVE524306:IVE524309 JFA524306:JFA524309 JOW524306:JOW524309 JYS524306:JYS524309 KIO524306:KIO524309 KSK524306:KSK524309 LCG524306:LCG524309 LMC524306:LMC524309 LVY524306:LVY524309 MFU524306:MFU524309 MPQ524306:MPQ524309 MZM524306:MZM524309 NJI524306:NJI524309 NTE524306:NTE524309 ODA524306:ODA524309 OMW524306:OMW524309 OWS524306:OWS524309 PGO524306:PGO524309 PQK524306:PQK524309 QAG524306:QAG524309 QKC524306:QKC524309 QTY524306:QTY524309 RDU524306:RDU524309 RNQ524306:RNQ524309 RXM524306:RXM524309 SHI524306:SHI524309 SRE524306:SRE524309 TBA524306:TBA524309 TKW524306:TKW524309 TUS524306:TUS524309 UEO524306:UEO524309 UOK524306:UOK524309 UYG524306:UYG524309 VIC524306:VIC524309 VRY524306:VRY524309 WBU524306:WBU524309 WLQ524306:WLQ524309 WVM524306:WVM524309 F589842:F589845 JA589842:JA589845 SW589842:SW589845 ACS589842:ACS589845 AMO589842:AMO589845 AWK589842:AWK589845 BGG589842:BGG589845 BQC589842:BQC589845 BZY589842:BZY589845 CJU589842:CJU589845 CTQ589842:CTQ589845 DDM589842:DDM589845 DNI589842:DNI589845 DXE589842:DXE589845 EHA589842:EHA589845 EQW589842:EQW589845 FAS589842:FAS589845 FKO589842:FKO589845 FUK589842:FUK589845 GEG589842:GEG589845 GOC589842:GOC589845 GXY589842:GXY589845 HHU589842:HHU589845 HRQ589842:HRQ589845 IBM589842:IBM589845 ILI589842:ILI589845 IVE589842:IVE589845 JFA589842:JFA589845 JOW589842:JOW589845 JYS589842:JYS589845 KIO589842:KIO589845 KSK589842:KSK589845 LCG589842:LCG589845 LMC589842:LMC589845 LVY589842:LVY589845 MFU589842:MFU589845 MPQ589842:MPQ589845 MZM589842:MZM589845 NJI589842:NJI589845 NTE589842:NTE589845 ODA589842:ODA589845 OMW589842:OMW589845 OWS589842:OWS589845 PGO589842:PGO589845 PQK589842:PQK589845 QAG589842:QAG589845 QKC589842:QKC589845 QTY589842:QTY589845 RDU589842:RDU589845 RNQ589842:RNQ589845 RXM589842:RXM589845 SHI589842:SHI589845 SRE589842:SRE589845 TBA589842:TBA589845 TKW589842:TKW589845 TUS589842:TUS589845 UEO589842:UEO589845 UOK589842:UOK589845 UYG589842:UYG589845 VIC589842:VIC589845 VRY589842:VRY589845 WBU589842:WBU589845 WLQ589842:WLQ589845 WVM589842:WVM589845 F655378:F655381 JA655378:JA655381 SW655378:SW655381 ACS655378:ACS655381 AMO655378:AMO655381 AWK655378:AWK655381 BGG655378:BGG655381 BQC655378:BQC655381 BZY655378:BZY655381 CJU655378:CJU655381 CTQ655378:CTQ655381 DDM655378:DDM655381 DNI655378:DNI655381 DXE655378:DXE655381 EHA655378:EHA655381 EQW655378:EQW655381 FAS655378:FAS655381 FKO655378:FKO655381 FUK655378:FUK655381 GEG655378:GEG655381 GOC655378:GOC655381 GXY655378:GXY655381 HHU655378:HHU655381 HRQ655378:HRQ655381 IBM655378:IBM655381 ILI655378:ILI655381 IVE655378:IVE655381 JFA655378:JFA655381 JOW655378:JOW655381 JYS655378:JYS655381 KIO655378:KIO655381 KSK655378:KSK655381 LCG655378:LCG655381 LMC655378:LMC655381 LVY655378:LVY655381 MFU655378:MFU655381 MPQ655378:MPQ655381 MZM655378:MZM655381 NJI655378:NJI655381 NTE655378:NTE655381 ODA655378:ODA655381 OMW655378:OMW655381 OWS655378:OWS655381 PGO655378:PGO655381 PQK655378:PQK655381 QAG655378:QAG655381 QKC655378:QKC655381 QTY655378:QTY655381 RDU655378:RDU655381 RNQ655378:RNQ655381 RXM655378:RXM655381 SHI655378:SHI655381 SRE655378:SRE655381 TBA655378:TBA655381 TKW655378:TKW655381 TUS655378:TUS655381 UEO655378:UEO655381 UOK655378:UOK655381 UYG655378:UYG655381 VIC655378:VIC655381 VRY655378:VRY655381 WBU655378:WBU655381 WLQ655378:WLQ655381 WVM655378:WVM655381 F720914:F720917 JA720914:JA720917 SW720914:SW720917 ACS720914:ACS720917 AMO720914:AMO720917 AWK720914:AWK720917 BGG720914:BGG720917 BQC720914:BQC720917 BZY720914:BZY720917 CJU720914:CJU720917 CTQ720914:CTQ720917 DDM720914:DDM720917 DNI720914:DNI720917 DXE720914:DXE720917 EHA720914:EHA720917 EQW720914:EQW720917 FAS720914:FAS720917 FKO720914:FKO720917 FUK720914:FUK720917 GEG720914:GEG720917 GOC720914:GOC720917 GXY720914:GXY720917 HHU720914:HHU720917 HRQ720914:HRQ720917 IBM720914:IBM720917 ILI720914:ILI720917 IVE720914:IVE720917 JFA720914:JFA720917 JOW720914:JOW720917 JYS720914:JYS720917 KIO720914:KIO720917 KSK720914:KSK720917 LCG720914:LCG720917 LMC720914:LMC720917 LVY720914:LVY720917 MFU720914:MFU720917 MPQ720914:MPQ720917 MZM720914:MZM720917 NJI720914:NJI720917 NTE720914:NTE720917 ODA720914:ODA720917 OMW720914:OMW720917 OWS720914:OWS720917 PGO720914:PGO720917 PQK720914:PQK720917 QAG720914:QAG720917 QKC720914:QKC720917 QTY720914:QTY720917 RDU720914:RDU720917 RNQ720914:RNQ720917 RXM720914:RXM720917 SHI720914:SHI720917 SRE720914:SRE720917 TBA720914:TBA720917 TKW720914:TKW720917 TUS720914:TUS720917 UEO720914:UEO720917 UOK720914:UOK720917 UYG720914:UYG720917 VIC720914:VIC720917 VRY720914:VRY720917 WBU720914:WBU720917 WLQ720914:WLQ720917 WVM720914:WVM720917 F786450:F786453 JA786450:JA786453 SW786450:SW786453 ACS786450:ACS786453 AMO786450:AMO786453 AWK786450:AWK786453 BGG786450:BGG786453 BQC786450:BQC786453 BZY786450:BZY786453 CJU786450:CJU786453 CTQ786450:CTQ786453 DDM786450:DDM786453 DNI786450:DNI786453 DXE786450:DXE786453 EHA786450:EHA786453 EQW786450:EQW786453 FAS786450:FAS786453 FKO786450:FKO786453 FUK786450:FUK786453 GEG786450:GEG786453 GOC786450:GOC786453 GXY786450:GXY786453 HHU786450:HHU786453 HRQ786450:HRQ786453 IBM786450:IBM786453 ILI786450:ILI786453 IVE786450:IVE786453 JFA786450:JFA786453 JOW786450:JOW786453 JYS786450:JYS786453 KIO786450:KIO786453 KSK786450:KSK786453 LCG786450:LCG786453 LMC786450:LMC786453 LVY786450:LVY786453 MFU786450:MFU786453 MPQ786450:MPQ786453 MZM786450:MZM786453 NJI786450:NJI786453 NTE786450:NTE786453 ODA786450:ODA786453 OMW786450:OMW786453 OWS786450:OWS786453 PGO786450:PGO786453 PQK786450:PQK786453 QAG786450:QAG786453 QKC786450:QKC786453 QTY786450:QTY786453 RDU786450:RDU786453 RNQ786450:RNQ786453 RXM786450:RXM786453 SHI786450:SHI786453 SRE786450:SRE786453 TBA786450:TBA786453 TKW786450:TKW786453 TUS786450:TUS786453 UEO786450:UEO786453 UOK786450:UOK786453 UYG786450:UYG786453 VIC786450:VIC786453 VRY786450:VRY786453 WBU786450:WBU786453 WLQ786450:WLQ786453 WVM786450:WVM786453 F851986:F851989 JA851986:JA851989 SW851986:SW851989 ACS851986:ACS851989 AMO851986:AMO851989 AWK851986:AWK851989 BGG851986:BGG851989 BQC851986:BQC851989 BZY851986:BZY851989 CJU851986:CJU851989 CTQ851986:CTQ851989 DDM851986:DDM851989 DNI851986:DNI851989 DXE851986:DXE851989 EHA851986:EHA851989 EQW851986:EQW851989 FAS851986:FAS851989 FKO851986:FKO851989 FUK851986:FUK851989 GEG851986:GEG851989 GOC851986:GOC851989 GXY851986:GXY851989 HHU851986:HHU851989 HRQ851986:HRQ851989 IBM851986:IBM851989 ILI851986:ILI851989 IVE851986:IVE851989 JFA851986:JFA851989 JOW851986:JOW851989 JYS851986:JYS851989 KIO851986:KIO851989 KSK851986:KSK851989 LCG851986:LCG851989 LMC851986:LMC851989 LVY851986:LVY851989 MFU851986:MFU851989 MPQ851986:MPQ851989 MZM851986:MZM851989 NJI851986:NJI851989 NTE851986:NTE851989 ODA851986:ODA851989 OMW851986:OMW851989 OWS851986:OWS851989 PGO851986:PGO851989 PQK851986:PQK851989 QAG851986:QAG851989 QKC851986:QKC851989 QTY851986:QTY851989 RDU851986:RDU851989 RNQ851986:RNQ851989 RXM851986:RXM851989 SHI851986:SHI851989 SRE851986:SRE851989 TBA851986:TBA851989 TKW851986:TKW851989 TUS851986:TUS851989 UEO851986:UEO851989 UOK851986:UOK851989 UYG851986:UYG851989 VIC851986:VIC851989 VRY851986:VRY851989 WBU851986:WBU851989 WLQ851986:WLQ851989 WVM851986:WVM851989 F917522:F917525 JA917522:JA917525 SW917522:SW917525 ACS917522:ACS917525 AMO917522:AMO917525 AWK917522:AWK917525 BGG917522:BGG917525 BQC917522:BQC917525 BZY917522:BZY917525 CJU917522:CJU917525 CTQ917522:CTQ917525 DDM917522:DDM917525 DNI917522:DNI917525 DXE917522:DXE917525 EHA917522:EHA917525 EQW917522:EQW917525 FAS917522:FAS917525 FKO917522:FKO917525 FUK917522:FUK917525 GEG917522:GEG917525 GOC917522:GOC917525 GXY917522:GXY917525 HHU917522:HHU917525 HRQ917522:HRQ917525 IBM917522:IBM917525 ILI917522:ILI917525 IVE917522:IVE917525 JFA917522:JFA917525 JOW917522:JOW917525 JYS917522:JYS917525 KIO917522:KIO917525 KSK917522:KSK917525 LCG917522:LCG917525 LMC917522:LMC917525 LVY917522:LVY917525 MFU917522:MFU917525 MPQ917522:MPQ917525 MZM917522:MZM917525 NJI917522:NJI917525 NTE917522:NTE917525 ODA917522:ODA917525 OMW917522:OMW917525 OWS917522:OWS917525 PGO917522:PGO917525 PQK917522:PQK917525 QAG917522:QAG917525 QKC917522:QKC917525 QTY917522:QTY917525 RDU917522:RDU917525 RNQ917522:RNQ917525 RXM917522:RXM917525 SHI917522:SHI917525 SRE917522:SRE917525 TBA917522:TBA917525 TKW917522:TKW917525 TUS917522:TUS917525 UEO917522:UEO917525 UOK917522:UOK917525 UYG917522:UYG917525 VIC917522:VIC917525 VRY917522:VRY917525 WBU917522:WBU917525 WLQ917522:WLQ917525 WVM917522:WVM917525 F983058:F983061 JA983058:JA983061 SW983058:SW983061 ACS983058:ACS983061 AMO983058:AMO983061 AWK983058:AWK983061 BGG983058:BGG983061 BQC983058:BQC983061 BZY983058:BZY983061 CJU983058:CJU983061 CTQ983058:CTQ983061 DDM983058:DDM983061 DNI983058:DNI983061 DXE983058:DXE983061 EHA983058:EHA983061 EQW983058:EQW983061 FAS983058:FAS983061 FKO983058:FKO983061 FUK983058:FUK983061 GEG983058:GEG983061 GOC983058:GOC983061 GXY983058:GXY983061 HHU983058:HHU983061 HRQ983058:HRQ983061 IBM983058:IBM983061 ILI983058:ILI983061 IVE983058:IVE983061 JFA983058:JFA983061 JOW983058:JOW983061 JYS983058:JYS983061 KIO983058:KIO983061 KSK983058:KSK983061 LCG983058:LCG983061 LMC983058:LMC983061 LVY983058:LVY983061 MFU983058:MFU983061 MPQ983058:MPQ983061 MZM983058:MZM983061 NJI983058:NJI983061 NTE983058:NTE983061 ODA983058:ODA983061 OMW983058:OMW983061 OWS983058:OWS983061 PGO983058:PGO983061 PQK983058:PQK983061 QAG983058:QAG983061 QKC983058:QKC983061 QTY983058:QTY983061 RDU983058:RDU983061 RNQ983058:RNQ983061 RXM983058:RXM983061 SHI983058:SHI983061 SRE983058:SRE983061 TBA983058:TBA983061 TKW983058:TKW983061 TUS983058:TUS983061 UEO983058:UEO983061 UOK983058:UOK983061 UYG983058:UYG983061 VIC983058:VIC983061 VRY983058:VRY983061 WBU983058:WBU983061 WLQ983058:WLQ983061 SW17:SW22 JA17:JA22 F17:F22 WVM17:WVM22 WLQ17:WLQ22 WBU17:WBU22 VRY17:VRY22 VIC17:VIC22 UYG17:UYG22 UOK17:UOK22 UEO17:UEO22 TUS17:TUS22 TKW17:TKW22 TBA17:TBA22 SRE17:SRE22 SHI17:SHI22 RXM17:RXM22 RNQ17:RNQ22 RDU17:RDU22 QTY17:QTY22 QKC17:QKC22 QAG17:QAG22 PQK17:PQK22 PGO17:PGO22 OWS17:OWS22 OMW17:OMW22 ODA17:ODA22 NTE17:NTE22 NJI17:NJI22 MZM17:MZM22 MPQ17:MPQ22 MFU17:MFU22 LVY17:LVY22 LMC17:LMC22 LCG17:LCG22 KSK17:KSK22 KIO17:KIO22 JYS17:JYS22 JOW17:JOW22 JFA17:JFA22 IVE17:IVE22 ILI17:ILI22 IBM17:IBM22 HRQ17:HRQ22 HHU17:HHU22 GXY17:GXY22 GOC17:GOC22 GEG17:GEG22 FUK17:FUK22 FKO17:FKO22 FAS17:FAS22 EQW17:EQW22 EHA17:EHA22 DXE17:DXE22 DNI17:DNI22 DDM17:DDM22 CTQ17:CTQ22 CJU17:CJU22 BZY17:BZY22 BQC17:BQC22 BGG17:BGG22 AWK17:AWK22 AMO17:AMO22 ACS17:ACS22" xr:uid="{9609CF0C-0C9D-440A-9D64-6F397F7123F8}">
      <formula1>0</formula1>
    </dataValidation>
    <dataValidation allowBlank="1" showInputMessage="1" showErrorMessage="1" prompt="Please Enter SAC Code" sqref="WVK983058:WVK983061 IY65554:IY65557 SU65554:SU65557 ACQ65554:ACQ65557 AMM65554:AMM65557 AWI65554:AWI65557 BGE65554:BGE65557 BQA65554:BQA65557 BZW65554:BZW65557 CJS65554:CJS65557 CTO65554:CTO65557 DDK65554:DDK65557 DNG65554:DNG65557 DXC65554:DXC65557 EGY65554:EGY65557 EQU65554:EQU65557 FAQ65554:FAQ65557 FKM65554:FKM65557 FUI65554:FUI65557 GEE65554:GEE65557 GOA65554:GOA65557 GXW65554:GXW65557 HHS65554:HHS65557 HRO65554:HRO65557 IBK65554:IBK65557 ILG65554:ILG65557 IVC65554:IVC65557 JEY65554:JEY65557 JOU65554:JOU65557 JYQ65554:JYQ65557 KIM65554:KIM65557 KSI65554:KSI65557 LCE65554:LCE65557 LMA65554:LMA65557 LVW65554:LVW65557 MFS65554:MFS65557 MPO65554:MPO65557 MZK65554:MZK65557 NJG65554:NJG65557 NTC65554:NTC65557 OCY65554:OCY65557 OMU65554:OMU65557 OWQ65554:OWQ65557 PGM65554:PGM65557 PQI65554:PQI65557 QAE65554:QAE65557 QKA65554:QKA65557 QTW65554:QTW65557 RDS65554:RDS65557 RNO65554:RNO65557 RXK65554:RXK65557 SHG65554:SHG65557 SRC65554:SRC65557 TAY65554:TAY65557 TKU65554:TKU65557 TUQ65554:TUQ65557 UEM65554:UEM65557 UOI65554:UOI65557 UYE65554:UYE65557 VIA65554:VIA65557 VRW65554:VRW65557 WBS65554:WBS65557 WLO65554:WLO65557 WVK65554:WVK65557 IY131090:IY131093 SU131090:SU131093 ACQ131090:ACQ131093 AMM131090:AMM131093 AWI131090:AWI131093 BGE131090:BGE131093 BQA131090:BQA131093 BZW131090:BZW131093 CJS131090:CJS131093 CTO131090:CTO131093 DDK131090:DDK131093 DNG131090:DNG131093 DXC131090:DXC131093 EGY131090:EGY131093 EQU131090:EQU131093 FAQ131090:FAQ131093 FKM131090:FKM131093 FUI131090:FUI131093 GEE131090:GEE131093 GOA131090:GOA131093 GXW131090:GXW131093 HHS131090:HHS131093 HRO131090:HRO131093 IBK131090:IBK131093 ILG131090:ILG131093 IVC131090:IVC131093 JEY131090:JEY131093 JOU131090:JOU131093 JYQ131090:JYQ131093 KIM131090:KIM131093 KSI131090:KSI131093 LCE131090:LCE131093 LMA131090:LMA131093 LVW131090:LVW131093 MFS131090:MFS131093 MPO131090:MPO131093 MZK131090:MZK131093 NJG131090:NJG131093 NTC131090:NTC131093 OCY131090:OCY131093 OMU131090:OMU131093 OWQ131090:OWQ131093 PGM131090:PGM131093 PQI131090:PQI131093 QAE131090:QAE131093 QKA131090:QKA131093 QTW131090:QTW131093 RDS131090:RDS131093 RNO131090:RNO131093 RXK131090:RXK131093 SHG131090:SHG131093 SRC131090:SRC131093 TAY131090:TAY131093 TKU131090:TKU131093 TUQ131090:TUQ131093 UEM131090:UEM131093 UOI131090:UOI131093 UYE131090:UYE131093 VIA131090:VIA131093 VRW131090:VRW131093 WBS131090:WBS131093 WLO131090:WLO131093 WVK131090:WVK131093 IY196626:IY196629 SU196626:SU196629 ACQ196626:ACQ196629 AMM196626:AMM196629 AWI196626:AWI196629 BGE196626:BGE196629 BQA196626:BQA196629 BZW196626:BZW196629 CJS196626:CJS196629 CTO196626:CTO196629 DDK196626:DDK196629 DNG196626:DNG196629 DXC196626:DXC196629 EGY196626:EGY196629 EQU196626:EQU196629 FAQ196626:FAQ196629 FKM196626:FKM196629 FUI196626:FUI196629 GEE196626:GEE196629 GOA196626:GOA196629 GXW196626:GXW196629 HHS196626:HHS196629 HRO196626:HRO196629 IBK196626:IBK196629 ILG196626:ILG196629 IVC196626:IVC196629 JEY196626:JEY196629 JOU196626:JOU196629 JYQ196626:JYQ196629 KIM196626:KIM196629 KSI196626:KSI196629 LCE196626:LCE196629 LMA196626:LMA196629 LVW196626:LVW196629 MFS196626:MFS196629 MPO196626:MPO196629 MZK196626:MZK196629 NJG196626:NJG196629 NTC196626:NTC196629 OCY196626:OCY196629 OMU196626:OMU196629 OWQ196626:OWQ196629 PGM196626:PGM196629 PQI196626:PQI196629 QAE196626:QAE196629 QKA196626:QKA196629 QTW196626:QTW196629 RDS196626:RDS196629 RNO196626:RNO196629 RXK196626:RXK196629 SHG196626:SHG196629 SRC196626:SRC196629 TAY196626:TAY196629 TKU196626:TKU196629 TUQ196626:TUQ196629 UEM196626:UEM196629 UOI196626:UOI196629 UYE196626:UYE196629 VIA196626:VIA196629 VRW196626:VRW196629 WBS196626:WBS196629 WLO196626:WLO196629 WVK196626:WVK196629 IY262162:IY262165 SU262162:SU262165 ACQ262162:ACQ262165 AMM262162:AMM262165 AWI262162:AWI262165 BGE262162:BGE262165 BQA262162:BQA262165 BZW262162:BZW262165 CJS262162:CJS262165 CTO262162:CTO262165 DDK262162:DDK262165 DNG262162:DNG262165 DXC262162:DXC262165 EGY262162:EGY262165 EQU262162:EQU262165 FAQ262162:FAQ262165 FKM262162:FKM262165 FUI262162:FUI262165 GEE262162:GEE262165 GOA262162:GOA262165 GXW262162:GXW262165 HHS262162:HHS262165 HRO262162:HRO262165 IBK262162:IBK262165 ILG262162:ILG262165 IVC262162:IVC262165 JEY262162:JEY262165 JOU262162:JOU262165 JYQ262162:JYQ262165 KIM262162:KIM262165 KSI262162:KSI262165 LCE262162:LCE262165 LMA262162:LMA262165 LVW262162:LVW262165 MFS262162:MFS262165 MPO262162:MPO262165 MZK262162:MZK262165 NJG262162:NJG262165 NTC262162:NTC262165 OCY262162:OCY262165 OMU262162:OMU262165 OWQ262162:OWQ262165 PGM262162:PGM262165 PQI262162:PQI262165 QAE262162:QAE262165 QKA262162:QKA262165 QTW262162:QTW262165 RDS262162:RDS262165 RNO262162:RNO262165 RXK262162:RXK262165 SHG262162:SHG262165 SRC262162:SRC262165 TAY262162:TAY262165 TKU262162:TKU262165 TUQ262162:TUQ262165 UEM262162:UEM262165 UOI262162:UOI262165 UYE262162:UYE262165 VIA262162:VIA262165 VRW262162:VRW262165 WBS262162:WBS262165 WLO262162:WLO262165 WVK262162:WVK262165 IY327698:IY327701 SU327698:SU327701 ACQ327698:ACQ327701 AMM327698:AMM327701 AWI327698:AWI327701 BGE327698:BGE327701 BQA327698:BQA327701 BZW327698:BZW327701 CJS327698:CJS327701 CTO327698:CTO327701 DDK327698:DDK327701 DNG327698:DNG327701 DXC327698:DXC327701 EGY327698:EGY327701 EQU327698:EQU327701 FAQ327698:FAQ327701 FKM327698:FKM327701 FUI327698:FUI327701 GEE327698:GEE327701 GOA327698:GOA327701 GXW327698:GXW327701 HHS327698:HHS327701 HRO327698:HRO327701 IBK327698:IBK327701 ILG327698:ILG327701 IVC327698:IVC327701 JEY327698:JEY327701 JOU327698:JOU327701 JYQ327698:JYQ327701 KIM327698:KIM327701 KSI327698:KSI327701 LCE327698:LCE327701 LMA327698:LMA327701 LVW327698:LVW327701 MFS327698:MFS327701 MPO327698:MPO327701 MZK327698:MZK327701 NJG327698:NJG327701 NTC327698:NTC327701 OCY327698:OCY327701 OMU327698:OMU327701 OWQ327698:OWQ327701 PGM327698:PGM327701 PQI327698:PQI327701 QAE327698:QAE327701 QKA327698:QKA327701 QTW327698:QTW327701 RDS327698:RDS327701 RNO327698:RNO327701 RXK327698:RXK327701 SHG327698:SHG327701 SRC327698:SRC327701 TAY327698:TAY327701 TKU327698:TKU327701 TUQ327698:TUQ327701 UEM327698:UEM327701 UOI327698:UOI327701 UYE327698:UYE327701 VIA327698:VIA327701 VRW327698:VRW327701 WBS327698:WBS327701 WLO327698:WLO327701 WVK327698:WVK327701 IY393234:IY393237 SU393234:SU393237 ACQ393234:ACQ393237 AMM393234:AMM393237 AWI393234:AWI393237 BGE393234:BGE393237 BQA393234:BQA393237 BZW393234:BZW393237 CJS393234:CJS393237 CTO393234:CTO393237 DDK393234:DDK393237 DNG393234:DNG393237 DXC393234:DXC393237 EGY393234:EGY393237 EQU393234:EQU393237 FAQ393234:FAQ393237 FKM393234:FKM393237 FUI393234:FUI393237 GEE393234:GEE393237 GOA393234:GOA393237 GXW393234:GXW393237 HHS393234:HHS393237 HRO393234:HRO393237 IBK393234:IBK393237 ILG393234:ILG393237 IVC393234:IVC393237 JEY393234:JEY393237 JOU393234:JOU393237 JYQ393234:JYQ393237 KIM393234:KIM393237 KSI393234:KSI393237 LCE393234:LCE393237 LMA393234:LMA393237 LVW393234:LVW393237 MFS393234:MFS393237 MPO393234:MPO393237 MZK393234:MZK393237 NJG393234:NJG393237 NTC393234:NTC393237 OCY393234:OCY393237 OMU393234:OMU393237 OWQ393234:OWQ393237 PGM393234:PGM393237 PQI393234:PQI393237 QAE393234:QAE393237 QKA393234:QKA393237 QTW393234:QTW393237 RDS393234:RDS393237 RNO393234:RNO393237 RXK393234:RXK393237 SHG393234:SHG393237 SRC393234:SRC393237 TAY393234:TAY393237 TKU393234:TKU393237 TUQ393234:TUQ393237 UEM393234:UEM393237 UOI393234:UOI393237 UYE393234:UYE393237 VIA393234:VIA393237 VRW393234:VRW393237 WBS393234:WBS393237 WLO393234:WLO393237 WVK393234:WVK393237 IY458770:IY458773 SU458770:SU458773 ACQ458770:ACQ458773 AMM458770:AMM458773 AWI458770:AWI458773 BGE458770:BGE458773 BQA458770:BQA458773 BZW458770:BZW458773 CJS458770:CJS458773 CTO458770:CTO458773 DDK458770:DDK458773 DNG458770:DNG458773 DXC458770:DXC458773 EGY458770:EGY458773 EQU458770:EQU458773 FAQ458770:FAQ458773 FKM458770:FKM458773 FUI458770:FUI458773 GEE458770:GEE458773 GOA458770:GOA458773 GXW458770:GXW458773 HHS458770:HHS458773 HRO458770:HRO458773 IBK458770:IBK458773 ILG458770:ILG458773 IVC458770:IVC458773 JEY458770:JEY458773 JOU458770:JOU458773 JYQ458770:JYQ458773 KIM458770:KIM458773 KSI458770:KSI458773 LCE458770:LCE458773 LMA458770:LMA458773 LVW458770:LVW458773 MFS458770:MFS458773 MPO458770:MPO458773 MZK458770:MZK458773 NJG458770:NJG458773 NTC458770:NTC458773 OCY458770:OCY458773 OMU458770:OMU458773 OWQ458770:OWQ458773 PGM458770:PGM458773 PQI458770:PQI458773 QAE458770:QAE458773 QKA458770:QKA458773 QTW458770:QTW458773 RDS458770:RDS458773 RNO458770:RNO458773 RXK458770:RXK458773 SHG458770:SHG458773 SRC458770:SRC458773 TAY458770:TAY458773 TKU458770:TKU458773 TUQ458770:TUQ458773 UEM458770:UEM458773 UOI458770:UOI458773 UYE458770:UYE458773 VIA458770:VIA458773 VRW458770:VRW458773 WBS458770:WBS458773 WLO458770:WLO458773 WVK458770:WVK458773 IY524306:IY524309 SU524306:SU524309 ACQ524306:ACQ524309 AMM524306:AMM524309 AWI524306:AWI524309 BGE524306:BGE524309 BQA524306:BQA524309 BZW524306:BZW524309 CJS524306:CJS524309 CTO524306:CTO524309 DDK524306:DDK524309 DNG524306:DNG524309 DXC524306:DXC524309 EGY524306:EGY524309 EQU524306:EQU524309 FAQ524306:FAQ524309 FKM524306:FKM524309 FUI524306:FUI524309 GEE524306:GEE524309 GOA524306:GOA524309 GXW524306:GXW524309 HHS524306:HHS524309 HRO524306:HRO524309 IBK524306:IBK524309 ILG524306:ILG524309 IVC524306:IVC524309 JEY524306:JEY524309 JOU524306:JOU524309 JYQ524306:JYQ524309 KIM524306:KIM524309 KSI524306:KSI524309 LCE524306:LCE524309 LMA524306:LMA524309 LVW524306:LVW524309 MFS524306:MFS524309 MPO524306:MPO524309 MZK524306:MZK524309 NJG524306:NJG524309 NTC524306:NTC524309 OCY524306:OCY524309 OMU524306:OMU524309 OWQ524306:OWQ524309 PGM524306:PGM524309 PQI524306:PQI524309 QAE524306:QAE524309 QKA524306:QKA524309 QTW524306:QTW524309 RDS524306:RDS524309 RNO524306:RNO524309 RXK524306:RXK524309 SHG524306:SHG524309 SRC524306:SRC524309 TAY524306:TAY524309 TKU524306:TKU524309 TUQ524306:TUQ524309 UEM524306:UEM524309 UOI524306:UOI524309 UYE524306:UYE524309 VIA524306:VIA524309 VRW524306:VRW524309 WBS524306:WBS524309 WLO524306:WLO524309 WVK524306:WVK524309 IY589842:IY589845 SU589842:SU589845 ACQ589842:ACQ589845 AMM589842:AMM589845 AWI589842:AWI589845 BGE589842:BGE589845 BQA589842:BQA589845 BZW589842:BZW589845 CJS589842:CJS589845 CTO589842:CTO589845 DDK589842:DDK589845 DNG589842:DNG589845 DXC589842:DXC589845 EGY589842:EGY589845 EQU589842:EQU589845 FAQ589842:FAQ589845 FKM589842:FKM589845 FUI589842:FUI589845 GEE589842:GEE589845 GOA589842:GOA589845 GXW589842:GXW589845 HHS589842:HHS589845 HRO589842:HRO589845 IBK589842:IBK589845 ILG589842:ILG589845 IVC589842:IVC589845 JEY589842:JEY589845 JOU589842:JOU589845 JYQ589842:JYQ589845 KIM589842:KIM589845 KSI589842:KSI589845 LCE589842:LCE589845 LMA589842:LMA589845 LVW589842:LVW589845 MFS589842:MFS589845 MPO589842:MPO589845 MZK589842:MZK589845 NJG589842:NJG589845 NTC589842:NTC589845 OCY589842:OCY589845 OMU589842:OMU589845 OWQ589842:OWQ589845 PGM589842:PGM589845 PQI589842:PQI589845 QAE589842:QAE589845 QKA589842:QKA589845 QTW589842:QTW589845 RDS589842:RDS589845 RNO589842:RNO589845 RXK589842:RXK589845 SHG589842:SHG589845 SRC589842:SRC589845 TAY589842:TAY589845 TKU589842:TKU589845 TUQ589842:TUQ589845 UEM589842:UEM589845 UOI589842:UOI589845 UYE589842:UYE589845 VIA589842:VIA589845 VRW589842:VRW589845 WBS589842:WBS589845 WLO589842:WLO589845 WVK589842:WVK589845 IY655378:IY655381 SU655378:SU655381 ACQ655378:ACQ655381 AMM655378:AMM655381 AWI655378:AWI655381 BGE655378:BGE655381 BQA655378:BQA655381 BZW655378:BZW655381 CJS655378:CJS655381 CTO655378:CTO655381 DDK655378:DDK655381 DNG655378:DNG655381 DXC655378:DXC655381 EGY655378:EGY655381 EQU655378:EQU655381 FAQ655378:FAQ655381 FKM655378:FKM655381 FUI655378:FUI655381 GEE655378:GEE655381 GOA655378:GOA655381 GXW655378:GXW655381 HHS655378:HHS655381 HRO655378:HRO655381 IBK655378:IBK655381 ILG655378:ILG655381 IVC655378:IVC655381 JEY655378:JEY655381 JOU655378:JOU655381 JYQ655378:JYQ655381 KIM655378:KIM655381 KSI655378:KSI655381 LCE655378:LCE655381 LMA655378:LMA655381 LVW655378:LVW655381 MFS655378:MFS655381 MPO655378:MPO655381 MZK655378:MZK655381 NJG655378:NJG655381 NTC655378:NTC655381 OCY655378:OCY655381 OMU655378:OMU655381 OWQ655378:OWQ655381 PGM655378:PGM655381 PQI655378:PQI655381 QAE655378:QAE655381 QKA655378:QKA655381 QTW655378:QTW655381 RDS655378:RDS655381 RNO655378:RNO655381 RXK655378:RXK655381 SHG655378:SHG655381 SRC655378:SRC655381 TAY655378:TAY655381 TKU655378:TKU655381 TUQ655378:TUQ655381 UEM655378:UEM655381 UOI655378:UOI655381 UYE655378:UYE655381 VIA655378:VIA655381 VRW655378:VRW655381 WBS655378:WBS655381 WLO655378:WLO655381 WVK655378:WVK655381 IY720914:IY720917 SU720914:SU720917 ACQ720914:ACQ720917 AMM720914:AMM720917 AWI720914:AWI720917 BGE720914:BGE720917 BQA720914:BQA720917 BZW720914:BZW720917 CJS720914:CJS720917 CTO720914:CTO720917 DDK720914:DDK720917 DNG720914:DNG720917 DXC720914:DXC720917 EGY720914:EGY720917 EQU720914:EQU720917 FAQ720914:FAQ720917 FKM720914:FKM720917 FUI720914:FUI720917 GEE720914:GEE720917 GOA720914:GOA720917 GXW720914:GXW720917 HHS720914:HHS720917 HRO720914:HRO720917 IBK720914:IBK720917 ILG720914:ILG720917 IVC720914:IVC720917 JEY720914:JEY720917 JOU720914:JOU720917 JYQ720914:JYQ720917 KIM720914:KIM720917 KSI720914:KSI720917 LCE720914:LCE720917 LMA720914:LMA720917 LVW720914:LVW720917 MFS720914:MFS720917 MPO720914:MPO720917 MZK720914:MZK720917 NJG720914:NJG720917 NTC720914:NTC720917 OCY720914:OCY720917 OMU720914:OMU720917 OWQ720914:OWQ720917 PGM720914:PGM720917 PQI720914:PQI720917 QAE720914:QAE720917 QKA720914:QKA720917 QTW720914:QTW720917 RDS720914:RDS720917 RNO720914:RNO720917 RXK720914:RXK720917 SHG720914:SHG720917 SRC720914:SRC720917 TAY720914:TAY720917 TKU720914:TKU720917 TUQ720914:TUQ720917 UEM720914:UEM720917 UOI720914:UOI720917 UYE720914:UYE720917 VIA720914:VIA720917 VRW720914:VRW720917 WBS720914:WBS720917 WLO720914:WLO720917 WVK720914:WVK720917 IY786450:IY786453 SU786450:SU786453 ACQ786450:ACQ786453 AMM786450:AMM786453 AWI786450:AWI786453 BGE786450:BGE786453 BQA786450:BQA786453 BZW786450:BZW786453 CJS786450:CJS786453 CTO786450:CTO786453 DDK786450:DDK786453 DNG786450:DNG786453 DXC786450:DXC786453 EGY786450:EGY786453 EQU786450:EQU786453 FAQ786450:FAQ786453 FKM786450:FKM786453 FUI786450:FUI786453 GEE786450:GEE786453 GOA786450:GOA786453 GXW786450:GXW786453 HHS786450:HHS786453 HRO786450:HRO786453 IBK786450:IBK786453 ILG786450:ILG786453 IVC786450:IVC786453 JEY786450:JEY786453 JOU786450:JOU786453 JYQ786450:JYQ786453 KIM786450:KIM786453 KSI786450:KSI786453 LCE786450:LCE786453 LMA786450:LMA786453 LVW786450:LVW786453 MFS786450:MFS786453 MPO786450:MPO786453 MZK786450:MZK786453 NJG786450:NJG786453 NTC786450:NTC786453 OCY786450:OCY786453 OMU786450:OMU786453 OWQ786450:OWQ786453 PGM786450:PGM786453 PQI786450:PQI786453 QAE786450:QAE786453 QKA786450:QKA786453 QTW786450:QTW786453 RDS786450:RDS786453 RNO786450:RNO786453 RXK786450:RXK786453 SHG786450:SHG786453 SRC786450:SRC786453 TAY786450:TAY786453 TKU786450:TKU786453 TUQ786450:TUQ786453 UEM786450:UEM786453 UOI786450:UOI786453 UYE786450:UYE786453 VIA786450:VIA786453 VRW786450:VRW786453 WBS786450:WBS786453 WLO786450:WLO786453 WVK786450:WVK786453 IY851986:IY851989 SU851986:SU851989 ACQ851986:ACQ851989 AMM851986:AMM851989 AWI851986:AWI851989 BGE851986:BGE851989 BQA851986:BQA851989 BZW851986:BZW851989 CJS851986:CJS851989 CTO851986:CTO851989 DDK851986:DDK851989 DNG851986:DNG851989 DXC851986:DXC851989 EGY851986:EGY851989 EQU851986:EQU851989 FAQ851986:FAQ851989 FKM851986:FKM851989 FUI851986:FUI851989 GEE851986:GEE851989 GOA851986:GOA851989 GXW851986:GXW851989 HHS851986:HHS851989 HRO851986:HRO851989 IBK851986:IBK851989 ILG851986:ILG851989 IVC851986:IVC851989 JEY851986:JEY851989 JOU851986:JOU851989 JYQ851986:JYQ851989 KIM851986:KIM851989 KSI851986:KSI851989 LCE851986:LCE851989 LMA851986:LMA851989 LVW851986:LVW851989 MFS851986:MFS851989 MPO851986:MPO851989 MZK851986:MZK851989 NJG851986:NJG851989 NTC851986:NTC851989 OCY851986:OCY851989 OMU851986:OMU851989 OWQ851986:OWQ851989 PGM851986:PGM851989 PQI851986:PQI851989 QAE851986:QAE851989 QKA851986:QKA851989 QTW851986:QTW851989 RDS851986:RDS851989 RNO851986:RNO851989 RXK851986:RXK851989 SHG851986:SHG851989 SRC851986:SRC851989 TAY851986:TAY851989 TKU851986:TKU851989 TUQ851986:TUQ851989 UEM851986:UEM851989 UOI851986:UOI851989 UYE851986:UYE851989 VIA851986:VIA851989 VRW851986:VRW851989 WBS851986:WBS851989 WLO851986:WLO851989 WVK851986:WVK851989 IY917522:IY917525 SU917522:SU917525 ACQ917522:ACQ917525 AMM917522:AMM917525 AWI917522:AWI917525 BGE917522:BGE917525 BQA917522:BQA917525 BZW917522:BZW917525 CJS917522:CJS917525 CTO917522:CTO917525 DDK917522:DDK917525 DNG917522:DNG917525 DXC917522:DXC917525 EGY917522:EGY917525 EQU917522:EQU917525 FAQ917522:FAQ917525 FKM917522:FKM917525 FUI917522:FUI917525 GEE917522:GEE917525 GOA917522:GOA917525 GXW917522:GXW917525 HHS917522:HHS917525 HRO917522:HRO917525 IBK917522:IBK917525 ILG917522:ILG917525 IVC917522:IVC917525 JEY917522:JEY917525 JOU917522:JOU917525 JYQ917522:JYQ917525 KIM917522:KIM917525 KSI917522:KSI917525 LCE917522:LCE917525 LMA917522:LMA917525 LVW917522:LVW917525 MFS917522:MFS917525 MPO917522:MPO917525 MZK917522:MZK917525 NJG917522:NJG917525 NTC917522:NTC917525 OCY917522:OCY917525 OMU917522:OMU917525 OWQ917522:OWQ917525 PGM917522:PGM917525 PQI917522:PQI917525 QAE917522:QAE917525 QKA917522:QKA917525 QTW917522:QTW917525 RDS917522:RDS917525 RNO917522:RNO917525 RXK917522:RXK917525 SHG917522:SHG917525 SRC917522:SRC917525 TAY917522:TAY917525 TKU917522:TKU917525 TUQ917522:TUQ917525 UEM917522:UEM917525 UOI917522:UOI917525 UYE917522:UYE917525 VIA917522:VIA917525 VRW917522:VRW917525 WBS917522:WBS917525 WLO917522:WLO917525 WVK917522:WVK917525 IY983058:IY983061 SU983058:SU983061 ACQ983058:ACQ983061 AMM983058:AMM983061 AWI983058:AWI983061 BGE983058:BGE983061 BQA983058:BQA983061 BZW983058:BZW983061 CJS983058:CJS983061 CTO983058:CTO983061 DDK983058:DDK983061 DNG983058:DNG983061 DXC983058:DXC983061 EGY983058:EGY983061 EQU983058:EQU983061 FAQ983058:FAQ983061 FKM983058:FKM983061 FUI983058:FUI983061 GEE983058:GEE983061 GOA983058:GOA983061 GXW983058:GXW983061 HHS983058:HHS983061 HRO983058:HRO983061 IBK983058:IBK983061 ILG983058:ILG983061 IVC983058:IVC983061 JEY983058:JEY983061 JOU983058:JOU983061 JYQ983058:JYQ983061 KIM983058:KIM983061 KSI983058:KSI983061 LCE983058:LCE983061 LMA983058:LMA983061 LVW983058:LVW983061 MFS983058:MFS983061 MPO983058:MPO983061 MZK983058:MZK983061 NJG983058:NJG983061 NTC983058:NTC983061 OCY983058:OCY983061 OMU983058:OMU983061 OWQ983058:OWQ983061 PGM983058:PGM983061 PQI983058:PQI983061 QAE983058:QAE983061 QKA983058:QKA983061 QTW983058:QTW983061 RDS983058:RDS983061 RNO983058:RNO983061 RXK983058:RXK983061 SHG983058:SHG983061 SRC983058:SRC983061 TAY983058:TAY983061 TKU983058:TKU983061 TUQ983058:TUQ983061 UEM983058:UEM983061 UOI983058:UOI983061 UYE983058:UYE983061 VIA983058:VIA983061 VRW983058:VRW983061 WBS983058:WBS983061 WLO983058:WLO983061 SU17:SU22 IY17:IY22 WVK17:WVK22 WLO17:WLO22 WBS17:WBS22 VRW17:VRW22 VIA17:VIA22 UYE17:UYE22 UOI17:UOI22 UEM17:UEM22 TUQ17:TUQ22 TKU17:TKU22 TAY17:TAY22 SRC17:SRC22 SHG17:SHG22 RXK17:RXK22 RNO17:RNO22 RDS17:RDS22 QTW17:QTW22 QKA17:QKA22 QAE17:QAE22 PQI17:PQI22 PGM17:PGM22 OWQ17:OWQ22 OMU17:OMU22 OCY17:OCY22 NTC17:NTC22 NJG17:NJG22 MZK17:MZK22 MPO17:MPO22 MFS17:MFS22 LVW17:LVW22 LMA17:LMA22 LCE17:LCE22 KSI17:KSI22 KIM17:KIM22 JYQ17:JYQ22 JOU17:JOU22 JEY17:JEY22 IVC17:IVC22 ILG17:ILG22 IBK17:IBK22 HRO17:HRO22 HHS17:HHS22 GXW17:GXW22 GOA17:GOA22 GEE17:GEE22 FUI17:FUI22 FKM17:FKM22 FAQ17:FAQ22 EQU17:EQU22 EGY17:EGY22 DXC17:DXC22 DNG17:DNG22 DDK17:DDK22 CTO17:CTO22 CJS17:CJS22 BZW17:BZW22 BQA17:BQA22 BGE17:BGE22 AWI17:AWI22 AMM17:AMM22 ACQ17:ACQ22" xr:uid="{B513C67D-0812-4B71-8AAE-403FF841F59A}"/>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8841-03D6-413F-83CC-83A13576E9FF}">
  <sheetPr codeName="Sheet7"/>
  <dimension ref="A1:I20"/>
  <sheetViews>
    <sheetView workbookViewId="0">
      <selection activeCell="B13" sqref="B13:C13"/>
    </sheetView>
  </sheetViews>
  <sheetFormatPr defaultRowHeight="12.75" x14ac:dyDescent="0.2"/>
  <cols>
    <col min="1" max="1" width="8.5703125" style="86" customWidth="1"/>
    <col min="2" max="2" width="67.7109375" style="131" customWidth="1"/>
    <col min="3" max="3" width="17.85546875" style="131" customWidth="1"/>
    <col min="4" max="4" width="22.5703125" style="131" customWidth="1"/>
    <col min="5" max="6" width="9.140625" style="131"/>
    <col min="7" max="7" width="13.85546875" style="131" customWidth="1"/>
    <col min="8" max="256" width="9.140625" style="131"/>
    <col min="257" max="257" width="8.5703125" style="131" customWidth="1"/>
    <col min="258" max="258" width="67.7109375" style="131" customWidth="1"/>
    <col min="259" max="259" width="17.85546875" style="131" customWidth="1"/>
    <col min="260" max="260" width="22.5703125" style="131" customWidth="1"/>
    <col min="261" max="262" width="9.140625" style="131"/>
    <col min="263" max="263" width="13.85546875" style="131" customWidth="1"/>
    <col min="264" max="512" width="9.140625" style="131"/>
    <col min="513" max="513" width="8.5703125" style="131" customWidth="1"/>
    <col min="514" max="514" width="67.7109375" style="131" customWidth="1"/>
    <col min="515" max="515" width="17.85546875" style="131" customWidth="1"/>
    <col min="516" max="516" width="22.5703125" style="131" customWidth="1"/>
    <col min="517" max="518" width="9.140625" style="131"/>
    <col min="519" max="519" width="13.85546875" style="131" customWidth="1"/>
    <col min="520" max="768" width="9.140625" style="131"/>
    <col min="769" max="769" width="8.5703125" style="131" customWidth="1"/>
    <col min="770" max="770" width="67.7109375" style="131" customWidth="1"/>
    <col min="771" max="771" width="17.85546875" style="131" customWidth="1"/>
    <col min="772" max="772" width="22.5703125" style="131" customWidth="1"/>
    <col min="773" max="774" width="9.140625" style="131"/>
    <col min="775" max="775" width="13.85546875" style="131" customWidth="1"/>
    <col min="776" max="1024" width="9.140625" style="131"/>
    <col min="1025" max="1025" width="8.5703125" style="131" customWidth="1"/>
    <col min="1026" max="1026" width="67.7109375" style="131" customWidth="1"/>
    <col min="1027" max="1027" width="17.85546875" style="131" customWidth="1"/>
    <col min="1028" max="1028" width="22.5703125" style="131" customWidth="1"/>
    <col min="1029" max="1030" width="9.140625" style="131"/>
    <col min="1031" max="1031" width="13.85546875" style="131" customWidth="1"/>
    <col min="1032" max="1280" width="9.140625" style="131"/>
    <col min="1281" max="1281" width="8.5703125" style="131" customWidth="1"/>
    <col min="1282" max="1282" width="67.7109375" style="131" customWidth="1"/>
    <col min="1283" max="1283" width="17.85546875" style="131" customWidth="1"/>
    <col min="1284" max="1284" width="22.5703125" style="131" customWidth="1"/>
    <col min="1285" max="1286" width="9.140625" style="131"/>
    <col min="1287" max="1287" width="13.85546875" style="131" customWidth="1"/>
    <col min="1288" max="1536" width="9.140625" style="131"/>
    <col min="1537" max="1537" width="8.5703125" style="131" customWidth="1"/>
    <col min="1538" max="1538" width="67.7109375" style="131" customWidth="1"/>
    <col min="1539" max="1539" width="17.85546875" style="131" customWidth="1"/>
    <col min="1540" max="1540" width="22.5703125" style="131" customWidth="1"/>
    <col min="1541" max="1542" width="9.140625" style="131"/>
    <col min="1543" max="1543" width="13.85546875" style="131" customWidth="1"/>
    <col min="1544" max="1792" width="9.140625" style="131"/>
    <col min="1793" max="1793" width="8.5703125" style="131" customWidth="1"/>
    <col min="1794" max="1794" width="67.7109375" style="131" customWidth="1"/>
    <col min="1795" max="1795" width="17.85546875" style="131" customWidth="1"/>
    <col min="1796" max="1796" width="22.5703125" style="131" customWidth="1"/>
    <col min="1797" max="1798" width="9.140625" style="131"/>
    <col min="1799" max="1799" width="13.85546875" style="131" customWidth="1"/>
    <col min="1800" max="2048" width="9.140625" style="131"/>
    <col min="2049" max="2049" width="8.5703125" style="131" customWidth="1"/>
    <col min="2050" max="2050" width="67.7109375" style="131" customWidth="1"/>
    <col min="2051" max="2051" width="17.85546875" style="131" customWidth="1"/>
    <col min="2052" max="2052" width="22.5703125" style="131" customWidth="1"/>
    <col min="2053" max="2054" width="9.140625" style="131"/>
    <col min="2055" max="2055" width="13.85546875" style="131" customWidth="1"/>
    <col min="2056" max="2304" width="9.140625" style="131"/>
    <col min="2305" max="2305" width="8.5703125" style="131" customWidth="1"/>
    <col min="2306" max="2306" width="67.7109375" style="131" customWidth="1"/>
    <col min="2307" max="2307" width="17.85546875" style="131" customWidth="1"/>
    <col min="2308" max="2308" width="22.5703125" style="131" customWidth="1"/>
    <col min="2309" max="2310" width="9.140625" style="131"/>
    <col min="2311" max="2311" width="13.85546875" style="131" customWidth="1"/>
    <col min="2312" max="2560" width="9.140625" style="131"/>
    <col min="2561" max="2561" width="8.5703125" style="131" customWidth="1"/>
    <col min="2562" max="2562" width="67.7109375" style="131" customWidth="1"/>
    <col min="2563" max="2563" width="17.85546875" style="131" customWidth="1"/>
    <col min="2564" max="2564" width="22.5703125" style="131" customWidth="1"/>
    <col min="2565" max="2566" width="9.140625" style="131"/>
    <col min="2567" max="2567" width="13.85546875" style="131" customWidth="1"/>
    <col min="2568" max="2816" width="9.140625" style="131"/>
    <col min="2817" max="2817" width="8.5703125" style="131" customWidth="1"/>
    <col min="2818" max="2818" width="67.7109375" style="131" customWidth="1"/>
    <col min="2819" max="2819" width="17.85546875" style="131" customWidth="1"/>
    <col min="2820" max="2820" width="22.5703125" style="131" customWidth="1"/>
    <col min="2821" max="2822" width="9.140625" style="131"/>
    <col min="2823" max="2823" width="13.85546875" style="131" customWidth="1"/>
    <col min="2824" max="3072" width="9.140625" style="131"/>
    <col min="3073" max="3073" width="8.5703125" style="131" customWidth="1"/>
    <col min="3074" max="3074" width="67.7109375" style="131" customWidth="1"/>
    <col min="3075" max="3075" width="17.85546875" style="131" customWidth="1"/>
    <col min="3076" max="3076" width="22.5703125" style="131" customWidth="1"/>
    <col min="3077" max="3078" width="9.140625" style="131"/>
    <col min="3079" max="3079" width="13.85546875" style="131" customWidth="1"/>
    <col min="3080" max="3328" width="9.140625" style="131"/>
    <col min="3329" max="3329" width="8.5703125" style="131" customWidth="1"/>
    <col min="3330" max="3330" width="67.7109375" style="131" customWidth="1"/>
    <col min="3331" max="3331" width="17.85546875" style="131" customWidth="1"/>
    <col min="3332" max="3332" width="22.5703125" style="131" customWidth="1"/>
    <col min="3333" max="3334" width="9.140625" style="131"/>
    <col min="3335" max="3335" width="13.85546875" style="131" customWidth="1"/>
    <col min="3336" max="3584" width="9.140625" style="131"/>
    <col min="3585" max="3585" width="8.5703125" style="131" customWidth="1"/>
    <col min="3586" max="3586" width="67.7109375" style="131" customWidth="1"/>
    <col min="3587" max="3587" width="17.85546875" style="131" customWidth="1"/>
    <col min="3588" max="3588" width="22.5703125" style="131" customWidth="1"/>
    <col min="3589" max="3590" width="9.140625" style="131"/>
    <col min="3591" max="3591" width="13.85546875" style="131" customWidth="1"/>
    <col min="3592" max="3840" width="9.140625" style="131"/>
    <col min="3841" max="3841" width="8.5703125" style="131" customWidth="1"/>
    <col min="3842" max="3842" width="67.7109375" style="131" customWidth="1"/>
    <col min="3843" max="3843" width="17.85546875" style="131" customWidth="1"/>
    <col min="3844" max="3844" width="22.5703125" style="131" customWidth="1"/>
    <col min="3845" max="3846" width="9.140625" style="131"/>
    <col min="3847" max="3847" width="13.85546875" style="131" customWidth="1"/>
    <col min="3848" max="4096" width="9.140625" style="131"/>
    <col min="4097" max="4097" width="8.5703125" style="131" customWidth="1"/>
    <col min="4098" max="4098" width="67.7109375" style="131" customWidth="1"/>
    <col min="4099" max="4099" width="17.85546875" style="131" customWidth="1"/>
    <col min="4100" max="4100" width="22.5703125" style="131" customWidth="1"/>
    <col min="4101" max="4102" width="9.140625" style="131"/>
    <col min="4103" max="4103" width="13.85546875" style="131" customWidth="1"/>
    <col min="4104" max="4352" width="9.140625" style="131"/>
    <col min="4353" max="4353" width="8.5703125" style="131" customWidth="1"/>
    <col min="4354" max="4354" width="67.7109375" style="131" customWidth="1"/>
    <col min="4355" max="4355" width="17.85546875" style="131" customWidth="1"/>
    <col min="4356" max="4356" width="22.5703125" style="131" customWidth="1"/>
    <col min="4357" max="4358" width="9.140625" style="131"/>
    <col min="4359" max="4359" width="13.85546875" style="131" customWidth="1"/>
    <col min="4360" max="4608" width="9.140625" style="131"/>
    <col min="4609" max="4609" width="8.5703125" style="131" customWidth="1"/>
    <col min="4610" max="4610" width="67.7109375" style="131" customWidth="1"/>
    <col min="4611" max="4611" width="17.85546875" style="131" customWidth="1"/>
    <col min="4612" max="4612" width="22.5703125" style="131" customWidth="1"/>
    <col min="4613" max="4614" width="9.140625" style="131"/>
    <col min="4615" max="4615" width="13.85546875" style="131" customWidth="1"/>
    <col min="4616" max="4864" width="9.140625" style="131"/>
    <col min="4865" max="4865" width="8.5703125" style="131" customWidth="1"/>
    <col min="4866" max="4866" width="67.7109375" style="131" customWidth="1"/>
    <col min="4867" max="4867" width="17.85546875" style="131" customWidth="1"/>
    <col min="4868" max="4868" width="22.5703125" style="131" customWidth="1"/>
    <col min="4869" max="4870" width="9.140625" style="131"/>
    <col min="4871" max="4871" width="13.85546875" style="131" customWidth="1"/>
    <col min="4872" max="5120" width="9.140625" style="131"/>
    <col min="5121" max="5121" width="8.5703125" style="131" customWidth="1"/>
    <col min="5122" max="5122" width="67.7109375" style="131" customWidth="1"/>
    <col min="5123" max="5123" width="17.85546875" style="131" customWidth="1"/>
    <col min="5124" max="5124" width="22.5703125" style="131" customWidth="1"/>
    <col min="5125" max="5126" width="9.140625" style="131"/>
    <col min="5127" max="5127" width="13.85546875" style="131" customWidth="1"/>
    <col min="5128" max="5376" width="9.140625" style="131"/>
    <col min="5377" max="5377" width="8.5703125" style="131" customWidth="1"/>
    <col min="5378" max="5378" width="67.7109375" style="131" customWidth="1"/>
    <col min="5379" max="5379" width="17.85546875" style="131" customWidth="1"/>
    <col min="5380" max="5380" width="22.5703125" style="131" customWidth="1"/>
    <col min="5381" max="5382" width="9.140625" style="131"/>
    <col min="5383" max="5383" width="13.85546875" style="131" customWidth="1"/>
    <col min="5384" max="5632" width="9.140625" style="131"/>
    <col min="5633" max="5633" width="8.5703125" style="131" customWidth="1"/>
    <col min="5634" max="5634" width="67.7109375" style="131" customWidth="1"/>
    <col min="5635" max="5635" width="17.85546875" style="131" customWidth="1"/>
    <col min="5636" max="5636" width="22.5703125" style="131" customWidth="1"/>
    <col min="5637" max="5638" width="9.140625" style="131"/>
    <col min="5639" max="5639" width="13.85546875" style="131" customWidth="1"/>
    <col min="5640" max="5888" width="9.140625" style="131"/>
    <col min="5889" max="5889" width="8.5703125" style="131" customWidth="1"/>
    <col min="5890" max="5890" width="67.7109375" style="131" customWidth="1"/>
    <col min="5891" max="5891" width="17.85546875" style="131" customWidth="1"/>
    <col min="5892" max="5892" width="22.5703125" style="131" customWidth="1"/>
    <col min="5893" max="5894" width="9.140625" style="131"/>
    <col min="5895" max="5895" width="13.85546875" style="131" customWidth="1"/>
    <col min="5896" max="6144" width="9.140625" style="131"/>
    <col min="6145" max="6145" width="8.5703125" style="131" customWidth="1"/>
    <col min="6146" max="6146" width="67.7109375" style="131" customWidth="1"/>
    <col min="6147" max="6147" width="17.85546875" style="131" customWidth="1"/>
    <col min="6148" max="6148" width="22.5703125" style="131" customWidth="1"/>
    <col min="6149" max="6150" width="9.140625" style="131"/>
    <col min="6151" max="6151" width="13.85546875" style="131" customWidth="1"/>
    <col min="6152" max="6400" width="9.140625" style="131"/>
    <col min="6401" max="6401" width="8.5703125" style="131" customWidth="1"/>
    <col min="6402" max="6402" width="67.7109375" style="131" customWidth="1"/>
    <col min="6403" max="6403" width="17.85546875" style="131" customWidth="1"/>
    <col min="6404" max="6404" width="22.5703125" style="131" customWidth="1"/>
    <col min="6405" max="6406" width="9.140625" style="131"/>
    <col min="6407" max="6407" width="13.85546875" style="131" customWidth="1"/>
    <col min="6408" max="6656" width="9.140625" style="131"/>
    <col min="6657" max="6657" width="8.5703125" style="131" customWidth="1"/>
    <col min="6658" max="6658" width="67.7109375" style="131" customWidth="1"/>
    <col min="6659" max="6659" width="17.85546875" style="131" customWidth="1"/>
    <col min="6660" max="6660" width="22.5703125" style="131" customWidth="1"/>
    <col min="6661" max="6662" width="9.140625" style="131"/>
    <col min="6663" max="6663" width="13.85546875" style="131" customWidth="1"/>
    <col min="6664" max="6912" width="9.140625" style="131"/>
    <col min="6913" max="6913" width="8.5703125" style="131" customWidth="1"/>
    <col min="6914" max="6914" width="67.7109375" style="131" customWidth="1"/>
    <col min="6915" max="6915" width="17.85546875" style="131" customWidth="1"/>
    <col min="6916" max="6916" width="22.5703125" style="131" customWidth="1"/>
    <col min="6917" max="6918" width="9.140625" style="131"/>
    <col min="6919" max="6919" width="13.85546875" style="131" customWidth="1"/>
    <col min="6920" max="7168" width="9.140625" style="131"/>
    <col min="7169" max="7169" width="8.5703125" style="131" customWidth="1"/>
    <col min="7170" max="7170" width="67.7109375" style="131" customWidth="1"/>
    <col min="7171" max="7171" width="17.85546875" style="131" customWidth="1"/>
    <col min="7172" max="7172" width="22.5703125" style="131" customWidth="1"/>
    <col min="7173" max="7174" width="9.140625" style="131"/>
    <col min="7175" max="7175" width="13.85546875" style="131" customWidth="1"/>
    <col min="7176" max="7424" width="9.140625" style="131"/>
    <col min="7425" max="7425" width="8.5703125" style="131" customWidth="1"/>
    <col min="7426" max="7426" width="67.7109375" style="131" customWidth="1"/>
    <col min="7427" max="7427" width="17.85546875" style="131" customWidth="1"/>
    <col min="7428" max="7428" width="22.5703125" style="131" customWidth="1"/>
    <col min="7429" max="7430" width="9.140625" style="131"/>
    <col min="7431" max="7431" width="13.85546875" style="131" customWidth="1"/>
    <col min="7432" max="7680" width="9.140625" style="131"/>
    <col min="7681" max="7681" width="8.5703125" style="131" customWidth="1"/>
    <col min="7682" max="7682" width="67.7109375" style="131" customWidth="1"/>
    <col min="7683" max="7683" width="17.85546875" style="131" customWidth="1"/>
    <col min="7684" max="7684" width="22.5703125" style="131" customWidth="1"/>
    <col min="7685" max="7686" width="9.140625" style="131"/>
    <col min="7687" max="7687" width="13.85546875" style="131" customWidth="1"/>
    <col min="7688" max="7936" width="9.140625" style="131"/>
    <col min="7937" max="7937" width="8.5703125" style="131" customWidth="1"/>
    <col min="7938" max="7938" width="67.7109375" style="131" customWidth="1"/>
    <col min="7939" max="7939" width="17.85546875" style="131" customWidth="1"/>
    <col min="7940" max="7940" width="22.5703125" style="131" customWidth="1"/>
    <col min="7941" max="7942" width="9.140625" style="131"/>
    <col min="7943" max="7943" width="13.85546875" style="131" customWidth="1"/>
    <col min="7944" max="8192" width="9.140625" style="131"/>
    <col min="8193" max="8193" width="8.5703125" style="131" customWidth="1"/>
    <col min="8194" max="8194" width="67.7109375" style="131" customWidth="1"/>
    <col min="8195" max="8195" width="17.85546875" style="131" customWidth="1"/>
    <col min="8196" max="8196" width="22.5703125" style="131" customWidth="1"/>
    <col min="8197" max="8198" width="9.140625" style="131"/>
    <col min="8199" max="8199" width="13.85546875" style="131" customWidth="1"/>
    <col min="8200" max="8448" width="9.140625" style="131"/>
    <col min="8449" max="8449" width="8.5703125" style="131" customWidth="1"/>
    <col min="8450" max="8450" width="67.7109375" style="131" customWidth="1"/>
    <col min="8451" max="8451" width="17.85546875" style="131" customWidth="1"/>
    <col min="8452" max="8452" width="22.5703125" style="131" customWidth="1"/>
    <col min="8453" max="8454" width="9.140625" style="131"/>
    <col min="8455" max="8455" width="13.85546875" style="131" customWidth="1"/>
    <col min="8456" max="8704" width="9.140625" style="131"/>
    <col min="8705" max="8705" width="8.5703125" style="131" customWidth="1"/>
    <col min="8706" max="8706" width="67.7109375" style="131" customWidth="1"/>
    <col min="8707" max="8707" width="17.85546875" style="131" customWidth="1"/>
    <col min="8708" max="8708" width="22.5703125" style="131" customWidth="1"/>
    <col min="8709" max="8710" width="9.140625" style="131"/>
    <col min="8711" max="8711" width="13.85546875" style="131" customWidth="1"/>
    <col min="8712" max="8960" width="9.140625" style="131"/>
    <col min="8961" max="8961" width="8.5703125" style="131" customWidth="1"/>
    <col min="8962" max="8962" width="67.7109375" style="131" customWidth="1"/>
    <col min="8963" max="8963" width="17.85546875" style="131" customWidth="1"/>
    <col min="8964" max="8964" width="22.5703125" style="131" customWidth="1"/>
    <col min="8965" max="8966" width="9.140625" style="131"/>
    <col min="8967" max="8967" width="13.85546875" style="131" customWidth="1"/>
    <col min="8968" max="9216" width="9.140625" style="131"/>
    <col min="9217" max="9217" width="8.5703125" style="131" customWidth="1"/>
    <col min="9218" max="9218" width="67.7109375" style="131" customWidth="1"/>
    <col min="9219" max="9219" width="17.85546875" style="131" customWidth="1"/>
    <col min="9220" max="9220" width="22.5703125" style="131" customWidth="1"/>
    <col min="9221" max="9222" width="9.140625" style="131"/>
    <col min="9223" max="9223" width="13.85546875" style="131" customWidth="1"/>
    <col min="9224" max="9472" width="9.140625" style="131"/>
    <col min="9473" max="9473" width="8.5703125" style="131" customWidth="1"/>
    <col min="9474" max="9474" width="67.7109375" style="131" customWidth="1"/>
    <col min="9475" max="9475" width="17.85546875" style="131" customWidth="1"/>
    <col min="9476" max="9476" width="22.5703125" style="131" customWidth="1"/>
    <col min="9477" max="9478" width="9.140625" style="131"/>
    <col min="9479" max="9479" width="13.85546875" style="131" customWidth="1"/>
    <col min="9480" max="9728" width="9.140625" style="131"/>
    <col min="9729" max="9729" width="8.5703125" style="131" customWidth="1"/>
    <col min="9730" max="9730" width="67.7109375" style="131" customWidth="1"/>
    <col min="9731" max="9731" width="17.85546875" style="131" customWidth="1"/>
    <col min="9732" max="9732" width="22.5703125" style="131" customWidth="1"/>
    <col min="9733" max="9734" width="9.140625" style="131"/>
    <col min="9735" max="9735" width="13.85546875" style="131" customWidth="1"/>
    <col min="9736" max="9984" width="9.140625" style="131"/>
    <col min="9985" max="9985" width="8.5703125" style="131" customWidth="1"/>
    <col min="9986" max="9986" width="67.7109375" style="131" customWidth="1"/>
    <col min="9987" max="9987" width="17.85546875" style="131" customWidth="1"/>
    <col min="9988" max="9988" width="22.5703125" style="131" customWidth="1"/>
    <col min="9989" max="9990" width="9.140625" style="131"/>
    <col min="9991" max="9991" width="13.85546875" style="131" customWidth="1"/>
    <col min="9992" max="10240" width="9.140625" style="131"/>
    <col min="10241" max="10241" width="8.5703125" style="131" customWidth="1"/>
    <col min="10242" max="10242" width="67.7109375" style="131" customWidth="1"/>
    <col min="10243" max="10243" width="17.85546875" style="131" customWidth="1"/>
    <col min="10244" max="10244" width="22.5703125" style="131" customWidth="1"/>
    <col min="10245" max="10246" width="9.140625" style="131"/>
    <col min="10247" max="10247" width="13.85546875" style="131" customWidth="1"/>
    <col min="10248" max="10496" width="9.140625" style="131"/>
    <col min="10497" max="10497" width="8.5703125" style="131" customWidth="1"/>
    <col min="10498" max="10498" width="67.7109375" style="131" customWidth="1"/>
    <col min="10499" max="10499" width="17.85546875" style="131" customWidth="1"/>
    <col min="10500" max="10500" width="22.5703125" style="131" customWidth="1"/>
    <col min="10501" max="10502" width="9.140625" style="131"/>
    <col min="10503" max="10503" width="13.85546875" style="131" customWidth="1"/>
    <col min="10504" max="10752" width="9.140625" style="131"/>
    <col min="10753" max="10753" width="8.5703125" style="131" customWidth="1"/>
    <col min="10754" max="10754" width="67.7109375" style="131" customWidth="1"/>
    <col min="10755" max="10755" width="17.85546875" style="131" customWidth="1"/>
    <col min="10756" max="10756" width="22.5703125" style="131" customWidth="1"/>
    <col min="10757" max="10758" width="9.140625" style="131"/>
    <col min="10759" max="10759" width="13.85546875" style="131" customWidth="1"/>
    <col min="10760" max="11008" width="9.140625" style="131"/>
    <col min="11009" max="11009" width="8.5703125" style="131" customWidth="1"/>
    <col min="11010" max="11010" width="67.7109375" style="131" customWidth="1"/>
    <col min="11011" max="11011" width="17.85546875" style="131" customWidth="1"/>
    <col min="11012" max="11012" width="22.5703125" style="131" customWidth="1"/>
    <col min="11013" max="11014" width="9.140625" style="131"/>
    <col min="11015" max="11015" width="13.85546875" style="131" customWidth="1"/>
    <col min="11016" max="11264" width="9.140625" style="131"/>
    <col min="11265" max="11265" width="8.5703125" style="131" customWidth="1"/>
    <col min="11266" max="11266" width="67.7109375" style="131" customWidth="1"/>
    <col min="11267" max="11267" width="17.85546875" style="131" customWidth="1"/>
    <col min="11268" max="11268" width="22.5703125" style="131" customWidth="1"/>
    <col min="11269" max="11270" width="9.140625" style="131"/>
    <col min="11271" max="11271" width="13.85546875" style="131" customWidth="1"/>
    <col min="11272" max="11520" width="9.140625" style="131"/>
    <col min="11521" max="11521" width="8.5703125" style="131" customWidth="1"/>
    <col min="11522" max="11522" width="67.7109375" style="131" customWidth="1"/>
    <col min="11523" max="11523" width="17.85546875" style="131" customWidth="1"/>
    <col min="11524" max="11524" width="22.5703125" style="131" customWidth="1"/>
    <col min="11525" max="11526" width="9.140625" style="131"/>
    <col min="11527" max="11527" width="13.85546875" style="131" customWidth="1"/>
    <col min="11528" max="11776" width="9.140625" style="131"/>
    <col min="11777" max="11777" width="8.5703125" style="131" customWidth="1"/>
    <col min="11778" max="11778" width="67.7109375" style="131" customWidth="1"/>
    <col min="11779" max="11779" width="17.85546875" style="131" customWidth="1"/>
    <col min="11780" max="11780" width="22.5703125" style="131" customWidth="1"/>
    <col min="11781" max="11782" width="9.140625" style="131"/>
    <col min="11783" max="11783" width="13.85546875" style="131" customWidth="1"/>
    <col min="11784" max="12032" width="9.140625" style="131"/>
    <col min="12033" max="12033" width="8.5703125" style="131" customWidth="1"/>
    <col min="12034" max="12034" width="67.7109375" style="131" customWidth="1"/>
    <col min="12035" max="12035" width="17.85546875" style="131" customWidth="1"/>
    <col min="12036" max="12036" width="22.5703125" style="131" customWidth="1"/>
    <col min="12037" max="12038" width="9.140625" style="131"/>
    <col min="12039" max="12039" width="13.85546875" style="131" customWidth="1"/>
    <col min="12040" max="12288" width="9.140625" style="131"/>
    <col min="12289" max="12289" width="8.5703125" style="131" customWidth="1"/>
    <col min="12290" max="12290" width="67.7109375" style="131" customWidth="1"/>
    <col min="12291" max="12291" width="17.85546875" style="131" customWidth="1"/>
    <col min="12292" max="12292" width="22.5703125" style="131" customWidth="1"/>
    <col min="12293" max="12294" width="9.140625" style="131"/>
    <col min="12295" max="12295" width="13.85546875" style="131" customWidth="1"/>
    <col min="12296" max="12544" width="9.140625" style="131"/>
    <col min="12545" max="12545" width="8.5703125" style="131" customWidth="1"/>
    <col min="12546" max="12546" width="67.7109375" style="131" customWidth="1"/>
    <col min="12547" max="12547" width="17.85546875" style="131" customWidth="1"/>
    <col min="12548" max="12548" width="22.5703125" style="131" customWidth="1"/>
    <col min="12549" max="12550" width="9.140625" style="131"/>
    <col min="12551" max="12551" width="13.85546875" style="131" customWidth="1"/>
    <col min="12552" max="12800" width="9.140625" style="131"/>
    <col min="12801" max="12801" width="8.5703125" style="131" customWidth="1"/>
    <col min="12802" max="12802" width="67.7109375" style="131" customWidth="1"/>
    <col min="12803" max="12803" width="17.85546875" style="131" customWidth="1"/>
    <col min="12804" max="12804" width="22.5703125" style="131" customWidth="1"/>
    <col min="12805" max="12806" width="9.140625" style="131"/>
    <col min="12807" max="12807" width="13.85546875" style="131" customWidth="1"/>
    <col min="12808" max="13056" width="9.140625" style="131"/>
    <col min="13057" max="13057" width="8.5703125" style="131" customWidth="1"/>
    <col min="13058" max="13058" width="67.7109375" style="131" customWidth="1"/>
    <col min="13059" max="13059" width="17.85546875" style="131" customWidth="1"/>
    <col min="13060" max="13060" width="22.5703125" style="131" customWidth="1"/>
    <col min="13061" max="13062" width="9.140625" style="131"/>
    <col min="13063" max="13063" width="13.85546875" style="131" customWidth="1"/>
    <col min="13064" max="13312" width="9.140625" style="131"/>
    <col min="13313" max="13313" width="8.5703125" style="131" customWidth="1"/>
    <col min="13314" max="13314" width="67.7109375" style="131" customWidth="1"/>
    <col min="13315" max="13315" width="17.85546875" style="131" customWidth="1"/>
    <col min="13316" max="13316" width="22.5703125" style="131" customWidth="1"/>
    <col min="13317" max="13318" width="9.140625" style="131"/>
    <col min="13319" max="13319" width="13.85546875" style="131" customWidth="1"/>
    <col min="13320" max="13568" width="9.140625" style="131"/>
    <col min="13569" max="13569" width="8.5703125" style="131" customWidth="1"/>
    <col min="13570" max="13570" width="67.7109375" style="131" customWidth="1"/>
    <col min="13571" max="13571" width="17.85546875" style="131" customWidth="1"/>
    <col min="13572" max="13572" width="22.5703125" style="131" customWidth="1"/>
    <col min="13573" max="13574" width="9.140625" style="131"/>
    <col min="13575" max="13575" width="13.85546875" style="131" customWidth="1"/>
    <col min="13576" max="13824" width="9.140625" style="131"/>
    <col min="13825" max="13825" width="8.5703125" style="131" customWidth="1"/>
    <col min="13826" max="13826" width="67.7109375" style="131" customWidth="1"/>
    <col min="13827" max="13827" width="17.85546875" style="131" customWidth="1"/>
    <col min="13828" max="13828" width="22.5703125" style="131" customWidth="1"/>
    <col min="13829" max="13830" width="9.140625" style="131"/>
    <col min="13831" max="13831" width="13.85546875" style="131" customWidth="1"/>
    <col min="13832" max="14080" width="9.140625" style="131"/>
    <col min="14081" max="14081" width="8.5703125" style="131" customWidth="1"/>
    <col min="14082" max="14082" width="67.7109375" style="131" customWidth="1"/>
    <col min="14083" max="14083" width="17.85546875" style="131" customWidth="1"/>
    <col min="14084" max="14084" width="22.5703125" style="131" customWidth="1"/>
    <col min="14085" max="14086" width="9.140625" style="131"/>
    <col min="14087" max="14087" width="13.85546875" style="131" customWidth="1"/>
    <col min="14088" max="14336" width="9.140625" style="131"/>
    <col min="14337" max="14337" width="8.5703125" style="131" customWidth="1"/>
    <col min="14338" max="14338" width="67.7109375" style="131" customWidth="1"/>
    <col min="14339" max="14339" width="17.85546875" style="131" customWidth="1"/>
    <col min="14340" max="14340" width="22.5703125" style="131" customWidth="1"/>
    <col min="14341" max="14342" width="9.140625" style="131"/>
    <col min="14343" max="14343" width="13.85546875" style="131" customWidth="1"/>
    <col min="14344" max="14592" width="9.140625" style="131"/>
    <col min="14593" max="14593" width="8.5703125" style="131" customWidth="1"/>
    <col min="14594" max="14594" width="67.7109375" style="131" customWidth="1"/>
    <col min="14595" max="14595" width="17.85546875" style="131" customWidth="1"/>
    <col min="14596" max="14596" width="22.5703125" style="131" customWidth="1"/>
    <col min="14597" max="14598" width="9.140625" style="131"/>
    <col min="14599" max="14599" width="13.85546875" style="131" customWidth="1"/>
    <col min="14600" max="14848" width="9.140625" style="131"/>
    <col min="14849" max="14849" width="8.5703125" style="131" customWidth="1"/>
    <col min="14850" max="14850" width="67.7109375" style="131" customWidth="1"/>
    <col min="14851" max="14851" width="17.85546875" style="131" customWidth="1"/>
    <col min="14852" max="14852" width="22.5703125" style="131" customWidth="1"/>
    <col min="14853" max="14854" width="9.140625" style="131"/>
    <col min="14855" max="14855" width="13.85546875" style="131" customWidth="1"/>
    <col min="14856" max="15104" width="9.140625" style="131"/>
    <col min="15105" max="15105" width="8.5703125" style="131" customWidth="1"/>
    <col min="15106" max="15106" width="67.7109375" style="131" customWidth="1"/>
    <col min="15107" max="15107" width="17.85546875" style="131" customWidth="1"/>
    <col min="15108" max="15108" width="22.5703125" style="131" customWidth="1"/>
    <col min="15109" max="15110" width="9.140625" style="131"/>
    <col min="15111" max="15111" width="13.85546875" style="131" customWidth="1"/>
    <col min="15112" max="15360" width="9.140625" style="131"/>
    <col min="15361" max="15361" width="8.5703125" style="131" customWidth="1"/>
    <col min="15362" max="15362" width="67.7109375" style="131" customWidth="1"/>
    <col min="15363" max="15363" width="17.85546875" style="131" customWidth="1"/>
    <col min="15364" max="15364" width="22.5703125" style="131" customWidth="1"/>
    <col min="15365" max="15366" width="9.140625" style="131"/>
    <col min="15367" max="15367" width="13.85546875" style="131" customWidth="1"/>
    <col min="15368" max="15616" width="9.140625" style="131"/>
    <col min="15617" max="15617" width="8.5703125" style="131" customWidth="1"/>
    <col min="15618" max="15618" width="67.7109375" style="131" customWidth="1"/>
    <col min="15619" max="15619" width="17.85546875" style="131" customWidth="1"/>
    <col min="15620" max="15620" width="22.5703125" style="131" customWidth="1"/>
    <col min="15621" max="15622" width="9.140625" style="131"/>
    <col min="15623" max="15623" width="13.85546875" style="131" customWidth="1"/>
    <col min="15624" max="15872" width="9.140625" style="131"/>
    <col min="15873" max="15873" width="8.5703125" style="131" customWidth="1"/>
    <col min="15874" max="15874" width="67.7109375" style="131" customWidth="1"/>
    <col min="15875" max="15875" width="17.85546875" style="131" customWidth="1"/>
    <col min="15876" max="15876" width="22.5703125" style="131" customWidth="1"/>
    <col min="15877" max="15878" width="9.140625" style="131"/>
    <col min="15879" max="15879" width="13.85546875" style="131" customWidth="1"/>
    <col min="15880" max="16128" width="9.140625" style="131"/>
    <col min="16129" max="16129" width="8.5703125" style="131" customWidth="1"/>
    <col min="16130" max="16130" width="67.7109375" style="131" customWidth="1"/>
    <col min="16131" max="16131" width="17.85546875" style="131" customWidth="1"/>
    <col min="16132" max="16132" width="22.5703125" style="131" customWidth="1"/>
    <col min="16133" max="16134" width="9.140625" style="131"/>
    <col min="16135" max="16135" width="13.85546875" style="131" customWidth="1"/>
    <col min="16136" max="16384" width="9.140625" style="131"/>
  </cols>
  <sheetData>
    <row r="1" spans="1:9" ht="22.5" x14ac:dyDescent="0.2">
      <c r="A1" s="348" t="s">
        <v>93</v>
      </c>
      <c r="B1" s="349"/>
      <c r="C1" s="349"/>
      <c r="D1" s="350"/>
    </row>
    <row r="2" spans="1:9" ht="30" customHeight="1" x14ac:dyDescent="0.2">
      <c r="A2" s="351" t="s">
        <v>94</v>
      </c>
      <c r="B2" s="351"/>
      <c r="C2" s="351"/>
      <c r="D2" s="351"/>
    </row>
    <row r="3" spans="1:9" ht="18" hidden="1" customHeight="1" x14ac:dyDescent="0.2">
      <c r="A3" s="347"/>
      <c r="B3" s="352"/>
      <c r="C3" s="347" t="s">
        <v>4</v>
      </c>
      <c r="D3" s="347"/>
    </row>
    <row r="4" spans="1:9" ht="13.15" hidden="1" customHeight="1" x14ac:dyDescent="0.2">
      <c r="A4" s="76" t="s">
        <v>95</v>
      </c>
      <c r="B4" s="132"/>
      <c r="C4" s="346" t="s">
        <v>5</v>
      </c>
      <c r="D4" s="347"/>
    </row>
    <row r="5" spans="1:9" ht="18" hidden="1" customHeight="1" x14ac:dyDescent="0.2">
      <c r="A5" s="76" t="s">
        <v>96</v>
      </c>
      <c r="B5" s="133" t="str">
        <f>'[2]Names of Bidder'!C9</f>
        <v>…….. …… ………. ……….</v>
      </c>
      <c r="C5" s="346" t="s">
        <v>7</v>
      </c>
      <c r="D5" s="347"/>
    </row>
    <row r="6" spans="1:9" ht="16.149999999999999" hidden="1" customHeight="1" x14ac:dyDescent="0.2">
      <c r="A6" s="134"/>
      <c r="B6" s="133" t="str">
        <f>'[2]Names of Bidder'!C10</f>
        <v>…….. …… ………. ……….</v>
      </c>
      <c r="C6" s="346" t="s">
        <v>8</v>
      </c>
      <c r="D6" s="347"/>
    </row>
    <row r="7" spans="1:9" ht="12.6" hidden="1" customHeight="1" x14ac:dyDescent="0.2">
      <c r="A7" s="134"/>
      <c r="B7" s="133" t="str">
        <f>'[2]Names of Bidder'!C11</f>
        <v>…….. …… ………. ……….</v>
      </c>
      <c r="C7" s="346" t="s">
        <v>9</v>
      </c>
      <c r="D7" s="347"/>
    </row>
    <row r="8" spans="1:9" ht="26.25" hidden="1" customHeight="1" x14ac:dyDescent="0.2">
      <c r="A8" s="135"/>
      <c r="B8" s="136"/>
      <c r="C8" s="347" t="s">
        <v>10</v>
      </c>
      <c r="D8" s="347"/>
    </row>
    <row r="9" spans="1:9" ht="22.5" hidden="1" customHeight="1" x14ac:dyDescent="0.2">
      <c r="A9" s="135"/>
      <c r="B9" s="136" t="e">
        <f>#REF!</f>
        <v>#REF!</v>
      </c>
      <c r="C9" s="53"/>
      <c r="D9" s="53"/>
    </row>
    <row r="10" spans="1:9" ht="28.5" x14ac:dyDescent="0.2">
      <c r="A10" s="137" t="s">
        <v>11</v>
      </c>
      <c r="B10" s="353" t="s">
        <v>97</v>
      </c>
      <c r="C10" s="353"/>
      <c r="D10" s="137" t="s">
        <v>98</v>
      </c>
      <c r="I10" s="138"/>
    </row>
    <row r="11" spans="1:9" ht="33" customHeight="1" x14ac:dyDescent="0.2">
      <c r="A11" s="139">
        <v>1</v>
      </c>
      <c r="B11" s="353" t="s">
        <v>99</v>
      </c>
      <c r="C11" s="353"/>
      <c r="D11" s="140"/>
    </row>
    <row r="12" spans="1:9" ht="43.5" customHeight="1" x14ac:dyDescent="0.2">
      <c r="A12" s="139" t="s">
        <v>100</v>
      </c>
      <c r="B12" s="353" t="s">
        <v>136</v>
      </c>
      <c r="C12" s="353"/>
      <c r="D12" s="141">
        <f>'3A sch Civil '!N88</f>
        <v>1328018.3196259458</v>
      </c>
    </row>
    <row r="13" spans="1:9" ht="43.5" customHeight="1" x14ac:dyDescent="0.2">
      <c r="A13" s="139" t="s">
        <v>101</v>
      </c>
      <c r="B13" s="353" t="s">
        <v>137</v>
      </c>
      <c r="C13" s="353"/>
      <c r="D13" s="141">
        <f>'Sch-3B NS Civil'!L25</f>
        <v>0</v>
      </c>
    </row>
    <row r="14" spans="1:9" ht="43.5" customHeight="1" x14ac:dyDescent="0.2">
      <c r="A14" s="139" t="s">
        <v>100</v>
      </c>
      <c r="B14" s="353" t="s">
        <v>138</v>
      </c>
      <c r="C14" s="353"/>
      <c r="D14" s="141">
        <f>'3C sch Electrical'!M45</f>
        <v>23310.986409469519</v>
      </c>
    </row>
    <row r="15" spans="1:9" ht="43.5" customHeight="1" x14ac:dyDescent="0.2">
      <c r="A15" s="139" t="s">
        <v>101</v>
      </c>
      <c r="B15" s="353" t="s">
        <v>139</v>
      </c>
      <c r="C15" s="353"/>
      <c r="D15" s="141">
        <f>'3D NS Electrical'!L23</f>
        <v>0</v>
      </c>
    </row>
    <row r="16" spans="1:9" ht="43.5" customHeight="1" x14ac:dyDescent="0.2">
      <c r="A16" s="139">
        <v>2</v>
      </c>
      <c r="B16" s="353" t="s">
        <v>102</v>
      </c>
      <c r="C16" s="353"/>
      <c r="D16" s="141">
        <f>D12+D13+D14+D15</f>
        <v>1351329.3060354153</v>
      </c>
    </row>
    <row r="17" spans="1:4" x14ac:dyDescent="0.2">
      <c r="A17" s="142"/>
      <c r="D17" s="143"/>
    </row>
    <row r="18" spans="1:4" x14ac:dyDescent="0.2">
      <c r="A18" s="142"/>
      <c r="D18" s="143"/>
    </row>
    <row r="19" spans="1:4" hidden="1" x14ac:dyDescent="0.2">
      <c r="A19" s="142" t="s">
        <v>53</v>
      </c>
      <c r="B19" s="144" t="e">
        <f>+#REF!</f>
        <v>#REF!</v>
      </c>
      <c r="C19" s="73" t="s">
        <v>54</v>
      </c>
      <c r="D19" s="145" t="e">
        <f>+#REF!</f>
        <v>#REF!</v>
      </c>
    </row>
    <row r="20" spans="1:4" hidden="1" x14ac:dyDescent="0.2">
      <c r="A20" s="146" t="s">
        <v>55</v>
      </c>
      <c r="B20" s="147" t="e">
        <f>+#REF!</f>
        <v>#REF!</v>
      </c>
      <c r="C20" s="148" t="s">
        <v>56</v>
      </c>
      <c r="D20" s="145" t="e">
        <f>+#REF!</f>
        <v>#REF!</v>
      </c>
    </row>
  </sheetData>
  <sheetProtection password="DC2B" sheet="1" objects="1" scenarios="1"/>
  <mergeCells count="16">
    <mergeCell ref="B16:C16"/>
    <mergeCell ref="C6:D6"/>
    <mergeCell ref="C7:D7"/>
    <mergeCell ref="C8:D8"/>
    <mergeCell ref="B10:C10"/>
    <mergeCell ref="B11:C11"/>
    <mergeCell ref="B12:C12"/>
    <mergeCell ref="B13:C13"/>
    <mergeCell ref="B14:C14"/>
    <mergeCell ref="B15:C15"/>
    <mergeCell ref="C5:D5"/>
    <mergeCell ref="A1:D1"/>
    <mergeCell ref="A2:D2"/>
    <mergeCell ref="A3:B3"/>
    <mergeCell ref="C3:D3"/>
    <mergeCell ref="C4:D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A435F-BB9A-4B44-A757-39B0367FC410}">
  <sheetPr codeName="Sheet8"/>
  <dimension ref="A1:O30"/>
  <sheetViews>
    <sheetView zoomScale="130" zoomScaleNormal="130" workbookViewId="0">
      <selection activeCell="A4" sqref="A4:D4"/>
    </sheetView>
  </sheetViews>
  <sheetFormatPr defaultColWidth="9.140625" defaultRowHeight="12.75" x14ac:dyDescent="0.2"/>
  <cols>
    <col min="1" max="1" width="11.5703125" style="86" customWidth="1"/>
    <col min="2" max="2" width="64.42578125" style="131" customWidth="1"/>
    <col min="3" max="3" width="19.7109375" style="131" customWidth="1"/>
    <col min="4" max="4" width="30.28515625" style="131" customWidth="1"/>
    <col min="5" max="5" width="2.28515625" style="131" hidden="1" customWidth="1"/>
    <col min="6" max="6" width="11.5703125" style="131" bestFit="1" customWidth="1"/>
    <col min="7" max="16384" width="9.140625" style="131"/>
  </cols>
  <sheetData>
    <row r="1" spans="1:15" x14ac:dyDescent="0.2">
      <c r="A1" s="361" t="str">
        <f>'[3]Sch-5 Taxes and duties'!A1:D1</f>
        <v>POWER GRID CORPORATION OF INDIA LTD.</v>
      </c>
      <c r="B1" s="361"/>
      <c r="C1" s="361"/>
      <c r="D1" s="361"/>
    </row>
    <row r="2" spans="1:15" x14ac:dyDescent="0.2">
      <c r="A2" s="361" t="str">
        <f>'[3]Sch-5 Taxes and duties'!A2:D2</f>
        <v>WRTS-II,RHQ,VADODARA</v>
      </c>
      <c r="B2" s="361"/>
      <c r="C2" s="361"/>
      <c r="D2" s="361"/>
    </row>
    <row r="3" spans="1:15" ht="36.75" customHeight="1" x14ac:dyDescent="0.2">
      <c r="A3" s="359" t="str">
        <f>Basic!B1</f>
        <v>Construction of Trussless Store shed at and open Storage Platform at 765/400kV Jabalpur Pooling Station; Vill. – Heerapur Banda, PO – Sahajpur, Dist. – Jabalpur, PIN -483119 (MP)</v>
      </c>
      <c r="B3" s="359"/>
      <c r="C3" s="359"/>
      <c r="D3" s="359"/>
    </row>
    <row r="4" spans="1:15" x14ac:dyDescent="0.2">
      <c r="A4" s="362" t="s">
        <v>103</v>
      </c>
      <c r="B4" s="362"/>
      <c r="C4" s="362"/>
      <c r="D4" s="362"/>
      <c r="E4" s="166"/>
      <c r="F4" s="167"/>
      <c r="G4" s="167"/>
      <c r="H4" s="167"/>
      <c r="I4" s="167"/>
      <c r="J4" s="167"/>
      <c r="K4" s="167"/>
      <c r="L4" s="167"/>
      <c r="M4" s="167"/>
      <c r="N4" s="167"/>
      <c r="O4" s="167"/>
    </row>
    <row r="5" spans="1:15" x14ac:dyDescent="0.2">
      <c r="A5" s="363" t="s">
        <v>104</v>
      </c>
      <c r="B5" s="363"/>
      <c r="C5" s="363"/>
      <c r="D5" s="363"/>
    </row>
    <row r="6" spans="1:15" x14ac:dyDescent="0.2">
      <c r="A6" s="347" t="e">
        <f>#REF!</f>
        <v>#REF!</v>
      </c>
      <c r="B6" s="347"/>
      <c r="C6" s="347" t="s">
        <v>4</v>
      </c>
      <c r="D6" s="347"/>
    </row>
    <row r="7" spans="1:15" x14ac:dyDescent="0.2">
      <c r="A7" s="55" t="s">
        <v>95</v>
      </c>
      <c r="B7" s="151"/>
      <c r="C7" s="53" t="s">
        <v>5</v>
      </c>
      <c r="D7" s="53"/>
    </row>
    <row r="8" spans="1:15" x14ac:dyDescent="0.2">
      <c r="A8" s="55" t="s">
        <v>96</v>
      </c>
      <c r="B8" s="151"/>
      <c r="C8" s="53" t="s">
        <v>7</v>
      </c>
      <c r="D8" s="53"/>
    </row>
    <row r="9" spans="1:15" x14ac:dyDescent="0.2">
      <c r="A9" s="135"/>
      <c r="B9" s="151"/>
      <c r="C9" s="53" t="s">
        <v>8</v>
      </c>
      <c r="D9" s="53"/>
    </row>
    <row r="10" spans="1:15" x14ac:dyDescent="0.2">
      <c r="A10" s="135"/>
      <c r="B10" s="151"/>
      <c r="C10" s="53" t="s">
        <v>9</v>
      </c>
      <c r="D10" s="53"/>
    </row>
    <row r="11" spans="1:15" x14ac:dyDescent="0.2">
      <c r="A11" s="364"/>
      <c r="B11" s="364"/>
      <c r="C11" s="53" t="s">
        <v>10</v>
      </c>
      <c r="D11" s="53"/>
    </row>
    <row r="12" spans="1:15" s="154" customFormat="1" ht="23.25" customHeight="1" x14ac:dyDescent="0.2">
      <c r="A12" s="153" t="s">
        <v>11</v>
      </c>
      <c r="B12" s="359" t="s">
        <v>105</v>
      </c>
      <c r="C12" s="359"/>
      <c r="D12" s="153" t="s">
        <v>106</v>
      </c>
      <c r="E12" s="153" t="s">
        <v>106</v>
      </c>
    </row>
    <row r="13" spans="1:15" s="154" customFormat="1" x14ac:dyDescent="0.2">
      <c r="A13" s="153">
        <v>1</v>
      </c>
      <c r="B13" s="365" t="s">
        <v>107</v>
      </c>
      <c r="C13" s="365"/>
      <c r="D13" s="153"/>
      <c r="E13" s="155"/>
    </row>
    <row r="14" spans="1:15" x14ac:dyDescent="0.2">
      <c r="A14" s="55" t="s">
        <v>100</v>
      </c>
      <c r="B14" s="360" t="s">
        <v>108</v>
      </c>
      <c r="C14" s="360"/>
      <c r="D14" s="152"/>
    </row>
    <row r="15" spans="1:15" ht="21" customHeight="1" x14ac:dyDescent="0.2">
      <c r="A15" s="55"/>
      <c r="B15" s="354" t="s">
        <v>109</v>
      </c>
      <c r="C15" s="354"/>
      <c r="D15" s="168">
        <f>'3A sch Civil '!M87</f>
        <v>7377879.5534774745</v>
      </c>
      <c r="E15" s="52">
        <v>14780245</v>
      </c>
      <c r="F15" s="156"/>
    </row>
    <row r="16" spans="1:15" x14ac:dyDescent="0.2">
      <c r="A16" s="55" t="s">
        <v>101</v>
      </c>
      <c r="B16" s="360" t="s">
        <v>110</v>
      </c>
      <c r="C16" s="360"/>
      <c r="D16" s="157"/>
      <c r="E16" s="52"/>
      <c r="F16" s="156"/>
    </row>
    <row r="17" spans="1:6" x14ac:dyDescent="0.2">
      <c r="A17" s="55"/>
      <c r="B17" s="354" t="s">
        <v>111</v>
      </c>
      <c r="C17" s="354"/>
      <c r="D17" s="169">
        <f>'Sch-3B NS Civil'!K25</f>
        <v>0</v>
      </c>
      <c r="E17" s="52"/>
      <c r="F17" s="156"/>
    </row>
    <row r="18" spans="1:6" x14ac:dyDescent="0.2">
      <c r="A18" s="55" t="s">
        <v>112</v>
      </c>
      <c r="B18" s="360" t="s">
        <v>113</v>
      </c>
      <c r="C18" s="360"/>
      <c r="D18" s="152"/>
    </row>
    <row r="19" spans="1:6" ht="21" customHeight="1" x14ac:dyDescent="0.2">
      <c r="A19" s="55"/>
      <c r="B19" s="354" t="s">
        <v>279</v>
      </c>
      <c r="C19" s="354"/>
      <c r="D19" s="168">
        <f>'3C sch Electrical'!L44</f>
        <v>129505.48005260849</v>
      </c>
      <c r="E19" s="52">
        <v>14780245</v>
      </c>
      <c r="F19" s="156"/>
    </row>
    <row r="20" spans="1:6" x14ac:dyDescent="0.2">
      <c r="A20" s="55" t="s">
        <v>114</v>
      </c>
      <c r="B20" s="360" t="s">
        <v>115</v>
      </c>
      <c r="C20" s="360"/>
      <c r="D20" s="157"/>
      <c r="E20" s="52"/>
      <c r="F20" s="156"/>
    </row>
    <row r="21" spans="1:6" x14ac:dyDescent="0.2">
      <c r="A21" s="55"/>
      <c r="B21" s="354" t="s">
        <v>280</v>
      </c>
      <c r="C21" s="354"/>
      <c r="D21" s="169">
        <f>'3D NS Electrical'!K23</f>
        <v>0</v>
      </c>
      <c r="E21" s="52"/>
      <c r="F21" s="156"/>
    </row>
    <row r="22" spans="1:6" ht="42" customHeight="1" x14ac:dyDescent="0.2">
      <c r="A22" s="55"/>
      <c r="B22" s="355" t="s">
        <v>140</v>
      </c>
      <c r="C22" s="356"/>
      <c r="D22" s="170">
        <f>D15+D17+D19+D21</f>
        <v>7507385.0335300826</v>
      </c>
      <c r="E22" s="52"/>
      <c r="F22" s="156"/>
    </row>
    <row r="23" spans="1:6" x14ac:dyDescent="0.2">
      <c r="A23" s="55"/>
      <c r="B23" s="355"/>
      <c r="C23" s="356"/>
      <c r="D23" s="171"/>
      <c r="E23" s="52"/>
      <c r="F23" s="156"/>
    </row>
    <row r="24" spans="1:6" ht="46.15" customHeight="1" x14ac:dyDescent="0.2">
      <c r="A24" s="172">
        <v>2</v>
      </c>
      <c r="B24" s="357" t="s">
        <v>141</v>
      </c>
      <c r="C24" s="358"/>
      <c r="D24" s="170">
        <f>'Sch 5 Taxes'!D16</f>
        <v>1351329.3060354153</v>
      </c>
      <c r="E24" s="53"/>
    </row>
    <row r="25" spans="1:6" x14ac:dyDescent="0.2">
      <c r="A25" s="55"/>
      <c r="B25" s="173"/>
      <c r="C25" s="174"/>
      <c r="D25" s="171"/>
      <c r="E25" s="51"/>
    </row>
    <row r="26" spans="1:6" x14ac:dyDescent="0.2">
      <c r="A26" s="55"/>
      <c r="B26" s="359" t="s">
        <v>116</v>
      </c>
      <c r="C26" s="359"/>
      <c r="D26" s="168">
        <f>D22+D24</f>
        <v>8858714.3395654969</v>
      </c>
      <c r="E26" s="158">
        <f>SUM(E15:E24)</f>
        <v>29560490</v>
      </c>
    </row>
    <row r="27" spans="1:6" x14ac:dyDescent="0.2">
      <c r="A27" s="175"/>
      <c r="B27" s="159"/>
      <c r="C27" s="159"/>
      <c r="D27" s="160"/>
    </row>
    <row r="28" spans="1:6" x14ac:dyDescent="0.2">
      <c r="A28" s="142"/>
      <c r="D28" s="143"/>
    </row>
    <row r="29" spans="1:6" x14ac:dyDescent="0.2">
      <c r="A29" s="142" t="s">
        <v>53</v>
      </c>
      <c r="B29" s="144"/>
      <c r="C29" s="161" t="s">
        <v>54</v>
      </c>
      <c r="D29" s="162"/>
    </row>
    <row r="30" spans="1:6" x14ac:dyDescent="0.2">
      <c r="A30" s="146" t="s">
        <v>55</v>
      </c>
      <c r="B30" s="163"/>
      <c r="C30" s="164" t="s">
        <v>56</v>
      </c>
      <c r="D30" s="165"/>
    </row>
  </sheetData>
  <sheetProtection password="DC2B" sheet="1" objects="1" scenarios="1"/>
  <mergeCells count="22">
    <mergeCell ref="B14:C14"/>
    <mergeCell ref="B15:C15"/>
    <mergeCell ref="B16:C16"/>
    <mergeCell ref="A6:B6"/>
    <mergeCell ref="C6:D6"/>
    <mergeCell ref="A11:B11"/>
    <mergeCell ref="B12:C12"/>
    <mergeCell ref="B13:C13"/>
    <mergeCell ref="A1:D1"/>
    <mergeCell ref="A2:D2"/>
    <mergeCell ref="A3:D3"/>
    <mergeCell ref="A4:D4"/>
    <mergeCell ref="A5:D5"/>
    <mergeCell ref="B17:C17"/>
    <mergeCell ref="B22:C22"/>
    <mergeCell ref="B23:C23"/>
    <mergeCell ref="B24:C24"/>
    <mergeCell ref="B26:C26"/>
    <mergeCell ref="B18:C18"/>
    <mergeCell ref="B19:C19"/>
    <mergeCell ref="B20:C20"/>
    <mergeCell ref="B21:C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vt:lpstr>
      <vt:lpstr>Basic</vt:lpstr>
      <vt:lpstr>Name of Bidder</vt:lpstr>
      <vt:lpstr>3A sch Civil </vt:lpstr>
      <vt:lpstr>3B Non- schedule</vt:lpstr>
      <vt:lpstr>Sch-3B NS Civil</vt:lpstr>
      <vt:lpstr>3C sch Electrical</vt:lpstr>
      <vt:lpstr>3D NS Electrical</vt:lpstr>
      <vt:lpstr>Sch 5 Taxes</vt:lpstr>
      <vt:lpstr>Sch 6 summary</vt:lpstr>
      <vt:lpstr>'Sch-3B NS Civil'!Print_Area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Jaikishan Kumar {जयकिशन कुमार}</dc:creator>
  <cp:keywords/>
  <dc:description/>
  <cp:lastModifiedBy>Jignesh Kumar Kapatel {का.पटेल जिग्‍नेशकुमार}</cp:lastModifiedBy>
  <cp:revision/>
  <dcterms:created xsi:type="dcterms:W3CDTF">2015-06-05T18:17:20Z</dcterms:created>
  <dcterms:modified xsi:type="dcterms:W3CDTF">2025-05-14T11:31:06Z</dcterms:modified>
  <cp:category/>
  <cp:contentStatus/>
</cp:coreProperties>
</file>