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mc:AlternateContent xmlns:mc="http://schemas.openxmlformats.org/markup-compatibility/2006">
    <mc:Choice Requires="x15">
      <x15ac:absPath xmlns:x15ac="http://schemas.microsoft.com/office/spreadsheetml/2010/11/ac" url="C:\Users\jignesh\OneDrive - Power Grid Corporation of India Limited\C&amp;M\Jignesh\SRM Open\Jabalpur Open Store\Bid for upload\"/>
    </mc:Choice>
  </mc:AlternateContent>
  <xr:revisionPtr revIDLastSave="1274" documentId="8_{A38EC2C9-EE71-4096-9BEA-A8A0639C5A1A}" xr6:coauthVersionLast="36" xr6:coauthVersionMax="47" xr10:uidLastSave="{573CA437-9FEE-45EE-B4AD-CD84960741AA}"/>
  <workbookProtection workbookPassword="DC2B" lockStructure="1"/>
  <bookViews>
    <workbookView xWindow="-120" yWindow="-120" windowWidth="29040" windowHeight="15720" tabRatio="635" activeTab="7" xr2:uid="{00000000-000D-0000-FFFF-FFFF00000000}"/>
  </bookViews>
  <sheets>
    <sheet name="Instruction" sheetId="12" r:id="rId1"/>
    <sheet name="Basic" sheetId="13" r:id="rId2"/>
    <sheet name="Name of Bidder" sheetId="14" r:id="rId3"/>
    <sheet name="3A sch Civil " sheetId="4" r:id="rId4"/>
    <sheet name="3B Non- schedule" sheetId="5" state="hidden" r:id="rId5"/>
    <sheet name="Sch-3B NS Civil" sheetId="9" r:id="rId6"/>
    <sheet name="3C sch Electrical" sheetId="10" r:id="rId7"/>
    <sheet name="3D NS Electrical" sheetId="11" r:id="rId8"/>
    <sheet name="Sch 5 Taxes" sheetId="8" r:id="rId9"/>
    <sheet name="Sch 6 summary" sheetId="6" r:id="rId10"/>
  </sheets>
  <externalReferences>
    <externalReference r:id="rId11"/>
    <externalReference r:id="rId12"/>
    <externalReference r:id="rId13"/>
  </externalReferences>
  <definedNames>
    <definedName name="_xlnm._FilterDatabase" localSheetId="5" hidden="1">'Sch-3B NS Civil'!$G$17:$G$18</definedName>
    <definedName name="_xlnm.Print_Area" localSheetId="5">'Sch-3B NS Civil'!$A$1:$L$29</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6" l="1"/>
  <c r="A2" i="14"/>
  <c r="A13" i="14"/>
  <c r="A8" i="14"/>
  <c r="A1" i="14"/>
  <c r="K22" i="11" l="1"/>
  <c r="L22" i="11" s="1"/>
  <c r="K20" i="11"/>
  <c r="L20" i="11" s="1"/>
  <c r="K19" i="11"/>
  <c r="L19" i="11" s="1"/>
  <c r="K40" i="10"/>
  <c r="L40" i="10" s="1"/>
  <c r="M40" i="10" s="1"/>
  <c r="K39" i="10"/>
  <c r="L39" i="10" s="1"/>
  <c r="M39" i="10" s="1"/>
  <c r="K38" i="10"/>
  <c r="L38" i="10" s="1"/>
  <c r="M38" i="10" s="1"/>
  <c r="K36" i="10"/>
  <c r="L36" i="10" s="1"/>
  <c r="M36" i="10" s="1"/>
  <c r="K35" i="10"/>
  <c r="L35" i="10" s="1"/>
  <c r="M35" i="10" s="1"/>
  <c r="K33" i="10"/>
  <c r="L33" i="10" s="1"/>
  <c r="M33" i="10" s="1"/>
  <c r="K31" i="10"/>
  <c r="L31" i="10" s="1"/>
  <c r="M31" i="10" s="1"/>
  <c r="K30" i="10"/>
  <c r="L30" i="10" s="1"/>
  <c r="M30" i="10" s="1"/>
  <c r="K29" i="10"/>
  <c r="L29" i="10" s="1"/>
  <c r="M29" i="10" s="1"/>
  <c r="K28" i="10"/>
  <c r="L28" i="10" s="1"/>
  <c r="M28" i="10" s="1"/>
  <c r="K26" i="10"/>
  <c r="L26" i="10" s="1"/>
  <c r="M26" i="10" s="1"/>
  <c r="K25" i="10"/>
  <c r="L25" i="10" s="1"/>
  <c r="M25" i="10" s="1"/>
  <c r="K24" i="10"/>
  <c r="L24" i="10" s="1"/>
  <c r="M24" i="10" s="1"/>
  <c r="K23" i="10"/>
  <c r="L23" i="10" s="1"/>
  <c r="M23" i="10" s="1"/>
  <c r="K21" i="10"/>
  <c r="L21" i="10" s="1"/>
  <c r="M21" i="10" s="1"/>
  <c r="K19" i="10"/>
  <c r="L19" i="10" s="1"/>
  <c r="M19" i="10" s="1"/>
  <c r="K17" i="10"/>
  <c r="L17" i="10" s="1"/>
  <c r="M17" i="10" s="1"/>
  <c r="K16" i="10"/>
  <c r="L16" i="10" s="1"/>
  <c r="M16" i="10" s="1"/>
  <c r="L24" i="9"/>
  <c r="K24" i="9"/>
  <c r="K23" i="9"/>
  <c r="L23" i="9" s="1"/>
  <c r="K22" i="9"/>
  <c r="L22" i="9" s="1"/>
  <c r="K21" i="9"/>
  <c r="L21" i="9" s="1"/>
  <c r="K20" i="9"/>
  <c r="L20" i="9" s="1"/>
  <c r="K19" i="9"/>
  <c r="L19" i="9" s="1"/>
  <c r="K18" i="9"/>
  <c r="L83" i="4"/>
  <c r="M83" i="4" s="1"/>
  <c r="N83" i="4" s="1"/>
  <c r="L81" i="4"/>
  <c r="M81" i="4" s="1"/>
  <c r="N81" i="4" s="1"/>
  <c r="L79" i="4"/>
  <c r="M79" i="4" s="1"/>
  <c r="N79" i="4" s="1"/>
  <c r="L78" i="4"/>
  <c r="M78" i="4" s="1"/>
  <c r="N78" i="4" s="1"/>
  <c r="L76" i="4"/>
  <c r="M76" i="4" s="1"/>
  <c r="N76" i="4" s="1"/>
  <c r="L75" i="4"/>
  <c r="M75" i="4" s="1"/>
  <c r="N75" i="4" s="1"/>
  <c r="L74" i="4"/>
  <c r="M74" i="4" s="1"/>
  <c r="N74" i="4" s="1"/>
  <c r="L73" i="4"/>
  <c r="M73" i="4" s="1"/>
  <c r="N73" i="4" s="1"/>
  <c r="L71" i="4"/>
  <c r="M71" i="4" s="1"/>
  <c r="N71" i="4" s="1"/>
  <c r="L69" i="4"/>
  <c r="M69" i="4" s="1"/>
  <c r="N69" i="4" s="1"/>
  <c r="L68" i="4"/>
  <c r="M68" i="4" s="1"/>
  <c r="N68" i="4" s="1"/>
  <c r="L66" i="4"/>
  <c r="M66" i="4" s="1"/>
  <c r="N66" i="4" s="1"/>
  <c r="L65" i="4"/>
  <c r="M65" i="4" s="1"/>
  <c r="N65" i="4" s="1"/>
  <c r="M63" i="4"/>
  <c r="N63" i="4" s="1"/>
  <c r="L63" i="4"/>
  <c r="L62" i="4"/>
  <c r="M62" i="4" s="1"/>
  <c r="N62" i="4" s="1"/>
  <c r="L60" i="4"/>
  <c r="M60" i="4" s="1"/>
  <c r="N60" i="4" s="1"/>
  <c r="L59" i="4"/>
  <c r="M59" i="4" s="1"/>
  <c r="N59" i="4" s="1"/>
  <c r="L57" i="4"/>
  <c r="M57" i="4" s="1"/>
  <c r="N57" i="4" s="1"/>
  <c r="L55" i="4"/>
  <c r="M55" i="4" s="1"/>
  <c r="N55" i="4" s="1"/>
  <c r="L53" i="4"/>
  <c r="M53" i="4" s="1"/>
  <c r="N53" i="4" s="1"/>
  <c r="L50" i="4"/>
  <c r="M50" i="4" s="1"/>
  <c r="N50" i="4" s="1"/>
  <c r="L48" i="4"/>
  <c r="M48" i="4" s="1"/>
  <c r="N48" i="4" s="1"/>
  <c r="L46" i="4"/>
  <c r="M46" i="4" s="1"/>
  <c r="N46" i="4" s="1"/>
  <c r="L44" i="4"/>
  <c r="M44" i="4" s="1"/>
  <c r="N44" i="4" s="1"/>
  <c r="L43" i="4"/>
  <c r="M43" i="4" s="1"/>
  <c r="N43" i="4" s="1"/>
  <c r="L41" i="4"/>
  <c r="M41" i="4" s="1"/>
  <c r="N41" i="4" s="1"/>
  <c r="L39" i="4"/>
  <c r="M39" i="4" s="1"/>
  <c r="N39" i="4" s="1"/>
  <c r="L38" i="4"/>
  <c r="M38" i="4" s="1"/>
  <c r="N38" i="4" s="1"/>
  <c r="L37" i="4"/>
  <c r="M37" i="4" s="1"/>
  <c r="N37" i="4" s="1"/>
  <c r="L36" i="4"/>
  <c r="M36" i="4" s="1"/>
  <c r="N36" i="4" s="1"/>
  <c r="L34" i="4"/>
  <c r="M34" i="4" s="1"/>
  <c r="N34" i="4" s="1"/>
  <c r="L33" i="4"/>
  <c r="M33" i="4" s="1"/>
  <c r="N33" i="4" s="1"/>
  <c r="L31" i="4"/>
  <c r="M31" i="4" s="1"/>
  <c r="N31" i="4" s="1"/>
  <c r="L29" i="4"/>
  <c r="M29" i="4" s="1"/>
  <c r="N29" i="4" s="1"/>
  <c r="L28" i="4"/>
  <c r="M28" i="4" s="1"/>
  <c r="N28" i="4" s="1"/>
  <c r="L27" i="4"/>
  <c r="M27" i="4" s="1"/>
  <c r="N27" i="4" s="1"/>
  <c r="L25" i="4"/>
  <c r="M25" i="4" s="1"/>
  <c r="N25" i="4" s="1"/>
  <c r="L24" i="4"/>
  <c r="M24" i="4" s="1"/>
  <c r="N24" i="4" s="1"/>
  <c r="L22" i="4"/>
  <c r="M22" i="4" s="1"/>
  <c r="N22" i="4" s="1"/>
  <c r="L21" i="4"/>
  <c r="M21" i="4" s="1"/>
  <c r="N21" i="4" s="1"/>
  <c r="L18" i="4"/>
  <c r="M18" i="4" s="1"/>
  <c r="L16" i="4"/>
  <c r="M16" i="4" s="1"/>
  <c r="N16" i="4" s="1"/>
  <c r="N84" i="4" l="1"/>
  <c r="N18" i="4"/>
  <c r="M84" i="4"/>
  <c r="K21" i="11"/>
  <c r="L21" i="11" s="1"/>
  <c r="K18" i="11"/>
  <c r="L18" i="11" s="1"/>
  <c r="K15" i="10"/>
  <c r="L15" i="10" s="1"/>
  <c r="M42" i="10"/>
  <c r="A7" i="10"/>
  <c r="A13" i="11"/>
  <c r="A13" i="9"/>
  <c r="A6" i="6"/>
  <c r="B9" i="8"/>
  <c r="G4" i="5"/>
  <c r="L23" i="11" l="1"/>
  <c r="D15" i="8" s="1"/>
  <c r="K23" i="11"/>
  <c r="D21" i="6" s="1"/>
  <c r="K25" i="9"/>
  <c r="D17" i="6" s="1"/>
  <c r="L18" i="9"/>
  <c r="L25" i="9" s="1"/>
  <c r="M15" i="10"/>
  <c r="M41" i="10" s="1"/>
  <c r="L41" i="10"/>
  <c r="K20" i="5"/>
  <c r="L20" i="5" s="1"/>
  <c r="K19" i="5"/>
  <c r="L19" i="5" s="1"/>
  <c r="K18" i="5"/>
  <c r="L18" i="5" s="1"/>
  <c r="K17" i="5"/>
  <c r="L17" i="5" s="1"/>
  <c r="M43" i="10" l="1"/>
  <c r="M45" i="10" s="1"/>
  <c r="D14" i="8" s="1"/>
  <c r="L43" i="10"/>
  <c r="L44" i="10" s="1"/>
  <c r="D19" i="6" s="1"/>
  <c r="D13" i="8"/>
  <c r="D20" i="8"/>
  <c r="B20" i="8"/>
  <c r="D19" i="8"/>
  <c r="B19" i="8"/>
  <c r="B7" i="8"/>
  <c r="B6" i="8"/>
  <c r="B5" i="8"/>
  <c r="N85" i="4"/>
  <c r="N86" i="4" l="1"/>
  <c r="N88" i="4" s="1"/>
  <c r="D12" i="8" s="1"/>
  <c r="D16" i="8" s="1"/>
  <c r="E26" i="6"/>
  <c r="A2" i="6"/>
  <c r="A1" i="6"/>
  <c r="K16" i="5"/>
  <c r="L16" i="5" s="1"/>
  <c r="K15" i="5"/>
  <c r="M86" i="4" l="1"/>
  <c r="M87" i="4" s="1"/>
  <c r="D15" i="6" s="1"/>
  <c r="D22" i="6" s="1"/>
  <c r="K21" i="5"/>
  <c r="L15" i="5"/>
  <c r="L21" i="5" l="1"/>
  <c r="D24" i="6" s="1"/>
  <c r="D26" i="6" s="1"/>
</calcChain>
</file>

<file path=xl/sharedStrings.xml><?xml version="1.0" encoding="utf-8"?>
<sst xmlns="http://schemas.openxmlformats.org/spreadsheetml/2006/main" count="604" uniqueCount="344">
  <si>
    <t>POWER GRID CORPORATION OF INDIA LTD.</t>
  </si>
  <si>
    <t>WRTS-II,RHQ,VADODARA</t>
  </si>
  <si>
    <t>(SCHEDULE OF RATES AND PRICES)</t>
  </si>
  <si>
    <t>Bidder’s Name and Address (Sole Bidder) :</t>
  </si>
  <si>
    <t>To:</t>
  </si>
  <si>
    <t>Contract Services</t>
  </si>
  <si>
    <t>Address    :</t>
  </si>
  <si>
    <t>Power Grid Corporation of India Ltd.,</t>
  </si>
  <si>
    <t>Western Region Transmission syatem -II</t>
  </si>
  <si>
    <t xml:space="preserve">Plot No. 54, Near Riya revati resort , </t>
  </si>
  <si>
    <t>Sama - savli road, vadodara-390008</t>
  </si>
  <si>
    <t>Sl. No.</t>
  </si>
  <si>
    <t>Service Code</t>
  </si>
  <si>
    <t>SAC</t>
  </si>
  <si>
    <t>Whether SAC in column ‘3’ is confirmed. If not  indicate applicable the SAC #</t>
  </si>
  <si>
    <t>Rate of GST applicable ( in %)</t>
  </si>
  <si>
    <t>(Service Accounting Codes)</t>
  </si>
  <si>
    <t>Whether  rate of GST in column ‘5’ is confirmed. If not  indicate applicable rate of GST #</t>
  </si>
  <si>
    <t>Description
(DSR'23 Items- Civil Works)</t>
  </si>
  <si>
    <t>Unit</t>
  </si>
  <si>
    <t>Quantity</t>
  </si>
  <si>
    <t>Unit Erection Charges</t>
  </si>
  <si>
    <t>Deduction  of GST factor considered in DSR</t>
  </si>
  <si>
    <t>Unit Erection Charges excluding GST</t>
  </si>
  <si>
    <t>Total Erection Charges excl GST</t>
  </si>
  <si>
    <t xml:space="preserve">Total Tax
 GST </t>
  </si>
  <si>
    <t>2.6.1</t>
  </si>
  <si>
    <t xml:space="preserve"> </t>
  </si>
  <si>
    <t>2.8.1</t>
  </si>
  <si>
    <t>2.10.1</t>
  </si>
  <si>
    <t>4.1.8</t>
  </si>
  <si>
    <t>4.3.1</t>
  </si>
  <si>
    <t>sqm</t>
  </si>
  <si>
    <t>5.9.1</t>
  </si>
  <si>
    <t>5.9.5</t>
  </si>
  <si>
    <t>5.9.6</t>
  </si>
  <si>
    <t>5.9.19</t>
  </si>
  <si>
    <t>5.22.6</t>
  </si>
  <si>
    <t>Thermo-Mechanically Treated bars of grade Fe-500D or more.</t>
  </si>
  <si>
    <t>5.22A</t>
  </si>
  <si>
    <t>5.22A.6</t>
  </si>
  <si>
    <t>Add for plaster drip course/ groove in plastered surface or moulding to R.C.C. projections.</t>
  </si>
  <si>
    <t>6.1.2</t>
  </si>
  <si>
    <t>Cement mortar 1:6 (1 cement : 6 coarse sand)</t>
  </si>
  <si>
    <t>Each</t>
  </si>
  <si>
    <t>Kg</t>
  </si>
  <si>
    <t>13.4.2</t>
  </si>
  <si>
    <t>Total of Schedule Items as per DSR'23 Rates (Schedule I)</t>
  </si>
  <si>
    <t>Add percentage (%) above/below +/- on DSR 2023 Rates (to be quoted by contractor)</t>
  </si>
  <si>
    <t>Add Amount above/below +/- on the amount for DSR Items as per quoted percentage</t>
  </si>
  <si>
    <t>Total of Schedule Items Part-3A</t>
  </si>
  <si>
    <t>Total Tax</t>
  </si>
  <si>
    <t># In case the bidder leaves the cell for confirmation of the SAC and/or  GST rate “blank”,  the SAC and corresponding GST rate indicated by the Employer shall be deemed to be the one confirmed by the Bidder.</t>
  </si>
  <si>
    <t xml:space="preserve">Date : </t>
  </si>
  <si>
    <t>Printed Name   :</t>
  </si>
  <si>
    <t>Place :</t>
  </si>
  <si>
    <t>Designation   :</t>
  </si>
  <si>
    <t>Construction work of CABLE TRENCH SECTION 3-3 WORK AT  MPPTCL S/S INDORE</t>
  </si>
  <si>
    <t>Name:</t>
  </si>
  <si>
    <t>Address:</t>
  </si>
  <si>
    <t xml:space="preserve">Non-Schedule 3B  </t>
  </si>
  <si>
    <t>Activity Header / 
Substation Name</t>
  </si>
  <si>
    <t>Description
(Non Schedule Items)</t>
  </si>
  <si>
    <t>Unit Erection Charges (Excluding GST)</t>
  </si>
  <si>
    <t>Total Erection Charges (Excluding GST)</t>
  </si>
  <si>
    <t>Total Tax GST</t>
  </si>
  <si>
    <t>Non - Schedule Civil Items</t>
  </si>
  <si>
    <t>1</t>
  </si>
  <si>
    <t>Indore Substation</t>
  </si>
  <si>
    <r>
      <rPr>
        <b/>
        <sz val="12"/>
        <color theme="1"/>
        <rFont val="Times New Roman"/>
        <family val="1"/>
      </rPr>
      <t>NS-1</t>
    </r>
    <r>
      <rPr>
        <sz val="12"/>
        <color theme="1"/>
        <rFont val="Times New Roman"/>
        <family val="1"/>
      </rPr>
      <t xml:space="preserve"> Providing &amp; fixing polythene sheet of 125 micron before casting of pcc work and as directed by engineer in charge (For casting of cable trench cover slab)</t>
    </r>
  </si>
  <si>
    <t>2</t>
  </si>
  <si>
    <r>
      <rPr>
        <b/>
        <sz val="12"/>
        <color theme="1"/>
        <rFont val="Calibri"/>
        <family val="2"/>
        <scheme val="minor"/>
      </rPr>
      <t>NS-2</t>
    </r>
    <r>
      <rPr>
        <sz val="11"/>
        <color theme="1"/>
        <rFont val="Calibri"/>
        <family val="2"/>
        <scheme val="minor"/>
      </rPr>
      <t xml:space="preserve"> Providing , laying &amp; fixing PVC pipe of 160 mm nominal dia Pipes</t>
    </r>
  </si>
  <si>
    <t>mtr</t>
  </si>
  <si>
    <r>
      <rPr>
        <b/>
        <sz val="11"/>
        <color theme="1"/>
        <rFont val="Calibri Light"/>
        <family val="2"/>
        <scheme val="major"/>
      </rPr>
      <t>NS-3</t>
    </r>
    <r>
      <rPr>
        <sz val="11"/>
        <color theme="1"/>
        <rFont val="Calibri Light"/>
        <family val="2"/>
        <scheme val="major"/>
      </rPr>
      <t xml:space="preserve"> Removing, cleaning and washing of existing stone and respreading of stones in switching excluding PCC</t>
    </r>
  </si>
  <si>
    <r>
      <rPr>
        <b/>
        <sz val="11"/>
        <color theme="1"/>
        <rFont val="Calibri Light"/>
        <family val="2"/>
        <scheme val="major"/>
      </rPr>
      <t xml:space="preserve">NS-4 </t>
    </r>
    <r>
      <rPr>
        <sz val="11"/>
        <color theme="1"/>
        <rFont val="Calibri Light"/>
        <family val="2"/>
        <scheme val="major"/>
      </rPr>
      <t>Antiweed Treatment</t>
    </r>
  </si>
  <si>
    <t>3</t>
  </si>
  <si>
    <r>
      <rPr>
        <b/>
        <sz val="11"/>
        <color theme="1"/>
        <rFont val="Calibri"/>
        <family val="2"/>
        <scheme val="minor"/>
      </rPr>
      <t>NS-5</t>
    </r>
    <r>
      <rPr>
        <sz val="11"/>
        <color theme="1"/>
        <rFont val="Calibri"/>
        <family val="2"/>
        <scheme val="minor"/>
      </rPr>
      <t xml:space="preserve"> Supplying, filling &amp;  compacting CNS materials as per specification under floor, foundation, roads, cable trench etc.</t>
    </r>
  </si>
  <si>
    <t>CUM</t>
  </si>
  <si>
    <t>4</t>
  </si>
  <si>
    <r>
      <rPr>
        <b/>
        <sz val="11"/>
        <color theme="1"/>
        <rFont val="Calibri Light"/>
        <family val="2"/>
        <scheme val="major"/>
      </rPr>
      <t xml:space="preserve">NS-6 </t>
    </r>
    <r>
      <rPr>
        <sz val="11"/>
        <color theme="1"/>
        <rFont val="Calibri Light"/>
        <family val="2"/>
        <scheme val="major"/>
      </rPr>
      <t>RCC Culverts and cable trench crossings including supplying and laying hume pipe 250 mm dia of grade (NP 3) Excluding  Concrete.</t>
    </r>
  </si>
  <si>
    <t>Rm</t>
  </si>
  <si>
    <t>Total of Schedule Part 3B</t>
  </si>
  <si>
    <t>पावर ग्रिड कारपोरेशन ऑफ इंडिया लिमिटेड</t>
  </si>
  <si>
    <t>Name        :</t>
  </si>
  <si>
    <t xml:space="preserve">Plot No. 54, Adjacent to Riya-Revati Resort, </t>
  </si>
  <si>
    <t>Sama-Savli Road, Vadodara-390024</t>
  </si>
  <si>
    <t>Schedule 3B</t>
  </si>
  <si>
    <t>Activity Header / Substation Name</t>
  </si>
  <si>
    <t>Description
(DSR'22 Items- Electrical Works)</t>
  </si>
  <si>
    <t>Total of Schedule Items as per DSR'22 Rates (Schedule I)</t>
  </si>
  <si>
    <t>Add percentage (%) above/below +/- on DSR 2022 Rates (to be quoted by contractor)</t>
  </si>
  <si>
    <t>Total of Schedule Items Part-3A Electrical</t>
  </si>
  <si>
    <t>5</t>
  </si>
  <si>
    <t xml:space="preserve">Schedule-2 </t>
  </si>
  <si>
    <t>(SUMMARY OF TAXES &amp; DUTIES)</t>
  </si>
  <si>
    <t xml:space="preserve">Name </t>
  </si>
  <si>
    <t>Address</t>
  </si>
  <si>
    <t>Item Nos.</t>
  </si>
  <si>
    <t>Total Price
 (in ₹)</t>
  </si>
  <si>
    <t>TOTAL GST on Services</t>
  </si>
  <si>
    <t>a.</t>
  </si>
  <si>
    <t>b.</t>
  </si>
  <si>
    <t>GRAND TOTAL [1 a]</t>
  </si>
  <si>
    <t xml:space="preserve">Schedule-6 </t>
  </si>
  <si>
    <t>(Grand Summary)</t>
  </si>
  <si>
    <t>Description</t>
  </si>
  <si>
    <t>Total Price (INR)</t>
  </si>
  <si>
    <t>Service/Installation Charges</t>
  </si>
  <si>
    <t>TOTAL SCHEDULE NO.-3A</t>
  </si>
  <si>
    <t>Supply &amp; Installation Charges- Schedule Civil Items for (3A)</t>
  </si>
  <si>
    <t>TOTAL SCHEDULE NO.-3B</t>
  </si>
  <si>
    <t>Supply &amp; Installation Charges- Non Schedule Civil Items for (3B)</t>
  </si>
  <si>
    <t>c.</t>
  </si>
  <si>
    <t>TOTAL SCHEDULE NO.-3C</t>
  </si>
  <si>
    <t>d.</t>
  </si>
  <si>
    <t>TOTAL SCHEDULE NO.-3D</t>
  </si>
  <si>
    <t>Grand Total (1+2)</t>
  </si>
  <si>
    <t>Centering and shuttering including strutting, propping etc. and removal of form work for :</t>
  </si>
  <si>
    <t>Providing and applying white cement based putty of average thickness 1 mm, of approved brand and manufacturer, over the plastered wall surface to prepare the surface even and smooth complete.</t>
  </si>
  <si>
    <t>Wall painting with premium acrylic emulsion paint of interior grade, having VOC (Volatile Organic Compound ) content less than 50 grams/ litre of approved brand and manufacture, including applying additional coats wherever required to achieve even shade and colour.</t>
  </si>
  <si>
    <t>13.83.2</t>
  </si>
  <si>
    <t>Cum.</t>
  </si>
  <si>
    <t>a)</t>
  </si>
  <si>
    <t>b)</t>
  </si>
  <si>
    <t>c)</t>
  </si>
  <si>
    <t>d)</t>
  </si>
  <si>
    <t>6</t>
  </si>
  <si>
    <t>7</t>
  </si>
  <si>
    <t>Description
(Non-Scheduled Items-Civil)</t>
  </si>
  <si>
    <t>2.4.3</t>
  </si>
  <si>
    <t>2.15.3</t>
  </si>
  <si>
    <t>Earthing with G.I. earth plate 600 mm X 600 mm X 6 mm thick including accessories, and providing masonry enclosure with cover plate having locking arrangement and watering pipe of 2.7 metre long etc. with charcoal/ coke and salt as required.</t>
  </si>
  <si>
    <t>S. NO.</t>
  </si>
  <si>
    <t>Description
(Non-Scheduled Items-Electrical Works)</t>
  </si>
  <si>
    <t>Total</t>
  </si>
  <si>
    <t>Whether  rate of GST in column ‘3’ is confirmed. If not  indicate applicable rate of GST #</t>
  </si>
  <si>
    <r>
      <t xml:space="preserve">Total GST on Supply &amp; Installation Services  (indentified in Schedule-3A) </t>
    </r>
    <r>
      <rPr>
        <sz val="10"/>
        <rFont val="Cambria"/>
        <family val="1"/>
      </rPr>
      <t xml:space="preserve"> </t>
    </r>
  </si>
  <si>
    <r>
      <t xml:space="preserve">Total GST on Supply &amp; Installation Services  (indentified in Schedule-3B) </t>
    </r>
    <r>
      <rPr>
        <sz val="10"/>
        <rFont val="Cambria"/>
        <family val="1"/>
      </rPr>
      <t xml:space="preserve"> </t>
    </r>
  </si>
  <si>
    <r>
      <t xml:space="preserve">Total GST on Supply &amp; Installation Services  (indentified in Schedule-3C) </t>
    </r>
    <r>
      <rPr>
        <sz val="10"/>
        <rFont val="Cambria"/>
        <family val="1"/>
      </rPr>
      <t xml:space="preserve"> </t>
    </r>
  </si>
  <si>
    <r>
      <t xml:space="preserve">Total GST on Supply &amp; Installation Services  (indentified in Schedule-3D) </t>
    </r>
    <r>
      <rPr>
        <sz val="10"/>
        <rFont val="Cambria"/>
        <family val="1"/>
      </rPr>
      <t xml:space="preserve"> </t>
    </r>
  </si>
  <si>
    <r>
      <t xml:space="preserve">Total of Service/Installation Charge 
</t>
    </r>
    <r>
      <rPr>
        <b/>
        <sz val="10"/>
        <color rgb="FF00B050"/>
        <rFont val="Cambria"/>
        <family val="1"/>
      </rPr>
      <t>(ITEMS TAB: Item 01  for BID PRICE SUMMARY Statement )</t>
    </r>
  </si>
  <si>
    <r>
      <t xml:space="preserve">Total GST against Service/Installation Charge
</t>
    </r>
    <r>
      <rPr>
        <b/>
        <sz val="10"/>
        <color rgb="FF00B050"/>
        <rFont val="Cambria"/>
        <family val="1"/>
      </rPr>
      <t>(ITEMS TAB: Item 02  for BID PRICE SUMMARY Statement )</t>
    </r>
  </si>
  <si>
    <t>Earth work in excavation by mechanical means (Hydraulic excavator)/manual means over areas (exceeding 30 cm in depth, 1.5 m in width as well as 10 sqm on plan) including getting out and disposal of excavated earth lead upto 50 m and for all lift, as directed by Engineer-in-charge.</t>
  </si>
  <si>
    <t>All kinds of soil</t>
  </si>
  <si>
    <t>Earth work in excavation by mechanical means (Hydraulic excavator) / manual means in foundation trenches or drains (not exceeding 1.5 m in width or 10 sqm on plan), including dressing of sides and ramming of bottoms, for all lift including getting out the excavated soil and disposal of surplus excavated soil as directed, within a lead of 50 m.</t>
  </si>
  <si>
    <t>All kinds of soil.</t>
  </si>
  <si>
    <t>Excavating trenches by mechanical means (Hydraulic excavator) / manual means of required width for pipes, cables, etc including excavation for sockets, and dressing of sides, ramming of bottoms, for all depth, including getting out the excavated soil, and then returning the soil as required, in layers not exceeding 20 cm in depth, including consolidating each deposited layer by ramming, watering, etc. and disposing of surplus excavated soil as directed, within a lead of 50 m :</t>
  </si>
  <si>
    <t>2.10.1.2</t>
  </si>
  <si>
    <t>Pipes, cables etc. exceeding 80 mm dia. but not exceeding 300 mm dia</t>
  </si>
  <si>
    <t>Meter</t>
  </si>
  <si>
    <t>Filling available excavated earth (excluding rock) in trenches, plinth, sides of foundations etc. in layers not exceeding 20cm in depth, consolidating each deposited layer by ramming and watering, lead upto 50 m and for all lift .</t>
  </si>
  <si>
    <t>Providing and laying in position cement concrete of specified grade excluding the cost of centering and shuttering - All work up to plinth level :</t>
  </si>
  <si>
    <t>4.1.3</t>
  </si>
  <si>
    <t>1:2:4 ( 1cement :2 coase sand (Zone 3) derived from natural source :4 graded stone aggregate 20mm nominal size derived from natural source.</t>
  </si>
  <si>
    <t>1:4:8 (1 Cement : 4 coarse sand (zone-III) derived from natural sources: 8 graded stone aggregate 40 mm nominal size derived from natural sources)</t>
  </si>
  <si>
    <t>Foundations, footings, bases of columns</t>
  </si>
  <si>
    <t>Sqm.</t>
  </si>
  <si>
    <t>Extra for providing and mixing water proofing material in cement concrete work in doses by weight of cement as per manufacturer's specification.</t>
  </si>
  <si>
    <t>per bag of 50kg cement used</t>
  </si>
  <si>
    <t>Making plinth protection 50mm thick of cement concrete 1:3:6 (1 cement : 3 coarse sand (zone-III) derived from natural sources: 6 graded stone aggregate 20 mm nominal size derived from natural sources) over 75mm thick bed of dry brick ballast 40 mm nominal size, well rammed and consolidated and grouted with fine sand, including necessary excavation, levelling &amp; dressing &amp; finishing the top smooth.</t>
  </si>
  <si>
    <t>Providing and laying in position specified grade of reinforced cement concrete, excluding the cost of centering, shuttering, finishing and reinforcement - All work up to plinth level :</t>
  </si>
  <si>
    <t>5.1.2</t>
  </si>
  <si>
    <t>1:1.5:3 (1 cement : 1.5 coarse sand (zone-III) derived from natural sources: 3 graded stone aggregate 20 mm nominal size derived from natural sources).</t>
  </si>
  <si>
    <t>Reinforced cement concrete work in walls (any thickness), including attached pilasters, buttresses, plinth and string courses, fillets, columns, pillars, piers, abutments, posts and struts etc. above plinth level up to floor five level, excluding cost of centering, shuttering, finishing and reinforcement :</t>
  </si>
  <si>
    <t>5. 2. 2</t>
  </si>
  <si>
    <t>1:1.5:3 (1 cement : 1.5 coarse sand(zone-III) derived from natural sources : 3 graded stone aggregate 20 mm nominal size derived from natural sources).</t>
  </si>
  <si>
    <t>Reinforced cement concrete work in beams, suspended floors, roofs having slope up to 15° landings, balconies, shelves, chajjas, lintels, bands, plain window sills, staircases and spiral stair cases above plinth level up to floor five level, excluding the cost of centering, shuttering, finishing and reinforcement with 1:1.5:3 (1 cement : 1.5 coarse sand(zone-III) derived from natural sources : 3 graded stone aggregate 20 mm nominal size derived from natural sources).</t>
  </si>
  <si>
    <t>Centering and shuttering including strutting, propping etc. and removal of form for:</t>
  </si>
  <si>
    <t>Foundations, footings, bases of columns etc. for mass concrete</t>
  </si>
  <si>
    <t>Lintels, beams ,plinth beams ,girders, bressumers, and cantilevers</t>
  </si>
  <si>
    <t>Columns , pillars , piers, abutments, posts and struts</t>
  </si>
  <si>
    <t>Weather shade, chajjas, corbels etc. including edges</t>
  </si>
  <si>
    <t>Steel reinforcement for R.C.C. work including straightening, cutting, bending, placing in position and binding all complete upto plinth level.</t>
  </si>
  <si>
    <t>Steel reinforcement for R.C.C. work including straightening, cutting, bending, placing in position and binding all complete above plinth level.</t>
  </si>
  <si>
    <t>Brick work with common burnt clay F.P.S. (non modular) bricks of class designation 7.5 in foundation and plinth in:</t>
  </si>
  <si>
    <t>Brick work with common burnt clay F.P.S. (non modular) bricks of class designation 7.5 in superstructure above plinth level up to floor V level in all shapes and sizes in :</t>
  </si>
  <si>
    <t>6.4.2</t>
  </si>
  <si>
    <t>Providing and fixing on wall face un plasticised Rigid PVC rain water pipes conforming to IS : 13592 Type A, including jointing with seal ring conforming IS : 5382, leaving 10 mm gap for thermal expansion, (i) Single socketed pipes.</t>
  </si>
  <si>
    <t>12.41.2</t>
  </si>
  <si>
    <t xml:space="preserve"> 110 mm diameter </t>
  </si>
  <si>
    <t>Providing and fixing on wall face unplasticised - PVC moulded fittings/accessories for unplasticised Rigid PVC rain water pipes conforming to IS : 13592 Type A, including jointing with seal ring conforming to IS :5382, leaving 10 mm gap for thermal expansion.</t>
  </si>
  <si>
    <t>12.42.1</t>
  </si>
  <si>
    <t>Coupler</t>
  </si>
  <si>
    <t>12.42.1.2</t>
  </si>
  <si>
    <t>110 mm</t>
  </si>
  <si>
    <t>12.42.5</t>
  </si>
  <si>
    <t>Bend 87.5°</t>
  </si>
  <si>
    <t>12.42.5.2</t>
  </si>
  <si>
    <t>110 mm bend</t>
  </si>
  <si>
    <t xml:space="preserve">12.42.6 </t>
  </si>
  <si>
    <t>Shoe (Plain)</t>
  </si>
  <si>
    <t xml:space="preserve">12.42.6.2 </t>
  </si>
  <si>
    <t>110 mm Shoe</t>
  </si>
  <si>
    <t>Providing and fixing unplasticised -PVC pipe clips of approved design to unplasticised - PVC rain water pipes by means of 50x50x50 mm hard wood plugs, screwed with M.S. screws of required length, including cutting brick work and fixing in cement mortar 1:4 (1 cement : 4 coarse sand) and making good the wall etc. complete.</t>
  </si>
  <si>
    <t>12.43.2</t>
  </si>
  <si>
    <t xml:space="preserve">Providing and fixing to the inlet mouth of rain water pipe cast iron grating 15 cm diameter and weighing not less than 440 grams. </t>
  </si>
  <si>
    <t>12mm Cement plaster of mix :</t>
  </si>
  <si>
    <t>1:6 1 Cement:6 Coarse sand)</t>
  </si>
  <si>
    <t>18 mm cement plaster in two coats under layer 12 mm thick cement plaster 1:5 (1 cement : 5 coarse sand) and a top layer 6 mm thick cement plaster 1:3 (1 cement : 3 coarse sand) finished rough with sponge.</t>
  </si>
  <si>
    <t>6 mm cement plaster of mix</t>
  </si>
  <si>
    <t>13.16.1</t>
  </si>
  <si>
    <t>1:3 1 cement : 3 fine sand</t>
  </si>
  <si>
    <t>Neat cement punning</t>
  </si>
  <si>
    <t>13.48A</t>
  </si>
  <si>
    <t>Finishing walls with ready mixed  Premium acrylic emulsion paint (Company Depot Tinted) having VOC less than 50 gm/litre and UV resistance as per IS 15489:2004, Alkali &amp; fungal resistance, dirt resistance exterior paint of required shade with silicon additives.</t>
  </si>
  <si>
    <t>13.48A.1</t>
  </si>
  <si>
    <t>New work (Two or more coats applied @ 1.43 litre/ 10 sqm. Over and including priming coat of exterior primer applied @ 0.90 litre/10 sqm.</t>
  </si>
  <si>
    <t>Two coats sqm</t>
  </si>
  <si>
    <t>Applying priming coats with primer of approved brand and manufacture, having low VOC (Volatile Organic Compound ) content.</t>
  </si>
  <si>
    <t>13.85.3</t>
  </si>
  <si>
    <t>With water thinnable cement primer on wall surface having VOC content less than 50 grams/litre</t>
  </si>
  <si>
    <t>Preparation and consolidation of sub grade with power road roller of 8 to 12 tonne capacity after excavating earth to an average of 22.5 cm depth, dressing to camber and consolidating with road roller including making good the undulations etc. and re-rolling the sub grade and disposal of surplus earthwith lead upto 50 metres.</t>
  </si>
  <si>
    <t xml:space="preserve">Cement concrete 1:2:4 (1 cement : 2 coarse sand : 4 graded stone aggregate 40 mm nominal size) in pavements, laid to required slope and camber in panels as required including consolidation finishing and tamping complete. </t>
  </si>
  <si>
    <t>Providing and fixing pre-moulded joint filler in expansion joints of RCC roads / CC pavements after making the joints dust free with high pressure air jet cleaners, all complete as per direction of the Engineer-in Charge. (Pre-moulded joint fillers shall be made of bitumen hot sealing compound impregnated fibre board having impregnation more than 35%, conforming to IS:1838 for fibre board and IS: 1834 for hot sealing bitumen compound grade A.)</t>
  </si>
  <si>
    <t xml:space="preserve">per cm depth per cm width per metre length </t>
  </si>
  <si>
    <t>Providing and filling in position rubberized bitumen hot sealing compound for sealing of expansion joints in roads / pavements all complete as per direction of the Engineer-in-Charge.</t>
  </si>
  <si>
    <t>16.46.1</t>
  </si>
  <si>
    <t>Using grade 'A' sealing compound conforming to IS: 1834</t>
  </si>
  <si>
    <t>16.75-16.76</t>
  </si>
  <si>
    <t>Providing and laying C.C. pavement of mix M-25 with ready mixedv concrete from batching plant. The ready mixed concrete shall be laid and finished with screed board vibrator , vacuum dewatering process and finally finished by floating, brooming with wire brush etc. complete as per specifications and directions of Engineer-incharge. (The panel shuttering work shall be paid for separately). (Note:- Cement content considered in this item is @ 330 kg/cum. Excess/less cement used as per design mix is payable/ recoverable separately).
Deduct for using of M-20 grade concrete instead of M-25 grade concrete in C.C. pavement.</t>
  </si>
  <si>
    <t>Providing and laying non-pressure NP2 class (light duty) R.C.C. pipes with collars jointed with stiff mixture of cement mortar in the proportion of 1:2 (1 cement : 2 fine sand) including testing of joints etc. complete :</t>
  </si>
  <si>
    <t>19.6.4</t>
  </si>
  <si>
    <t>300 mm dia. R.C.C. pipe</t>
  </si>
  <si>
    <t>Grading roof for water proofing treatment with</t>
  </si>
  <si>
    <t>22.14.2</t>
  </si>
  <si>
    <t>Cement mortar 1:3 (1 cement : 3 coarse sand)</t>
  </si>
  <si>
    <t>Construction of Trussless Store shed at and open Storage Platform at 765/400kV Jabalpur Pooling Station; Vill. – Heerapur Banda, PO – Sahajpur, Dist. – Jabalpur, PIN -483119 (MP)</t>
  </si>
  <si>
    <t>LS</t>
  </si>
  <si>
    <t>Wiring for circuit/ submain wiring alongwith earth wire with the following sizes of FRLS PVC insulated copper conductor, single core cable in surface/ recessed medium class PVC conduit as required.</t>
  </si>
  <si>
    <t>2 X 1.5 sq. mm + 1 X 1.5 sq. mm earth wire</t>
  </si>
  <si>
    <t>2 X 2.5 sq. mm + 1 X 2.5 sq. mm earth wire</t>
  </si>
  <si>
    <t>2 X 4 sq. mm + 1 X 4 sq. mm earth wire</t>
  </si>
  <si>
    <t>1 x 1.5 sq. mm</t>
  </si>
  <si>
    <t>25 mm</t>
  </si>
  <si>
    <t>5/6 A switch</t>
  </si>
  <si>
    <t>3 pin 5/6 A socket outlet</t>
  </si>
  <si>
    <t xml:space="preserve">Supplying and fixing suitable size GI box with modular plate and cover in front on surface or in recess, including providing and fixing 6 pin 5/6 &amp; 15/16 amps modular socket outlet and 15/16 amps modular switch, connection etc. as required. </t>
  </si>
  <si>
    <t>Supplying and fixing modular blanking plate on the existing modular plate &amp; switch box excluding modular plate as required.</t>
  </si>
  <si>
    <t>3 Module (100mmX75mm)</t>
  </si>
  <si>
    <t>1 or 2 Module (75mmX75mm)</t>
  </si>
  <si>
    <t>6 Module (200mmX75mm</t>
  </si>
  <si>
    <t>8 Module (125mmX125mm)</t>
  </si>
  <si>
    <t>8 way (4 + 24), Double door</t>
  </si>
  <si>
    <t>Single pole</t>
  </si>
  <si>
    <t>Supplying and fixing single pole blanking plate in the existing 
MCB DB complete etc. as required</t>
  </si>
  <si>
    <t>63 A</t>
  </si>
  <si>
    <t>1.14.1</t>
  </si>
  <si>
    <t>1.14.2</t>
  </si>
  <si>
    <t>1.14.3</t>
  </si>
  <si>
    <t>1.17.1</t>
  </si>
  <si>
    <t>1.21.2</t>
  </si>
  <si>
    <t>1.24.1</t>
  </si>
  <si>
    <t>1.24.4</t>
  </si>
  <si>
    <t>1.27.2</t>
  </si>
  <si>
    <t>1.27.1</t>
  </si>
  <si>
    <t>1.27.4</t>
  </si>
  <si>
    <t>1.27.5</t>
  </si>
  <si>
    <t xml:space="preserve">Supply and Laying of following sizes of 1.1kV grade LT PVC insulated aluminum conductor armoured power cable with glands &amp; lugs conforming to IS : 1554 (part-1)and its latest amendments. </t>
  </si>
  <si>
    <t>1.1KV grade 4C x 16 sqmm LT PVC insulated  Aluminium conductor armoured power cable</t>
  </si>
  <si>
    <t xml:space="preserve">Supply and installation of 100W LED   High Bay light,having Power factor ≥0.95, THD&lt;10, CRI ≥80,IP-65 protection, System efficacy ≥100 lumen /watt  Forus FEHBO100NACW     or  Equivalent  as per direction of Engg-in-charge. </t>
  </si>
  <si>
    <t xml:space="preserve">Supply and installation of 50W LED Street light fitting  having  Power factor ≥0.95, THD&lt;10, CRI ≥80,IP-65 protection, System efficacy ≥100 lumen /watt, IP 65 protection  Forus FESL50W-CW or Equivalent as per direction of Engg-in-charge. </t>
  </si>
  <si>
    <t>Supplying and fixing following rating  four pole, (three phase and neutral), 415 volts, MCB C curve in the existing MCB DB complete with connections, testing and commissioning etc. as required.</t>
  </si>
  <si>
    <t>63A</t>
  </si>
  <si>
    <t>Set</t>
  </si>
  <si>
    <r>
      <rPr>
        <b/>
        <sz val="10"/>
        <rFont val="Cambria"/>
        <family val="1"/>
      </rPr>
      <t>NS-1</t>
    </r>
    <r>
      <rPr>
        <sz val="10"/>
        <rFont val="Cambria"/>
        <family val="1"/>
      </rPr>
      <t xml:space="preserve"> Providing and fixing motorised cum mechanical operation rolling shutter made of Glavalume sheet. The laths of curtain shall be made of min 1.00 mm thick single skinned galvalume sheet &amp; with profile height of  approx 120mm. The Side Guides shall be min 2.0mm thick galvanised steel with seals fitted to lips of guides to prevent metal to metal contact to ensure smooth &amp; quite operation. The hood shall be made of min. 1mm thk pressed galvalume sheet. Bottom Profile, Locking Arrangements, shaft, support bracket  shall be provided as per manufacturer specification. Laths, Side Guides, Hood &amp; Motor Cover, Bottom Profile, Shaft &amp; Brackets etc shall be finished with 02 coats of polyurethane spray paint over one coat of epoxy primer. Rolling shutter shall be provided with direct driven by motor of sufficient capacity with safety mechanism, control switch, push button etc complete. The rolling shutter shall  also be provided for manual operation such as mechanical device, chain and crank operation for operating rolling shutters. This items shall be read in conjuction with technical specification.</t>
    </r>
  </si>
  <si>
    <r>
      <rPr>
        <b/>
        <sz val="10"/>
        <rFont val="Cambria"/>
        <family val="1"/>
      </rPr>
      <t>NS-2</t>
    </r>
    <r>
      <rPr>
        <sz val="10"/>
        <rFont val="Cambria"/>
        <family val="1"/>
      </rPr>
      <t xml:space="preserve"> Providing and fixing self supported roof of proflex or equivalent of colour coated Galvalume  sheet of minimum base material thickness ( BMT) of 0.80mm and APT of 85mm  including all fixers and arrangements. </t>
    </r>
  </si>
  <si>
    <r>
      <rPr>
        <b/>
        <sz val="10"/>
        <rFont val="Cambria"/>
        <family val="1"/>
      </rPr>
      <t>NS-3</t>
    </r>
    <r>
      <rPr>
        <sz val="10"/>
        <rFont val="Cambria"/>
        <family val="1"/>
      </rPr>
      <t xml:space="preserve"> Providing and fixing 24 inch diameter Aluminium turbo ventilator with 42 vanes of aluminium of 0.50 mm thick top and bottom SS 304 double Z bearings permanently greased with all type of fixtures</t>
    </r>
  </si>
  <si>
    <r>
      <rPr>
        <b/>
        <sz val="10"/>
        <rFont val="Cambria"/>
        <family val="1"/>
      </rPr>
      <t>NS-4</t>
    </r>
    <r>
      <rPr>
        <sz val="10"/>
        <rFont val="Cambria"/>
        <family val="1"/>
      </rPr>
      <t xml:space="preserve"> Supply of hanger/ clamp for fixing lamp and fans as per requirement </t>
    </r>
  </si>
  <si>
    <r>
      <rPr>
        <b/>
        <sz val="10"/>
        <rFont val="Cambria"/>
        <family val="1"/>
      </rPr>
      <t>NS-5</t>
    </r>
    <r>
      <rPr>
        <sz val="10"/>
        <rFont val="Cambria"/>
        <family val="1"/>
      </rPr>
      <t xml:space="preserve"> Providing and fixing 2 mm thick polycarbonate transperent sheet coated with 50 micron UV layer at top and bottom (Each sheet shall be of 0.61 m wide and 2.0 long) for natural ventilation of light</t>
    </r>
  </si>
  <si>
    <r>
      <rPr>
        <b/>
        <sz val="10"/>
        <rFont val="Cambria"/>
        <family val="1"/>
      </rPr>
      <t>NS-6</t>
    </r>
    <r>
      <rPr>
        <sz val="10"/>
        <rFont val="Cambria"/>
        <family val="1"/>
      </rPr>
      <t xml:space="preserve"> Providing, laying, spreading and compacting stone aggregate of specified sizes to WBM specifications (as per CPWD specifications) in uniform thickness, hand picking, rolling with 3 wheeled road / vibratory roller 8-10 tonne capacity in stages to proper grade and camber, applying and brooming requisite type of screening / binding material to fill up interstices of coarse aggregate, watering and compacting to the required density .</t>
    </r>
  </si>
  <si>
    <r>
      <rPr>
        <b/>
        <sz val="10"/>
        <rFont val="Cambria"/>
        <family val="1"/>
      </rPr>
      <t>NS-7</t>
    </r>
    <r>
      <rPr>
        <sz val="10"/>
        <rFont val="Cambria"/>
        <family val="1"/>
      </rPr>
      <t xml:space="preserve"> Consultancy services for Design, Drawing &amp; Planning of Structure &amp; Self Supported roof of closed store shed</t>
    </r>
  </si>
  <si>
    <t>Supplying and drawing following sizes of FRLS PVC insulated copper conductor, single core cable in the existing surface/ recessed steel/ PVC conduit as required.</t>
  </si>
  <si>
    <t>Supplying and fixing of following sizes of medium class PVC conduit along with accessories in surface/recess including cutting the wall and making good the same in case of recessed conduit as required.</t>
  </si>
  <si>
    <t>Supplying and fixing following modular switch/ socket on the  existing modular plate &amp; switch box including connections but excluding modular plate etc. as required</t>
  </si>
  <si>
    <t>Supplying and fixing following size/ modules, GI box alongwith  modular base &amp; cover plate for modular switches in recess etc. as required.</t>
  </si>
  <si>
    <t>Supplying and fixing following way, horizontal type three pole and neutral, sheet steel, MCB distribution board, 415 V, on surface/ recess, complete with tinned copper bus bar, neutral bus bar, earth bar, din bar, interconnections, powder painted including earthing etc. as required. (But without MCB/RCCB/Isolator)</t>
  </si>
  <si>
    <t>Supplying and fixing 5 A to 32 A rating, 240/415 V, 10 kA, "C" curve, miniature circuit breaker suitable for inductive load of following poles in the existing MCB DB complete with connections, testing and commissioning etc. as required</t>
  </si>
  <si>
    <t>Supplying and fixing following rating, four pole, (three phase and neutral), 415 volts, residual current circuit breaker (RCCB), having a sensitivity current 30 mA in the existing MCB DB complete with connections, testing and commissioning etc. as required.</t>
  </si>
  <si>
    <t>Supplying and laying 25 mm X 5 mm G.I strip at 0.50 metre  below ground as strip earth electrode, including connection/ terminating with G.I. nut, bolt, spring, washer etc. as required.  (Jointing shall be done by overlapping and with 2 sets of G.I. nut bolt &amp; spring washer spaced at 50mm)</t>
  </si>
  <si>
    <t>Supply &amp; Installation Charges- Schedule Electrical Items for (3C)</t>
  </si>
  <si>
    <t>Supply &amp; Installation Charges- Non Schedule Electrical Items for (3D)</t>
  </si>
  <si>
    <t>Whether  rate of GST in column '3" is confirmed. If not  indicate applicable rate of GST #</t>
  </si>
  <si>
    <t>I</t>
  </si>
  <si>
    <t>While filling up the worksheets following may please be observed :</t>
  </si>
  <si>
    <t>(i)</t>
  </si>
  <si>
    <t>Fill up only green shaded cells.</t>
  </si>
  <si>
    <t>(ii)</t>
  </si>
  <si>
    <t>Certain data type entries have been restricted, such as Numeric values or limits of numeric values.</t>
  </si>
  <si>
    <t>(iii)</t>
  </si>
  <si>
    <t>Select only the options provided in pull down menus.</t>
  </si>
  <si>
    <t>(iv)</t>
  </si>
  <si>
    <t>Do not link any cell of this work book with any other work book.</t>
  </si>
  <si>
    <t>(v)</t>
  </si>
  <si>
    <t>Do not use copy &amp; paste or cut &amp; paste options for filling up the data.</t>
  </si>
  <si>
    <t>(vi)</t>
  </si>
  <si>
    <t>Do not reformat any of the cell of the work book.</t>
  </si>
  <si>
    <t>II</t>
  </si>
  <si>
    <t>This Workbook consists of following worksheets :</t>
  </si>
  <si>
    <t xml:space="preserve">Cover : </t>
  </si>
  <si>
    <t>Opening page of the workbook.</t>
  </si>
  <si>
    <t>Names of Bidder :</t>
  </si>
  <si>
    <t>●</t>
  </si>
  <si>
    <t>Select Sole Bidder or JV (Joint Venture) from the pull down menu. Do not leave this cell blank.</t>
  </si>
  <si>
    <t>Select nos. of the JV Partners other than the Lead Partner from drop down menu.</t>
  </si>
  <si>
    <t>Fill up names and address of the Sole Bidder and /or Joint Venture.</t>
  </si>
  <si>
    <t>Fill up date in dd-mmm-yyyy format from drop down menu.</t>
  </si>
  <si>
    <t>Click for Sch-1 given at the right top of the worksheet to go to Sch-1.</t>
  </si>
  <si>
    <t>Sch -1 : (Abstract Of Cost)</t>
  </si>
  <si>
    <t xml:space="preserve">Summary of all the Schedules  shall be displayed automatically. </t>
  </si>
  <si>
    <t>No cell is required to be filled in by the bidder in this worksheet.</t>
  </si>
  <si>
    <t>Sch-2 (Schedule  Items for Civil Works for FOR CONSTRUCTION OF TL STORE (50m x 10 m)  FOR BANASKANTHA SUBSTATION  ) :</t>
  </si>
  <si>
    <t>Total amount shall get calculated automatically.</t>
  </si>
  <si>
    <t>Sch-3 (Non-Schedule  Items for FOR CONSTRUCTION OF TL STORE (50m x 10 m)  FOR BANASKANTHA SUBSTATION ) :</t>
  </si>
  <si>
    <t>The rate quoted shall be inclusive of the Service Tax.</t>
  </si>
  <si>
    <t>Sch-4 (Schedule  Items for CONSTRUCTION OF OPEN STORE YARD OF SIZE  (110m x 40) m  for BANASKANTHA SUBSTATION  ) :</t>
  </si>
  <si>
    <t>Sch-5 (Non-Schedule  Items for CONSTRUCTION OF OPEN STORE YARD OF SIZE  (110m x 40) m  for BANASKANTHA SUBSTATION ) :</t>
  </si>
  <si>
    <t>Sch-6 ( INTERNAL ELECTRIFICATION WORKS OF 50x10 STORE  SHED FOR BANASKANTHA SUBSTATION  ) :</t>
  </si>
  <si>
    <t>Fill up unit rates for all the items in numeric values greater than 0 (zero). If unit rate is left blank, the corresponding item shall be deemed to be included in the total price.</t>
  </si>
  <si>
    <t>Fill up ref. no. as bidder's ref no. of this letter.</t>
  </si>
  <si>
    <t xml:space="preserve">This letter shall consider the net price as per Sch-3 . </t>
  </si>
  <si>
    <t xml:space="preserve">Fill up names &amp; Designation of the representatives of other JV partner(s) if the bidder is JV (Joint Venture) . </t>
  </si>
  <si>
    <t>Fill up additional information as required.</t>
  </si>
  <si>
    <t>* * *</t>
  </si>
  <si>
    <t>Happy Bidding !</t>
  </si>
  <si>
    <r>
      <t>In case of JV partners more than 2, enter details of 3</t>
    </r>
    <r>
      <rPr>
        <vertAlign val="superscript"/>
        <sz val="12"/>
        <rFont val="Book Antiqua"/>
        <family val="1"/>
      </rPr>
      <t>rd</t>
    </r>
    <r>
      <rPr>
        <sz val="12"/>
        <rFont val="Book Antiqua"/>
        <family val="1"/>
      </rPr>
      <t xml:space="preserve"> &amp; more partners along with details of 2</t>
    </r>
    <r>
      <rPr>
        <vertAlign val="superscript"/>
        <sz val="12"/>
        <rFont val="Book Antiqua"/>
        <family val="1"/>
      </rPr>
      <t>nd</t>
    </r>
    <r>
      <rPr>
        <sz val="12"/>
        <rFont val="Book Antiqua"/>
        <family val="1"/>
      </rPr>
      <t xml:space="preserve"> partner.</t>
    </r>
  </si>
  <si>
    <r>
      <t>Schedule Items:</t>
    </r>
    <r>
      <rPr>
        <sz val="12"/>
        <rFont val="Book Antiqua"/>
        <family val="1"/>
      </rPr>
      <t xml:space="preserve"> only % above/below DSR-2014 is to be filled up.</t>
    </r>
  </si>
  <si>
    <r>
      <rPr>
        <b/>
        <sz val="12"/>
        <rFont val="Book Antiqua"/>
        <family val="1"/>
      </rPr>
      <t>Non-Schedule Items</t>
    </r>
    <r>
      <rPr>
        <sz val="12"/>
        <rFont val="Book Antiqua"/>
        <family val="1"/>
      </rPr>
      <t>: Fill up unit rates for all the items in numeric values greater than 0 (zero). If unit rate is left blank, the corresponding item shall be deemed to be included in the total price.</t>
    </r>
  </si>
  <si>
    <r>
      <t>Bid from 2</t>
    </r>
    <r>
      <rPr>
        <b/>
        <vertAlign val="superscript"/>
        <sz val="12"/>
        <color indexed="12"/>
        <rFont val="Book Antiqua"/>
        <family val="1"/>
      </rPr>
      <t>nd</t>
    </r>
    <r>
      <rPr>
        <b/>
        <sz val="12"/>
        <color indexed="12"/>
        <rFont val="Book Antiqua"/>
        <family val="1"/>
      </rPr>
      <t xml:space="preserve"> Envelope :</t>
    </r>
  </si>
  <si>
    <t>General Instruction to the Bidders for filling up this workbook of Price Schedules for Package  Construction of Trussless Store shed at and open Storage Platform at 765/400kV Jabalpur Pooling Station; Vill. – Heerapur Banda, PO – Sahajpur, Dist. – Jabalpur, PIN -483119 (MP)</t>
  </si>
  <si>
    <t>Name of Package :</t>
  </si>
  <si>
    <t>Package No          :</t>
  </si>
  <si>
    <t>Specification No. :</t>
  </si>
  <si>
    <t>Completion Period</t>
  </si>
  <si>
    <t>Enter following details of the bidder</t>
  </si>
  <si>
    <t>Specify type of Bidder                    [Select from drop down menu]</t>
  </si>
  <si>
    <t>Individual Firm</t>
  </si>
  <si>
    <t xml:space="preserve">Address of Registered Office &amp; Mobile Numbers </t>
  </si>
  <si>
    <t>…….. …… ………. ……….</t>
  </si>
  <si>
    <t xml:space="preserve">Printed Name </t>
  </si>
  <si>
    <t>Designation</t>
  </si>
  <si>
    <t xml:space="preserve">Date     </t>
  </si>
  <si>
    <t xml:space="preserve">Place     </t>
  </si>
  <si>
    <t>WR2/NT/W-CIVIL/DOM/G01/25/05730</t>
  </si>
  <si>
    <t>09 Month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</si>
</sst>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0"/>
    <numFmt numFmtId="165" formatCode="[$₹-4009]\ #,##0.00"/>
    <numFmt numFmtId="166" formatCode="#\,##\,##\,##0.00"/>
    <numFmt numFmtId="167" formatCode="#\,##\,##0.00"/>
    <numFmt numFmtId="168" formatCode="0.00%;\-0.00%;;@"/>
    <numFmt numFmtId="169" formatCode="0.00;\-0;;@"/>
    <numFmt numFmtId="170" formatCode="0.0000"/>
    <numFmt numFmtId="171" formatCode="0.00_)"/>
    <numFmt numFmtId="172" formatCode="[$-409]dd\-mmm\-yy;@"/>
  </numFmts>
  <fonts count="49" x14ac:knownFonts="1">
    <font>
      <sz val="11"/>
      <color theme="1"/>
      <name val="Calibri"/>
      <family val="2"/>
      <scheme val="minor"/>
    </font>
    <font>
      <sz val="11"/>
      <color theme="1"/>
      <name val="Calibri"/>
      <family val="2"/>
      <scheme val="minor"/>
    </font>
    <font>
      <sz val="11"/>
      <color rgb="FF006100"/>
      <name val="Calibri"/>
      <family val="2"/>
      <scheme val="minor"/>
    </font>
    <font>
      <b/>
      <sz val="11"/>
      <color theme="1"/>
      <name val="Calibri"/>
      <family val="2"/>
      <scheme val="minor"/>
    </font>
    <font>
      <sz val="11"/>
      <name val="Book Antiqua"/>
      <family val="1"/>
    </font>
    <font>
      <sz val="10"/>
      <name val="Arial"/>
      <family val="2"/>
    </font>
    <font>
      <b/>
      <sz val="12"/>
      <name val="Bookman Old Style"/>
      <family val="1"/>
    </font>
    <font>
      <sz val="10"/>
      <name val="Bookman Old Style"/>
      <family val="1"/>
    </font>
    <font>
      <sz val="11"/>
      <name val="Arial"/>
      <family val="2"/>
    </font>
    <font>
      <b/>
      <sz val="16"/>
      <name val="Bookman Old Style"/>
      <family val="1"/>
    </font>
    <font>
      <b/>
      <sz val="14"/>
      <name val="Arial"/>
      <family val="2"/>
    </font>
    <font>
      <b/>
      <sz val="16"/>
      <name val="Arial"/>
      <family val="2"/>
    </font>
    <font>
      <b/>
      <sz val="11"/>
      <name val="Arial"/>
      <family val="2"/>
    </font>
    <font>
      <sz val="11"/>
      <name val="Calibri"/>
      <family val="2"/>
      <scheme val="minor"/>
    </font>
    <font>
      <b/>
      <sz val="11"/>
      <name val="Calibri"/>
      <family val="2"/>
      <scheme val="minor"/>
    </font>
    <font>
      <sz val="12"/>
      <color theme="1"/>
      <name val="Times New Roman"/>
      <family val="1"/>
    </font>
    <font>
      <sz val="11"/>
      <color theme="1"/>
      <name val="Calibri Light"/>
      <family val="2"/>
      <scheme val="major"/>
    </font>
    <font>
      <b/>
      <sz val="12"/>
      <color theme="1"/>
      <name val="Times New Roman"/>
      <family val="1"/>
    </font>
    <font>
      <b/>
      <sz val="12"/>
      <color theme="1"/>
      <name val="Calibri"/>
      <family val="2"/>
      <scheme val="minor"/>
    </font>
    <font>
      <b/>
      <sz val="11"/>
      <color theme="1"/>
      <name val="Calibri Light"/>
      <family val="2"/>
      <scheme val="major"/>
    </font>
    <font>
      <i/>
      <sz val="10"/>
      <name val="Arial"/>
      <family val="2"/>
    </font>
    <font>
      <sz val="10"/>
      <name val="Arial"/>
      <family val="2"/>
    </font>
    <font>
      <sz val="10"/>
      <name val="Cambria"/>
      <family val="1"/>
    </font>
    <font>
      <sz val="10"/>
      <color theme="1"/>
      <name val="Cambria"/>
      <family val="1"/>
    </font>
    <font>
      <b/>
      <sz val="11"/>
      <name val="Cambria"/>
      <family val="1"/>
    </font>
    <font>
      <sz val="11"/>
      <name val="Cambria"/>
      <family val="1"/>
    </font>
    <font>
      <sz val="11"/>
      <color theme="1"/>
      <name val="Cambria"/>
      <family val="1"/>
    </font>
    <font>
      <b/>
      <sz val="10"/>
      <name val="Cambria"/>
      <family val="1"/>
    </font>
    <font>
      <b/>
      <sz val="10"/>
      <color theme="1"/>
      <name val="Cambria"/>
      <family val="1"/>
    </font>
    <font>
      <b/>
      <sz val="11"/>
      <color theme="1"/>
      <name val="Cambria"/>
      <family val="1"/>
    </font>
    <font>
      <b/>
      <sz val="10"/>
      <color rgb="FFFF0000"/>
      <name val="Cambria"/>
      <family val="1"/>
    </font>
    <font>
      <b/>
      <sz val="18"/>
      <color theme="1"/>
      <name val="Cambria"/>
      <family val="1"/>
    </font>
    <font>
      <b/>
      <sz val="10"/>
      <color rgb="FF00B050"/>
      <name val="Cambria"/>
      <family val="1"/>
    </font>
    <font>
      <sz val="11"/>
      <color theme="1"/>
      <name val="Times New Roman"/>
      <family val="1"/>
    </font>
    <font>
      <b/>
      <sz val="14"/>
      <color indexed="9"/>
      <name val="Book Antiqua"/>
      <family val="1"/>
    </font>
    <font>
      <sz val="12"/>
      <name val="Book Antiqua"/>
      <family val="1"/>
    </font>
    <font>
      <b/>
      <sz val="11"/>
      <name val="Book Antiqua"/>
      <family val="1"/>
    </font>
    <font>
      <b/>
      <sz val="12"/>
      <name val="Book Antiqua"/>
      <family val="1"/>
    </font>
    <font>
      <b/>
      <sz val="12"/>
      <color indexed="12"/>
      <name val="Book Antiqua"/>
      <family val="1"/>
    </font>
    <font>
      <vertAlign val="superscript"/>
      <sz val="12"/>
      <name val="Book Antiqua"/>
      <family val="1"/>
    </font>
    <font>
      <b/>
      <vertAlign val="superscript"/>
      <sz val="12"/>
      <color indexed="12"/>
      <name val="Book Antiqua"/>
      <family val="1"/>
    </font>
    <font>
      <b/>
      <sz val="14"/>
      <name val="Book Antiqua"/>
      <family val="1"/>
    </font>
    <font>
      <b/>
      <sz val="14"/>
      <color indexed="12"/>
      <name val="Book Antiqua"/>
      <family val="1"/>
    </font>
    <font>
      <b/>
      <sz val="12"/>
      <name val="Arial"/>
      <family val="2"/>
    </font>
    <font>
      <sz val="12"/>
      <name val="Arial"/>
      <family val="2"/>
    </font>
    <font>
      <b/>
      <sz val="10"/>
      <name val="Book Antiqua"/>
      <family val="1"/>
    </font>
    <font>
      <sz val="10"/>
      <name val="Book Antiqua"/>
      <family val="1"/>
    </font>
    <font>
      <b/>
      <sz val="11"/>
      <color indexed="12"/>
      <name val="Book Antiqua"/>
      <family val="1"/>
    </font>
    <font>
      <b/>
      <sz val="11"/>
      <color indexed="9"/>
      <name val="Book Antiqua"/>
      <family val="1"/>
    </font>
  </fonts>
  <fills count="9">
    <fill>
      <patternFill patternType="none"/>
    </fill>
    <fill>
      <patternFill patternType="gray125"/>
    </fill>
    <fill>
      <patternFill patternType="solid">
        <fgColor rgb="FFC6EFCE"/>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rgb="FFFFFFFF"/>
        <bgColor indexed="64"/>
      </patternFill>
    </fill>
    <fill>
      <patternFill patternType="solid">
        <fgColor indexed="12"/>
        <bgColor indexed="64"/>
      </patternFill>
    </fill>
    <fill>
      <patternFill patternType="solid">
        <fgColor indexed="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s>
  <cellStyleXfs count="8">
    <xf numFmtId="0" fontId="0" fillId="0" borderId="0"/>
    <xf numFmtId="9" fontId="1" fillId="0" borderId="0" applyFont="0" applyFill="0" applyBorder="0" applyAlignment="0" applyProtection="0"/>
    <xf numFmtId="0" fontId="2" fillId="2" borderId="0" applyNumberFormat="0" applyBorder="0" applyAlignment="0" applyProtection="0"/>
    <xf numFmtId="0" fontId="4" fillId="0" borderId="0"/>
    <xf numFmtId="0" fontId="5" fillId="0" borderId="0"/>
    <xf numFmtId="0" fontId="5" fillId="0" borderId="0"/>
    <xf numFmtId="0" fontId="21" fillId="0" borderId="0"/>
    <xf numFmtId="0" fontId="46" fillId="0" borderId="0"/>
  </cellStyleXfs>
  <cellXfs count="367">
    <xf numFmtId="0" fontId="0" fillId="0" borderId="0" xfId="0"/>
    <xf numFmtId="0" fontId="7" fillId="0" borderId="0" xfId="0" applyFont="1" applyAlignment="1">
      <alignment vertical="center"/>
    </xf>
    <xf numFmtId="0" fontId="8" fillId="0" borderId="1" xfId="0" applyFont="1" applyBorder="1" applyAlignment="1" applyProtection="1">
      <alignment horizontal="left" vertical="center"/>
      <protection hidden="1"/>
    </xf>
    <xf numFmtId="0" fontId="7" fillId="0" borderId="0" xfId="0" applyFont="1" applyAlignment="1">
      <alignment horizontal="center" vertical="center"/>
    </xf>
    <xf numFmtId="0" fontId="3" fillId="0" borderId="0" xfId="0" applyFont="1" applyAlignment="1" applyProtection="1">
      <alignment horizontal="center" vertical="center"/>
      <protection hidden="1"/>
    </xf>
    <xf numFmtId="0" fontId="0" fillId="0" borderId="0" xfId="0" applyProtection="1">
      <protection hidden="1"/>
    </xf>
    <xf numFmtId="0" fontId="8" fillId="0" borderId="0" xfId="0" applyFont="1" applyAlignment="1" applyProtection="1">
      <alignment vertical="center"/>
      <protection hidden="1"/>
    </xf>
    <xf numFmtId="49" fontId="9" fillId="0" borderId="0" xfId="0" applyNumberFormat="1" applyFont="1" applyAlignment="1">
      <alignment vertical="center" wrapText="1"/>
    </xf>
    <xf numFmtId="0" fontId="8" fillId="0" borderId="1" xfId="0" applyFont="1" applyBorder="1" applyAlignment="1" applyProtection="1">
      <alignment vertical="center"/>
      <protection hidden="1"/>
    </xf>
    <xf numFmtId="0" fontId="0" fillId="0" borderId="1" xfId="0" applyBorder="1" applyAlignment="1">
      <alignment vertical="center"/>
    </xf>
    <xf numFmtId="0" fontId="8" fillId="0" borderId="1" xfId="0" applyFont="1" applyBorder="1" applyAlignment="1" applyProtection="1">
      <alignment vertical="top"/>
      <protection hidden="1"/>
    </xf>
    <xf numFmtId="0" fontId="8" fillId="0" borderId="1" xfId="0" applyFont="1" applyBorder="1" applyProtection="1">
      <protection hidden="1"/>
    </xf>
    <xf numFmtId="0" fontId="3" fillId="0" borderId="1" xfId="0" applyFont="1" applyBorder="1" applyAlignment="1" applyProtection="1">
      <alignment horizontal="center" vertical="center" wrapText="1"/>
      <protection hidden="1"/>
    </xf>
    <xf numFmtId="0" fontId="0" fillId="0" borderId="0" xfId="0" applyAlignment="1" applyProtection="1">
      <alignment horizontal="center"/>
      <protection hidden="1"/>
    </xf>
    <xf numFmtId="0" fontId="8"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vertical="center"/>
      <protection hidden="1"/>
    </xf>
    <xf numFmtId="0" fontId="8" fillId="0" borderId="1" xfId="0" applyFont="1" applyBorder="1" applyAlignment="1" applyProtection="1">
      <alignment horizontal="center"/>
      <protection hidden="1"/>
    </xf>
    <xf numFmtId="0" fontId="5" fillId="0" borderId="1" xfId="0" applyFont="1" applyBorder="1" applyAlignment="1" applyProtection="1">
      <alignment horizontal="center" vertical="center"/>
      <protection hidden="1"/>
    </xf>
    <xf numFmtId="49" fontId="13" fillId="0" borderId="1" xfId="0" applyNumberFormat="1" applyFont="1" applyBorder="1" applyAlignment="1">
      <alignment horizontal="center" vertical="center" wrapText="1"/>
    </xf>
    <xf numFmtId="0" fontId="1" fillId="0" borderId="1" xfId="0" applyFont="1" applyBorder="1" applyAlignment="1">
      <alignment horizontal="center" vertical="center"/>
    </xf>
    <xf numFmtId="0" fontId="13" fillId="4" borderId="1" xfId="2" applyFont="1" applyFill="1" applyBorder="1" applyAlignment="1" applyProtection="1">
      <alignment horizontal="center" vertical="center"/>
      <protection locked="0"/>
    </xf>
    <xf numFmtId="9" fontId="1" fillId="0" borderId="1" xfId="0" applyNumberFormat="1" applyFont="1" applyBorder="1" applyAlignment="1">
      <alignment horizontal="center" vertical="center"/>
    </xf>
    <xf numFmtId="9" fontId="13" fillId="4" borderId="1" xfId="1" applyFont="1" applyFill="1" applyBorder="1" applyAlignment="1" applyProtection="1">
      <alignment horizontal="center" vertical="center"/>
      <protection locked="0"/>
    </xf>
    <xf numFmtId="0" fontId="13" fillId="4" borderId="1" xfId="0" applyFont="1" applyFill="1" applyBorder="1" applyAlignment="1" applyProtection="1">
      <alignment horizontal="center" vertical="center"/>
      <protection locked="0"/>
    </xf>
    <xf numFmtId="2" fontId="13" fillId="0" borderId="1" xfId="0" applyNumberFormat="1" applyFont="1" applyBorder="1" applyAlignment="1" applyProtection="1">
      <alignment horizontal="center" vertical="center"/>
      <protection hidden="1"/>
    </xf>
    <xf numFmtId="0" fontId="1" fillId="0" borderId="1" xfId="0" applyFont="1" applyBorder="1" applyAlignment="1">
      <alignment horizontal="left" vertical="center" wrapText="1"/>
    </xf>
    <xf numFmtId="0" fontId="13" fillId="0" borderId="1" xfId="0" applyFont="1" applyBorder="1" applyAlignment="1">
      <alignmen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165" fontId="14" fillId="0" borderId="1" xfId="0" applyNumberFormat="1" applyFont="1" applyBorder="1" applyAlignment="1">
      <alignment horizontal="center" vertical="center"/>
    </xf>
    <xf numFmtId="0" fontId="3" fillId="0" borderId="0" xfId="0" applyFont="1" applyAlignment="1" applyProtection="1">
      <alignment horizontal="left" vertical="center"/>
      <protection hidden="1"/>
    </xf>
    <xf numFmtId="0" fontId="8" fillId="0" borderId="0" xfId="0" applyFont="1" applyProtection="1">
      <protection hidden="1"/>
    </xf>
    <xf numFmtId="0" fontId="8" fillId="0" borderId="0" xfId="0" applyFont="1" applyAlignment="1" applyProtection="1">
      <alignment horizontal="center"/>
      <protection hidden="1"/>
    </xf>
    <xf numFmtId="166" fontId="7" fillId="0" borderId="0" xfId="0" applyNumberFormat="1" applyFont="1" applyAlignment="1">
      <alignment vertical="center"/>
    </xf>
    <xf numFmtId="0" fontId="0" fillId="0" borderId="1" xfId="0" applyBorder="1" applyAlignment="1">
      <alignment horizontal="center" vertical="center"/>
    </xf>
    <xf numFmtId="0" fontId="1" fillId="0" borderId="2" xfId="0" applyFont="1" applyBorder="1" applyAlignment="1">
      <alignment horizontal="center" vertical="center"/>
    </xf>
    <xf numFmtId="0" fontId="13" fillId="4" borderId="4" xfId="0" applyFont="1" applyFill="1" applyBorder="1" applyAlignment="1" applyProtection="1">
      <alignment horizontal="center" vertical="center"/>
      <protection locked="0"/>
    </xf>
    <xf numFmtId="0" fontId="0" fillId="0" borderId="2" xfId="0" applyBorder="1" applyAlignment="1">
      <alignment horizontal="center" vertical="center"/>
    </xf>
    <xf numFmtId="0" fontId="6" fillId="0" borderId="1" xfId="0" applyFont="1" applyBorder="1" applyAlignment="1">
      <alignment horizontal="center" vertical="center" wrapText="1"/>
    </xf>
    <xf numFmtId="0" fontId="13" fillId="0" borderId="1" xfId="2" applyFont="1" applyFill="1" applyBorder="1" applyAlignment="1" applyProtection="1">
      <alignment horizontal="center" vertical="center"/>
      <protection locked="0"/>
    </xf>
    <xf numFmtId="0" fontId="15" fillId="0" borderId="1" xfId="0" applyFont="1" applyBorder="1" applyAlignment="1">
      <alignment horizontal="left" vertical="top" wrapText="1"/>
    </xf>
    <xf numFmtId="0" fontId="13" fillId="4" borderId="1" xfId="2" applyFont="1" applyFill="1" applyBorder="1" applyAlignment="1" applyProtection="1">
      <alignment horizontal="center" vertical="center"/>
      <protection locked="0" hidden="1"/>
    </xf>
    <xf numFmtId="0" fontId="7" fillId="4" borderId="0" xfId="0" applyFont="1" applyFill="1" applyAlignment="1" applyProtection="1">
      <alignment vertical="center"/>
      <protection locked="0"/>
    </xf>
    <xf numFmtId="0" fontId="20" fillId="0" borderId="1" xfId="0" applyFont="1" applyBorder="1" applyAlignment="1" applyProtection="1">
      <alignment vertical="center"/>
      <protection hidden="1"/>
    </xf>
    <xf numFmtId="49" fontId="22" fillId="0" borderId="1" xfId="0" applyNumberFormat="1" applyFont="1" applyBorder="1" applyAlignment="1">
      <alignment horizontal="center" vertical="center" wrapText="1"/>
    </xf>
    <xf numFmtId="0" fontId="22" fillId="0" borderId="1" xfId="0" applyFont="1" applyBorder="1" applyAlignment="1">
      <alignment horizontal="justify" vertical="center" wrapText="1"/>
    </xf>
    <xf numFmtId="2" fontId="22" fillId="0" borderId="1" xfId="0" applyNumberFormat="1" applyFont="1" applyBorder="1" applyAlignment="1">
      <alignment horizontal="center" vertical="center" wrapText="1"/>
    </xf>
    <xf numFmtId="169" fontId="22" fillId="0" borderId="1" xfId="0" applyNumberFormat="1" applyFont="1" applyBorder="1" applyAlignment="1">
      <alignment horizontal="center" vertical="center" wrapText="1"/>
    </xf>
    <xf numFmtId="2" fontId="23" fillId="0" borderId="1" xfId="0" applyNumberFormat="1" applyFont="1" applyBorder="1" applyAlignment="1">
      <alignment horizontal="center" vertical="center"/>
    </xf>
    <xf numFmtId="0" fontId="22" fillId="0" borderId="1" xfId="0" applyFont="1" applyBorder="1" applyAlignment="1">
      <alignment horizontal="center" vertical="center" wrapText="1"/>
    </xf>
    <xf numFmtId="2" fontId="22" fillId="0" borderId="1" xfId="0" applyNumberFormat="1" applyFont="1" applyBorder="1" applyAlignment="1">
      <alignment horizontal="center" vertical="center"/>
    </xf>
    <xf numFmtId="2" fontId="22" fillId="0" borderId="1" xfId="0" applyNumberFormat="1" applyFont="1" applyBorder="1" applyAlignment="1">
      <alignment vertical="center" wrapText="1"/>
    </xf>
    <xf numFmtId="2" fontId="22" fillId="0" borderId="1" xfId="0" applyNumberFormat="1" applyFont="1" applyBorder="1" applyAlignment="1">
      <alignment vertical="center"/>
    </xf>
    <xf numFmtId="0" fontId="22" fillId="0" borderId="1" xfId="0" applyFont="1" applyBorder="1" applyAlignment="1">
      <alignment vertical="center"/>
    </xf>
    <xf numFmtId="2" fontId="22" fillId="3" borderId="1" xfId="0" applyNumberFormat="1" applyFont="1" applyFill="1" applyBorder="1" applyAlignment="1">
      <alignment horizontal="center" vertical="center"/>
    </xf>
    <xf numFmtId="0" fontId="22" fillId="0" borderId="1" xfId="0" applyFont="1" applyBorder="1" applyAlignment="1">
      <alignment horizontal="center" vertical="center"/>
    </xf>
    <xf numFmtId="0" fontId="23" fillId="0" borderId="1" xfId="0" applyFont="1" applyBorder="1" applyAlignment="1">
      <alignment horizontal="center" vertical="center"/>
    </xf>
    <xf numFmtId="2" fontId="22" fillId="3" borderId="1" xfId="0" applyNumberFormat="1" applyFont="1" applyFill="1" applyBorder="1" applyAlignment="1">
      <alignment horizontal="center" vertical="center" wrapText="1"/>
    </xf>
    <xf numFmtId="0" fontId="22" fillId="0" borderId="0" xfId="0" applyFont="1" applyAlignment="1">
      <alignment vertical="center"/>
    </xf>
    <xf numFmtId="0" fontId="23" fillId="0" borderId="0" xfId="0" applyFont="1" applyAlignment="1">
      <alignment horizontal="center" vertical="center"/>
    </xf>
    <xf numFmtId="0" fontId="27" fillId="0" borderId="10" xfId="0" applyFont="1" applyBorder="1" applyAlignment="1" applyProtection="1">
      <alignment horizontal="center" vertical="center" wrapText="1"/>
      <protection hidden="1"/>
    </xf>
    <xf numFmtId="0" fontId="27" fillId="0" borderId="1" xfId="0" applyFont="1" applyBorder="1" applyAlignment="1" applyProtection="1">
      <alignment horizontal="left" vertical="center" wrapText="1"/>
      <protection hidden="1"/>
    </xf>
    <xf numFmtId="0" fontId="28" fillId="0" borderId="1" xfId="0" applyFont="1" applyBorder="1" applyAlignment="1" applyProtection="1">
      <alignment horizontal="center" vertical="center" wrapText="1"/>
      <protection hidden="1"/>
    </xf>
    <xf numFmtId="0" fontId="28" fillId="0" borderId="10" xfId="0" applyFont="1" applyBorder="1" applyAlignment="1" applyProtection="1">
      <alignment horizontal="center" vertical="center" wrapText="1"/>
      <protection hidden="1"/>
    </xf>
    <xf numFmtId="0" fontId="22" fillId="0" borderId="1" xfId="0" applyFont="1" applyBorder="1" applyAlignment="1" applyProtection="1">
      <alignment horizontal="center" vertical="center"/>
      <protection hidden="1"/>
    </xf>
    <xf numFmtId="0" fontId="22" fillId="0" borderId="0" xfId="0" applyFont="1" applyAlignment="1" applyProtection="1">
      <alignment horizontal="center" vertical="center"/>
      <protection hidden="1"/>
    </xf>
    <xf numFmtId="0" fontId="27" fillId="0" borderId="12" xfId="0" applyFont="1" applyBorder="1" applyAlignment="1" applyProtection="1">
      <alignment horizontal="center" vertical="center" wrapText="1"/>
      <protection hidden="1"/>
    </xf>
    <xf numFmtId="0" fontId="28" fillId="0" borderId="12" xfId="0" applyFont="1" applyBorder="1" applyAlignment="1" applyProtection="1">
      <alignment horizontal="center" vertical="center" wrapText="1"/>
      <protection hidden="1"/>
    </xf>
    <xf numFmtId="0" fontId="27" fillId="0" borderId="8" xfId="0" applyFont="1" applyBorder="1" applyAlignment="1" applyProtection="1">
      <alignment horizontal="center" vertical="center" wrapText="1"/>
      <protection hidden="1"/>
    </xf>
    <xf numFmtId="0" fontId="27" fillId="0" borderId="1" xfId="0" applyFont="1" applyBorder="1" applyAlignment="1" applyProtection="1">
      <alignment horizontal="center" vertical="center" wrapText="1"/>
      <protection hidden="1"/>
    </xf>
    <xf numFmtId="0" fontId="27" fillId="0" borderId="0" xfId="0" applyFont="1" applyAlignment="1" applyProtection="1">
      <alignment horizontal="center" vertical="center"/>
      <protection hidden="1"/>
    </xf>
    <xf numFmtId="0" fontId="26" fillId="0" borderId="1" xfId="0" applyFont="1" applyBorder="1" applyAlignment="1">
      <alignment horizontal="center" vertical="center"/>
    </xf>
    <xf numFmtId="9" fontId="22" fillId="0" borderId="1" xfId="0" applyNumberFormat="1" applyFont="1" applyBorder="1" applyAlignment="1">
      <alignment horizontal="center" vertical="center"/>
    </xf>
    <xf numFmtId="0" fontId="22" fillId="0" borderId="0" xfId="0" applyFont="1" applyAlignment="1">
      <alignment horizontal="center" vertical="center"/>
    </xf>
    <xf numFmtId="9" fontId="22" fillId="4" borderId="1" xfId="0" applyNumberFormat="1" applyFont="1" applyFill="1" applyBorder="1" applyAlignment="1" applyProtection="1">
      <alignment horizontal="center" vertical="center"/>
      <protection locked="0"/>
    </xf>
    <xf numFmtId="2" fontId="22" fillId="0" borderId="0" xfId="0" applyNumberFormat="1" applyFont="1" applyAlignment="1">
      <alignment horizontal="center" vertical="center"/>
    </xf>
    <xf numFmtId="0" fontId="22" fillId="0" borderId="2" xfId="0" applyFont="1" applyBorder="1" applyAlignment="1">
      <alignment horizontal="center" vertical="center"/>
    </xf>
    <xf numFmtId="10" fontId="22" fillId="4" borderId="1" xfId="0" applyNumberFormat="1" applyFont="1" applyFill="1" applyBorder="1" applyAlignment="1" applyProtection="1">
      <alignment horizontal="center" vertical="center"/>
      <protection locked="0" hidden="1"/>
    </xf>
    <xf numFmtId="10" fontId="22" fillId="0" borderId="1" xfId="0" applyNumberFormat="1" applyFont="1" applyBorder="1" applyAlignment="1">
      <alignment horizontal="center" vertical="center"/>
    </xf>
    <xf numFmtId="2" fontId="27" fillId="0" borderId="1" xfId="0" applyNumberFormat="1" applyFont="1" applyBorder="1" applyAlignment="1">
      <alignment horizontal="center" vertical="center"/>
    </xf>
    <xf numFmtId="0" fontId="22" fillId="0" borderId="0" xfId="0" applyFont="1" applyAlignment="1">
      <alignment horizontal="left" vertical="center"/>
    </xf>
    <xf numFmtId="0" fontId="22" fillId="0" borderId="1" xfId="0" applyFont="1" applyBorder="1" applyAlignment="1" applyProtection="1">
      <alignment horizontal="left" vertical="center"/>
      <protection hidden="1"/>
    </xf>
    <xf numFmtId="0" fontId="23" fillId="0" borderId="1" xfId="0" applyFont="1" applyBorder="1" applyAlignment="1">
      <alignment horizontal="left" vertical="center" wrapText="1"/>
    </xf>
    <xf numFmtId="2" fontId="27" fillId="0" borderId="2" xfId="0" applyNumberFormat="1" applyFont="1" applyBorder="1" applyAlignment="1">
      <alignment horizontal="center" vertical="center"/>
    </xf>
    <xf numFmtId="9" fontId="22" fillId="3" borderId="1" xfId="0" applyNumberFormat="1" applyFont="1" applyFill="1" applyBorder="1" applyAlignment="1">
      <alignment horizontal="center" vertical="center"/>
    </xf>
    <xf numFmtId="9" fontId="22" fillId="3" borderId="1" xfId="0" applyNumberFormat="1" applyFont="1" applyFill="1" applyBorder="1" applyAlignment="1" applyProtection="1">
      <alignment horizontal="center" vertical="center"/>
      <protection locked="0"/>
    </xf>
    <xf numFmtId="0" fontId="22" fillId="0" borderId="0" xfId="0" applyFont="1" applyAlignment="1">
      <alignment horizontal="center"/>
    </xf>
    <xf numFmtId="0" fontId="23" fillId="0" borderId="0" xfId="0" applyFont="1" applyAlignment="1">
      <alignment vertical="center"/>
    </xf>
    <xf numFmtId="0" fontId="22" fillId="0" borderId="0" xfId="6" applyFont="1" applyAlignment="1">
      <alignment vertical="center"/>
    </xf>
    <xf numFmtId="0" fontId="22" fillId="0" borderId="0" xfId="6" applyFont="1" applyAlignment="1" applyProtection="1">
      <alignment vertical="center"/>
      <protection hidden="1"/>
    </xf>
    <xf numFmtId="10" fontId="23" fillId="4" borderId="3" xfId="6" applyNumberFormat="1" applyFont="1" applyFill="1" applyBorder="1" applyAlignment="1" applyProtection="1">
      <alignment vertical="center" wrapText="1"/>
      <protection locked="0" hidden="1"/>
    </xf>
    <xf numFmtId="0" fontId="27" fillId="0" borderId="10" xfId="6" applyFont="1" applyBorder="1" applyAlignment="1" applyProtection="1">
      <alignment horizontal="center" vertical="center" wrapText="1"/>
      <protection hidden="1"/>
    </xf>
    <xf numFmtId="0" fontId="28" fillId="0" borderId="1" xfId="6" applyFont="1" applyBorder="1" applyAlignment="1" applyProtection="1">
      <alignment horizontal="center" vertical="center" wrapText="1"/>
      <protection hidden="1"/>
    </xf>
    <xf numFmtId="0" fontId="22" fillId="0" borderId="0" xfId="6" applyFont="1" applyAlignment="1" applyProtection="1">
      <alignment horizontal="center" vertical="center"/>
      <protection hidden="1"/>
    </xf>
    <xf numFmtId="0" fontId="27" fillId="0" borderId="0" xfId="6" applyFont="1" applyAlignment="1" applyProtection="1">
      <alignment horizontal="center" vertical="center"/>
      <protection hidden="1"/>
    </xf>
    <xf numFmtId="0" fontId="22" fillId="0" borderId="1" xfId="6" applyFont="1" applyBorder="1" applyAlignment="1">
      <alignment vertical="center"/>
    </xf>
    <xf numFmtId="49" fontId="22" fillId="0" borderId="1" xfId="6" applyNumberFormat="1" applyFont="1" applyBorder="1" applyAlignment="1">
      <alignment horizontal="center" vertical="center" wrapText="1"/>
    </xf>
    <xf numFmtId="0" fontId="22" fillId="3" borderId="1" xfId="6" applyFont="1" applyFill="1" applyBorder="1" applyAlignment="1">
      <alignment horizontal="center" vertical="center"/>
    </xf>
    <xf numFmtId="168" fontId="23" fillId="0" borderId="1" xfId="6" applyNumberFormat="1" applyFont="1" applyBorder="1" applyAlignment="1">
      <alignment horizontal="center" vertical="center"/>
    </xf>
    <xf numFmtId="10" fontId="23" fillId="4" borderId="1" xfId="6" applyNumberFormat="1" applyFont="1" applyFill="1" applyBorder="1" applyAlignment="1" applyProtection="1">
      <alignment horizontal="center" vertical="center" wrapText="1"/>
      <protection locked="0" hidden="1"/>
    </xf>
    <xf numFmtId="2" fontId="22" fillId="0" borderId="1" xfId="6" applyNumberFormat="1" applyFont="1" applyBorder="1" applyAlignment="1">
      <alignment horizontal="center" vertical="center"/>
    </xf>
    <xf numFmtId="169" fontId="23" fillId="0" borderId="0" xfId="6" applyNumberFormat="1" applyFont="1" applyAlignment="1">
      <alignment horizontal="center" vertical="center"/>
    </xf>
    <xf numFmtId="169" fontId="23" fillId="0" borderId="0" xfId="6" applyNumberFormat="1" applyFont="1" applyAlignment="1">
      <alignment vertical="center"/>
    </xf>
    <xf numFmtId="0" fontId="23" fillId="0" borderId="0" xfId="6" applyFont="1" applyAlignment="1">
      <alignment horizontal="center" vertical="center"/>
    </xf>
    <xf numFmtId="0" fontId="22" fillId="0" borderId="1" xfId="6" applyFont="1" applyBorder="1" applyAlignment="1">
      <alignment horizontal="center" vertical="center"/>
    </xf>
    <xf numFmtId="0" fontId="27" fillId="0" borderId="1" xfId="6" applyFont="1" applyBorder="1" applyAlignment="1" applyProtection="1">
      <alignment horizontal="right" vertical="center" wrapText="1"/>
      <protection hidden="1"/>
    </xf>
    <xf numFmtId="0" fontId="22" fillId="0" borderId="0" xfId="6" applyFont="1" applyProtection="1">
      <protection hidden="1"/>
    </xf>
    <xf numFmtId="0" fontId="22" fillId="0" borderId="0" xfId="6" applyFont="1" applyAlignment="1">
      <alignment horizontal="center" vertical="center"/>
    </xf>
    <xf numFmtId="0" fontId="22" fillId="0" borderId="1" xfId="6" applyFont="1" applyBorder="1" applyAlignment="1" applyProtection="1">
      <alignment vertical="center"/>
      <protection hidden="1"/>
    </xf>
    <xf numFmtId="0" fontId="22" fillId="0" borderId="4" xfId="6" applyFont="1" applyBorder="1" applyAlignment="1" applyProtection="1">
      <alignment vertical="center"/>
      <protection hidden="1"/>
    </xf>
    <xf numFmtId="0" fontId="22" fillId="0" borderId="8" xfId="6" applyFont="1" applyBorder="1" applyAlignment="1" applyProtection="1">
      <alignment horizontal="center" vertical="center" wrapText="1"/>
      <protection hidden="1"/>
    </xf>
    <xf numFmtId="0" fontId="22" fillId="0" borderId="9" xfId="6" applyFont="1" applyBorder="1" applyAlignment="1" applyProtection="1">
      <alignment horizontal="center" vertical="center" wrapText="1"/>
      <protection hidden="1"/>
    </xf>
    <xf numFmtId="0" fontId="22" fillId="0" borderId="3" xfId="6" applyFont="1" applyBorder="1" applyAlignment="1" applyProtection="1">
      <alignment horizontal="center" vertical="center" wrapText="1"/>
      <protection hidden="1"/>
    </xf>
    <xf numFmtId="0" fontId="22" fillId="0" borderId="1" xfId="6" applyFont="1" applyBorder="1" applyAlignment="1" applyProtection="1">
      <alignment horizontal="center" vertical="center" wrapText="1"/>
      <protection hidden="1"/>
    </xf>
    <xf numFmtId="2" fontId="22" fillId="0" borderId="1" xfId="5" applyNumberFormat="1" applyFont="1" applyBorder="1" applyAlignment="1">
      <alignment horizontal="center" vertical="center" wrapText="1"/>
    </xf>
    <xf numFmtId="0" fontId="22" fillId="0" borderId="0" xfId="6" applyFont="1" applyAlignment="1" applyProtection="1">
      <alignment horizontal="left" vertical="center"/>
      <protection hidden="1"/>
    </xf>
    <xf numFmtId="2" fontId="26" fillId="0" borderId="1" xfId="0" applyNumberFormat="1" applyFont="1" applyBorder="1" applyAlignment="1">
      <alignment horizontal="center" vertical="center"/>
    </xf>
    <xf numFmtId="0" fontId="27" fillId="0" borderId="4" xfId="6" applyFont="1" applyBorder="1" applyAlignment="1">
      <alignment horizontal="center" vertical="center" wrapText="1"/>
    </xf>
    <xf numFmtId="165" fontId="27" fillId="3" borderId="1" xfId="6" applyNumberFormat="1" applyFont="1" applyFill="1" applyBorder="1" applyAlignment="1">
      <alignment vertical="center"/>
    </xf>
    <xf numFmtId="0" fontId="27" fillId="0" borderId="1" xfId="6" applyFont="1" applyBorder="1" applyAlignment="1">
      <alignment horizontal="center" vertical="center" wrapText="1"/>
    </xf>
    <xf numFmtId="170" fontId="23" fillId="0" borderId="1" xfId="0" applyNumberFormat="1" applyFont="1" applyBorder="1" applyAlignment="1">
      <alignment horizontal="center" vertical="center"/>
    </xf>
    <xf numFmtId="0" fontId="23" fillId="0" borderId="1" xfId="0" applyFont="1" applyBorder="1" applyAlignment="1">
      <alignment horizontal="center" vertical="center" wrapText="1"/>
    </xf>
    <xf numFmtId="0" fontId="23" fillId="0" borderId="0" xfId="0" applyFont="1" applyAlignment="1" applyProtection="1">
      <alignment horizontal="center" vertical="center"/>
      <protection hidden="1"/>
    </xf>
    <xf numFmtId="10" fontId="23" fillId="4" borderId="1" xfId="6" applyNumberFormat="1" applyFont="1" applyFill="1" applyBorder="1" applyAlignment="1" applyProtection="1">
      <alignment vertical="center" wrapText="1"/>
      <protection locked="0" hidden="1"/>
    </xf>
    <xf numFmtId="0" fontId="27" fillId="0" borderId="1" xfId="6" applyFont="1" applyBorder="1" applyAlignment="1">
      <alignment horizontal="center" vertical="center"/>
    </xf>
    <xf numFmtId="0" fontId="27" fillId="0" borderId="1" xfId="6" applyFont="1" applyBorder="1" applyAlignment="1">
      <alignment vertical="center"/>
    </xf>
    <xf numFmtId="2" fontId="27" fillId="0" borderId="1" xfId="6" applyNumberFormat="1" applyFont="1" applyBorder="1" applyAlignment="1">
      <alignment horizontal="center" vertical="center"/>
    </xf>
    <xf numFmtId="0" fontId="27" fillId="0" borderId="0" xfId="6" applyFont="1" applyAlignment="1">
      <alignment vertical="center"/>
    </xf>
    <xf numFmtId="0" fontId="27" fillId="0" borderId="15" xfId="0" applyFont="1" applyBorder="1" applyAlignment="1" applyProtection="1">
      <alignment horizontal="center" vertical="center" wrapText="1"/>
      <protection hidden="1"/>
    </xf>
    <xf numFmtId="49" fontId="27" fillId="0" borderId="1" xfId="6" applyNumberFormat="1" applyFont="1" applyBorder="1" applyAlignment="1">
      <alignment horizontal="center" vertical="center" wrapText="1"/>
    </xf>
    <xf numFmtId="0" fontId="27" fillId="0" borderId="0" xfId="6" applyFont="1" applyAlignment="1">
      <alignment horizontal="center" vertical="center"/>
    </xf>
    <xf numFmtId="0" fontId="22" fillId="0" borderId="0" xfId="0" applyFont="1"/>
    <xf numFmtId="0" fontId="22" fillId="0" borderId="1" xfId="4" applyFont="1" applyBorder="1" applyAlignment="1">
      <alignment horizontal="left"/>
    </xf>
    <xf numFmtId="0" fontId="22" fillId="0" borderId="1" xfId="4" applyFont="1" applyBorder="1"/>
    <xf numFmtId="0" fontId="22" fillId="0" borderId="2" xfId="0" applyFont="1" applyBorder="1" applyAlignment="1">
      <alignment horizontal="center" vertical="top"/>
    </xf>
    <xf numFmtId="0" fontId="22" fillId="0" borderId="1" xfId="0" applyFont="1" applyBorder="1" applyAlignment="1">
      <alignment horizontal="center" vertical="top"/>
    </xf>
    <xf numFmtId="0" fontId="22" fillId="0" borderId="12" xfId="0" applyFont="1" applyBorder="1" applyAlignment="1">
      <alignment vertical="top"/>
    </xf>
    <xf numFmtId="0" fontId="29" fillId="0" borderId="1" xfId="0" applyFont="1" applyBorder="1" applyAlignment="1">
      <alignment horizontal="center" vertical="center" wrapText="1"/>
    </xf>
    <xf numFmtId="0" fontId="25" fillId="0" borderId="0" xfId="0" applyFont="1"/>
    <xf numFmtId="0" fontId="29" fillId="0" borderId="1" xfId="0" applyFont="1" applyBorder="1" applyAlignment="1">
      <alignment horizontal="center" vertical="center"/>
    </xf>
    <xf numFmtId="0" fontId="22" fillId="0" borderId="1" xfId="0" applyFont="1" applyBorder="1" applyAlignment="1">
      <alignment vertical="top" wrapText="1"/>
    </xf>
    <xf numFmtId="2" fontId="29" fillId="0" borderId="1" xfId="0" applyNumberFormat="1" applyFont="1" applyBorder="1" applyAlignment="1">
      <alignment horizontal="right" vertical="center" wrapText="1"/>
    </xf>
    <xf numFmtId="0" fontId="22" fillId="0" borderId="13" xfId="0" applyFont="1" applyBorder="1" applyAlignment="1">
      <alignment horizontal="center" vertical="center"/>
    </xf>
    <xf numFmtId="0" fontId="22" fillId="0" borderId="14" xfId="0" applyFont="1" applyBorder="1"/>
    <xf numFmtId="15" fontId="22" fillId="0" borderId="0" xfId="0" applyNumberFormat="1" applyFont="1" applyAlignment="1">
      <alignment horizontal="left"/>
    </xf>
    <xf numFmtId="49" fontId="22" fillId="0" borderId="14" xfId="0" applyNumberFormat="1" applyFont="1" applyBorder="1" applyAlignment="1">
      <alignment vertical="center"/>
    </xf>
    <xf numFmtId="0" fontId="22" fillId="0" borderId="6" xfId="0" applyFont="1" applyBorder="1" applyAlignment="1">
      <alignment horizontal="center" vertical="center"/>
    </xf>
    <xf numFmtId="0" fontId="23" fillId="0" borderId="0" xfId="0" applyFont="1" applyAlignment="1">
      <alignment horizontal="left" vertical="center"/>
    </xf>
    <xf numFmtId="0" fontId="22" fillId="0" borderId="5" xfId="0" applyFont="1" applyBorder="1" applyAlignment="1">
      <alignment vertical="center"/>
    </xf>
    <xf numFmtId="0" fontId="23" fillId="3" borderId="1" xfId="0" applyFont="1" applyFill="1" applyBorder="1" applyAlignment="1">
      <alignment horizontal="center" vertical="center"/>
    </xf>
    <xf numFmtId="2" fontId="23" fillId="3" borderId="1" xfId="0" applyNumberFormat="1" applyFont="1" applyFill="1" applyBorder="1" applyAlignment="1">
      <alignment horizontal="center" vertical="center"/>
    </xf>
    <xf numFmtId="0" fontId="22" fillId="0" borderId="1" xfId="4" applyFont="1" applyBorder="1" applyAlignment="1">
      <alignment horizontal="left" vertical="center"/>
    </xf>
    <xf numFmtId="0" fontId="22" fillId="0" borderId="1" xfId="0" applyFont="1" applyBorder="1" applyAlignment="1">
      <alignment vertical="top"/>
    </xf>
    <xf numFmtId="0" fontId="27" fillId="0" borderId="1" xfId="0" applyFont="1" applyBorder="1" applyAlignment="1">
      <alignment horizontal="center" vertical="center" wrapText="1"/>
    </xf>
    <xf numFmtId="0" fontId="27" fillId="0" borderId="0" xfId="0" applyFont="1" applyAlignment="1">
      <alignment horizontal="center"/>
    </xf>
    <xf numFmtId="0" fontId="27" fillId="0" borderId="0" xfId="0" applyFont="1" applyAlignment="1">
      <alignment horizontal="center" vertical="center" wrapText="1"/>
    </xf>
    <xf numFmtId="2" fontId="22" fillId="0" borderId="0" xfId="0" applyNumberFormat="1" applyFont="1"/>
    <xf numFmtId="0" fontId="22" fillId="0" borderId="1" xfId="0" applyFont="1" applyBorder="1"/>
    <xf numFmtId="167" fontId="22" fillId="0" borderId="1" xfId="0" applyNumberFormat="1" applyFont="1" applyBorder="1" applyAlignment="1">
      <alignment vertical="center" wrapText="1"/>
    </xf>
    <xf numFmtId="0" fontId="22" fillId="0" borderId="9" xfId="0" applyFont="1" applyBorder="1" applyAlignment="1">
      <alignment vertical="center" wrapText="1"/>
    </xf>
    <xf numFmtId="167" fontId="22" fillId="0" borderId="11" xfId="0" applyNumberFormat="1" applyFont="1" applyBorder="1" applyAlignment="1">
      <alignment vertical="center" wrapText="1"/>
    </xf>
    <xf numFmtId="0" fontId="22" fillId="0" borderId="0" xfId="0" applyFont="1" applyAlignment="1">
      <alignment horizontal="right" vertical="center"/>
    </xf>
    <xf numFmtId="49" fontId="22" fillId="0" borderId="14" xfId="0" applyNumberFormat="1" applyFont="1" applyBorder="1" applyAlignment="1">
      <alignment horizontal="left"/>
    </xf>
    <xf numFmtId="0" fontId="22" fillId="0" borderId="5" xfId="0" applyFont="1" applyBorder="1" applyAlignment="1">
      <alignment horizontal="left"/>
    </xf>
    <xf numFmtId="0" fontId="22" fillId="0" borderId="5" xfId="0" applyFont="1" applyBorder="1" applyAlignment="1">
      <alignment horizontal="right" vertical="center"/>
    </xf>
    <xf numFmtId="0" fontId="22" fillId="0" borderId="7" xfId="0" applyFont="1" applyBorder="1" applyAlignment="1">
      <alignment horizontal="left"/>
    </xf>
    <xf numFmtId="0" fontId="22" fillId="0" borderId="3" xfId="0" applyFont="1" applyBorder="1" applyAlignment="1" applyProtection="1">
      <alignment vertical="center"/>
      <protection hidden="1"/>
    </xf>
    <xf numFmtId="0" fontId="22" fillId="0" borderId="0" xfId="0" applyFont="1" applyAlignment="1" applyProtection="1">
      <alignment vertical="center"/>
      <protection hidden="1"/>
    </xf>
    <xf numFmtId="165" fontId="27" fillId="0" borderId="1" xfId="0" applyNumberFormat="1" applyFont="1" applyBorder="1" applyAlignment="1">
      <alignment horizontal="center" vertical="center"/>
    </xf>
    <xf numFmtId="165" fontId="27" fillId="3" borderId="1" xfId="0" applyNumberFormat="1" applyFont="1" applyFill="1" applyBorder="1" applyAlignment="1">
      <alignment horizontal="center" vertical="center"/>
    </xf>
    <xf numFmtId="165" fontId="27" fillId="5" borderId="1" xfId="0" applyNumberFormat="1" applyFont="1" applyFill="1" applyBorder="1" applyAlignment="1">
      <alignment horizontal="center" vertical="center"/>
    </xf>
    <xf numFmtId="167" fontId="22" fillId="0" borderId="1" xfId="0" applyNumberFormat="1" applyFont="1" applyBorder="1" applyAlignment="1">
      <alignment horizontal="center" vertical="center"/>
    </xf>
    <xf numFmtId="0" fontId="27" fillId="0" borderId="1" xfId="0" applyFont="1" applyBorder="1" applyAlignment="1">
      <alignment horizontal="center" vertical="center"/>
    </xf>
    <xf numFmtId="0" fontId="27" fillId="0" borderId="2" xfId="0" applyFont="1" applyBorder="1" applyAlignment="1">
      <alignment horizontal="center" vertical="center" wrapText="1"/>
    </xf>
    <xf numFmtId="0" fontId="27" fillId="0" borderId="4" xfId="0" applyFont="1" applyBorder="1" applyAlignment="1">
      <alignment horizontal="center" vertical="center" wrapText="1"/>
    </xf>
    <xf numFmtId="0" fontId="22" fillId="0" borderId="8" xfId="0" applyFont="1" applyBorder="1" applyAlignment="1">
      <alignment horizontal="center" vertical="center" wrapText="1"/>
    </xf>
    <xf numFmtId="0" fontId="22" fillId="3" borderId="1" xfId="0" applyFont="1" applyFill="1" applyBorder="1" applyAlignment="1">
      <alignment horizontal="center" vertical="center"/>
    </xf>
    <xf numFmtId="49" fontId="22" fillId="3" borderId="1" xfId="0" applyNumberFormat="1" applyFont="1" applyFill="1" applyBorder="1" applyAlignment="1">
      <alignment horizontal="center" vertical="center" wrapText="1"/>
    </xf>
    <xf numFmtId="0" fontId="22" fillId="3" borderId="1" xfId="0" applyFont="1" applyFill="1" applyBorder="1" applyAlignment="1">
      <alignment horizontal="center" vertical="center" wrapText="1"/>
    </xf>
    <xf numFmtId="0" fontId="27" fillId="0" borderId="1" xfId="6" applyFont="1" applyBorder="1" applyAlignment="1" applyProtection="1">
      <alignment horizontal="center" vertical="center" wrapText="1"/>
      <protection hidden="1"/>
    </xf>
    <xf numFmtId="2" fontId="22" fillId="0" borderId="1" xfId="5" applyNumberFormat="1" applyFont="1" applyBorder="1" applyAlignment="1">
      <alignment horizontal="justify" vertical="center"/>
    </xf>
    <xf numFmtId="0" fontId="22" fillId="6" borderId="1" xfId="0" applyFont="1" applyFill="1" applyBorder="1" applyAlignment="1">
      <alignment horizontal="center" vertical="center" wrapText="1"/>
    </xf>
    <xf numFmtId="0" fontId="22" fillId="0" borderId="1" xfId="5" applyFont="1" applyBorder="1" applyAlignment="1">
      <alignment horizontal="center" vertical="center" wrapText="1"/>
    </xf>
    <xf numFmtId="0" fontId="22" fillId="3" borderId="1" xfId="0" applyFont="1" applyFill="1" applyBorder="1" applyAlignment="1">
      <alignment horizontal="justify" vertical="center" wrapText="1"/>
    </xf>
    <xf numFmtId="0" fontId="22" fillId="6" borderId="1" xfId="0" applyFont="1" applyFill="1" applyBorder="1" applyAlignment="1">
      <alignment horizontal="justify" vertical="center" wrapText="1"/>
    </xf>
    <xf numFmtId="171" fontId="22" fillId="0" borderId="1" xfId="3" applyNumberFormat="1" applyFont="1" applyBorder="1" applyAlignment="1">
      <alignment horizontal="center" vertical="center" wrapText="1"/>
    </xf>
    <xf numFmtId="2" fontId="22" fillId="6" borderId="1" xfId="0" applyNumberFormat="1" applyFont="1" applyFill="1" applyBorder="1" applyAlignment="1">
      <alignment horizontal="center" vertical="center" wrapText="1"/>
    </xf>
    <xf numFmtId="2" fontId="22" fillId="0" borderId="1" xfId="3" applyNumberFormat="1" applyFont="1" applyBorder="1" applyAlignment="1">
      <alignment horizontal="center" vertical="center" wrapText="1"/>
    </xf>
    <xf numFmtId="164" fontId="22" fillId="6" borderId="1" xfId="0" applyNumberFormat="1" applyFont="1" applyFill="1" applyBorder="1" applyAlignment="1">
      <alignment horizontal="center" vertical="center" wrapText="1"/>
    </xf>
    <xf numFmtId="0" fontId="22" fillId="0" borderId="1" xfId="5" applyFont="1" applyBorder="1" applyAlignment="1">
      <alignment horizontal="center" vertical="center"/>
    </xf>
    <xf numFmtId="0" fontId="22" fillId="0" borderId="1" xfId="5" applyFont="1" applyBorder="1" applyAlignment="1">
      <alignment horizontal="justify" vertical="center" wrapText="1"/>
    </xf>
    <xf numFmtId="0" fontId="22" fillId="0" borderId="1" xfId="5" applyFont="1" applyBorder="1" applyAlignment="1">
      <alignment horizontal="left" vertical="center" wrapText="1"/>
    </xf>
    <xf numFmtId="0" fontId="26" fillId="0" borderId="1" xfId="0" applyFont="1" applyBorder="1" applyAlignment="1">
      <alignment vertical="center" wrapText="1"/>
    </xf>
    <xf numFmtId="0" fontId="22" fillId="0" borderId="1" xfId="6" applyFont="1" applyBorder="1" applyAlignment="1" applyProtection="1">
      <alignment horizontal="center" vertical="center"/>
      <protection hidden="1"/>
    </xf>
    <xf numFmtId="0" fontId="26" fillId="0" borderId="1" xfId="0" applyFont="1" applyBorder="1" applyAlignment="1">
      <alignment horizontal="center" vertical="center" wrapText="1"/>
    </xf>
    <xf numFmtId="0" fontId="26" fillId="0" borderId="1" xfId="0" applyFont="1" applyBorder="1" applyAlignment="1">
      <alignment vertical="justify" wrapText="1"/>
    </xf>
    <xf numFmtId="10" fontId="23" fillId="3" borderId="1" xfId="6" applyNumberFormat="1" applyFont="1" applyFill="1" applyBorder="1" applyAlignment="1" applyProtection="1">
      <alignment horizontal="center" vertical="center" wrapText="1"/>
      <protection locked="0" hidden="1"/>
    </xf>
    <xf numFmtId="2" fontId="25" fillId="4" borderId="1" xfId="0" applyNumberFormat="1" applyFont="1" applyFill="1" applyBorder="1" applyAlignment="1" applyProtection="1">
      <alignment horizontal="center" vertical="center"/>
      <protection locked="0" hidden="1"/>
    </xf>
    <xf numFmtId="2" fontId="23" fillId="4" borderId="1" xfId="6" applyNumberFormat="1" applyFont="1" applyFill="1" applyBorder="1" applyAlignment="1" applyProtection="1">
      <alignment horizontal="center" vertical="center" wrapText="1"/>
      <protection locked="0" hidden="1"/>
    </xf>
    <xf numFmtId="0" fontId="4" fillId="0" borderId="0" xfId="3" applyAlignment="1" applyProtection="1">
      <alignment vertical="top"/>
      <protection hidden="1"/>
    </xf>
    <xf numFmtId="0" fontId="35" fillId="0" borderId="0" xfId="3" applyFont="1" applyAlignment="1" applyProtection="1">
      <alignment vertical="top"/>
      <protection hidden="1"/>
    </xf>
    <xf numFmtId="0" fontId="36" fillId="0" borderId="0" xfId="3" applyFont="1" applyAlignment="1" applyProtection="1">
      <alignment horizontal="center" vertical="top"/>
      <protection hidden="1"/>
    </xf>
    <xf numFmtId="164" fontId="37" fillId="0" borderId="0" xfId="3" quotePrefix="1" applyNumberFormat="1" applyFont="1" applyAlignment="1" applyProtection="1">
      <alignment horizontal="left" vertical="top" wrapText="1" indent="1"/>
      <protection hidden="1"/>
    </xf>
    <xf numFmtId="0" fontId="35" fillId="0" borderId="0" xfId="3" applyFont="1" applyAlignment="1" applyProtection="1">
      <alignment horizontal="justify" vertical="top"/>
      <protection hidden="1"/>
    </xf>
    <xf numFmtId="0" fontId="35" fillId="0" borderId="0" xfId="3" applyFont="1" applyAlignment="1" applyProtection="1">
      <alignment horizontal="right" vertical="top" wrapText="1"/>
      <protection hidden="1"/>
    </xf>
    <xf numFmtId="0" fontId="35" fillId="0" borderId="0" xfId="3" applyFont="1" applyAlignment="1" applyProtection="1">
      <alignment horizontal="center" vertical="top" wrapText="1"/>
      <protection hidden="1"/>
    </xf>
    <xf numFmtId="0" fontId="37" fillId="0" borderId="0" xfId="3" applyFont="1" applyAlignment="1" applyProtection="1">
      <alignment horizontal="left" vertical="top"/>
      <protection hidden="1"/>
    </xf>
    <xf numFmtId="0" fontId="35" fillId="0" borderId="0" xfId="3" applyFont="1" applyProtection="1">
      <protection hidden="1"/>
    </xf>
    <xf numFmtId="0" fontId="42" fillId="0" borderId="0" xfId="3" applyFont="1" applyAlignment="1" applyProtection="1">
      <alignment horizontal="center" vertical="center" wrapText="1"/>
      <protection hidden="1"/>
    </xf>
    <xf numFmtId="0" fontId="43" fillId="0" borderId="0" xfId="3" applyFont="1" applyProtection="1">
      <protection hidden="1"/>
    </xf>
    <xf numFmtId="0" fontId="4" fillId="0" borderId="0" xfId="3" applyProtection="1">
      <protection hidden="1"/>
    </xf>
    <xf numFmtId="0" fontId="35" fillId="0" borderId="0" xfId="3" applyFont="1" applyAlignment="1" applyProtection="1">
      <alignment vertical="center"/>
      <protection hidden="1"/>
    </xf>
    <xf numFmtId="0" fontId="44" fillId="0" borderId="0" xfId="3" applyFont="1" applyProtection="1">
      <protection hidden="1"/>
    </xf>
    <xf numFmtId="0" fontId="35" fillId="0" borderId="0" xfId="3" applyFont="1" applyAlignment="1" applyProtection="1">
      <alignment horizontal="justify" vertical="center"/>
      <protection hidden="1"/>
    </xf>
    <xf numFmtId="0" fontId="44" fillId="0" borderId="0" xfId="3" applyFont="1" applyAlignment="1" applyProtection="1">
      <alignment vertical="top" wrapText="1"/>
      <protection hidden="1"/>
    </xf>
    <xf numFmtId="0" fontId="38" fillId="0" borderId="0" xfId="3" applyFont="1" applyAlignment="1" applyProtection="1">
      <alignment horizontal="justify" vertical="center"/>
      <protection hidden="1"/>
    </xf>
    <xf numFmtId="164" fontId="37" fillId="0" borderId="0" xfId="3" quotePrefix="1" applyNumberFormat="1" applyFont="1" applyAlignment="1" applyProtection="1">
      <alignment horizontal="left" vertical="top" wrapText="1"/>
      <protection hidden="1"/>
    </xf>
    <xf numFmtId="0" fontId="38" fillId="0" borderId="0" xfId="3" applyFont="1" applyAlignment="1" applyProtection="1">
      <alignment horizontal="center" vertical="top"/>
      <protection hidden="1"/>
    </xf>
    <xf numFmtId="0" fontId="35" fillId="0" borderId="0" xfId="3" applyFont="1" applyAlignment="1" applyProtection="1">
      <alignment horizontal="justify"/>
      <protection hidden="1"/>
    </xf>
    <xf numFmtId="0" fontId="37" fillId="0" borderId="1" xfId="0" applyFont="1" applyBorder="1" applyAlignment="1" applyProtection="1">
      <alignment vertical="center"/>
      <protection hidden="1"/>
    </xf>
    <xf numFmtId="0" fontId="35" fillId="0" borderId="1" xfId="0" applyFont="1" applyBorder="1" applyAlignment="1" applyProtection="1">
      <alignment vertical="center"/>
      <protection hidden="1"/>
    </xf>
    <xf numFmtId="0" fontId="36" fillId="0" borderId="0" xfId="7" applyFont="1" applyAlignment="1" applyProtection="1">
      <alignment horizontal="center" vertical="center"/>
      <protection hidden="1"/>
    </xf>
    <xf numFmtId="0" fontId="4" fillId="0" borderId="0" xfId="7" applyFont="1" applyAlignment="1" applyProtection="1">
      <alignment horizontal="justify" vertical="center"/>
      <protection hidden="1"/>
    </xf>
    <xf numFmtId="0" fontId="4" fillId="0" borderId="0" xfId="7" applyFont="1" applyAlignment="1" applyProtection="1">
      <alignment vertical="center"/>
      <protection hidden="1"/>
    </xf>
    <xf numFmtId="0" fontId="4" fillId="0" borderId="2" xfId="7" applyFont="1" applyBorder="1" applyAlignment="1" applyProtection="1">
      <alignment vertical="center" wrapText="1"/>
      <protection hidden="1"/>
    </xf>
    <xf numFmtId="0" fontId="4" fillId="0" borderId="4" xfId="7" applyFont="1" applyBorder="1" applyAlignment="1" applyProtection="1">
      <alignment vertical="center" wrapText="1"/>
      <protection hidden="1"/>
    </xf>
    <xf numFmtId="0" fontId="35" fillId="8" borderId="1" xfId="7" applyFont="1" applyFill="1" applyBorder="1" applyAlignment="1" applyProtection="1">
      <alignment horizontal="left" vertical="center"/>
      <protection locked="0"/>
    </xf>
    <xf numFmtId="0" fontId="4" fillId="0" borderId="0" xfId="7" applyFont="1" applyAlignment="1" applyProtection="1">
      <alignment vertical="center" wrapText="1"/>
      <protection hidden="1"/>
    </xf>
    <xf numFmtId="0" fontId="4" fillId="0" borderId="0" xfId="7" applyFont="1" applyAlignment="1" applyProtection="1">
      <alignment horizontal="center" vertical="center"/>
      <protection hidden="1"/>
    </xf>
    <xf numFmtId="0" fontId="4" fillId="0" borderId="18" xfId="7" applyFont="1" applyBorder="1" applyAlignment="1" applyProtection="1">
      <alignment vertical="center"/>
      <protection hidden="1"/>
    </xf>
    <xf numFmtId="0" fontId="4" fillId="0" borderId="19" xfId="7" applyFont="1" applyBorder="1" applyAlignment="1" applyProtection="1">
      <alignment vertical="center"/>
      <protection hidden="1"/>
    </xf>
    <xf numFmtId="0" fontId="4" fillId="8" borderId="20" xfId="7" applyFont="1" applyFill="1" applyBorder="1" applyAlignment="1" applyProtection="1">
      <alignment vertical="center" wrapText="1"/>
      <protection locked="0"/>
    </xf>
    <xf numFmtId="0" fontId="4" fillId="0" borderId="21" xfId="7" applyFont="1" applyBorder="1" applyAlignment="1" applyProtection="1">
      <alignment vertical="center" wrapText="1"/>
      <protection hidden="1"/>
    </xf>
    <xf numFmtId="0" fontId="4" fillId="0" borderId="22" xfId="7" applyFont="1" applyBorder="1" applyAlignment="1" applyProtection="1">
      <alignment vertical="center"/>
      <protection hidden="1"/>
    </xf>
    <xf numFmtId="0" fontId="4" fillId="0" borderId="23" xfId="7" applyFont="1" applyBorder="1" applyAlignment="1" applyProtection="1">
      <alignment vertical="center"/>
      <protection hidden="1"/>
    </xf>
    <xf numFmtId="0" fontId="4" fillId="0" borderId="24" xfId="7" applyFont="1" applyBorder="1" applyAlignment="1" applyProtection="1">
      <alignment vertical="center"/>
      <protection hidden="1"/>
    </xf>
    <xf numFmtId="0" fontId="4" fillId="0" borderId="6" xfId="7" applyFont="1" applyBorder="1" applyAlignment="1" applyProtection="1">
      <alignment vertical="center"/>
      <protection hidden="1"/>
    </xf>
    <xf numFmtId="0" fontId="4" fillId="0" borderId="7" xfId="7" applyFont="1" applyBorder="1" applyAlignment="1" applyProtection="1">
      <alignment vertical="center"/>
      <protection hidden="1"/>
    </xf>
    <xf numFmtId="0" fontId="4" fillId="0" borderId="21" xfId="7" applyFont="1" applyBorder="1" applyAlignment="1" applyProtection="1">
      <alignment vertical="center"/>
      <protection hidden="1"/>
    </xf>
    <xf numFmtId="0" fontId="4" fillId="0" borderId="2" xfId="7" applyFont="1" applyBorder="1" applyAlignment="1" applyProtection="1">
      <alignment horizontal="left" vertical="center"/>
      <protection hidden="1"/>
    </xf>
    <xf numFmtId="0" fontId="4" fillId="0" borderId="4" xfId="7" applyFont="1" applyBorder="1" applyAlignment="1" applyProtection="1">
      <alignment horizontal="left" vertical="center"/>
      <protection hidden="1"/>
    </xf>
    <xf numFmtId="49" fontId="4" fillId="8" borderId="20" xfId="7" applyNumberFormat="1" applyFont="1" applyFill="1" applyBorder="1" applyAlignment="1" applyProtection="1">
      <alignment vertical="center" wrapText="1"/>
      <protection locked="0"/>
    </xf>
    <xf numFmtId="0" fontId="4" fillId="0" borderId="0" xfId="7" applyFont="1" applyAlignment="1" applyProtection="1">
      <alignment horizontal="left" vertical="center"/>
      <protection hidden="1"/>
    </xf>
    <xf numFmtId="15" fontId="4" fillId="8" borderId="20" xfId="7" applyNumberFormat="1" applyFont="1" applyFill="1" applyBorder="1" applyAlignment="1" applyProtection="1">
      <alignment vertical="center" wrapText="1"/>
      <protection locked="0"/>
    </xf>
    <xf numFmtId="0" fontId="38" fillId="0" borderId="17" xfId="3" applyFont="1" applyBorder="1" applyAlignment="1" applyProtection="1">
      <alignment horizontal="center" vertical="center"/>
      <protection hidden="1"/>
    </xf>
    <xf numFmtId="0" fontId="38" fillId="0" borderId="0" xfId="3" applyFont="1" applyAlignment="1" applyProtection="1">
      <alignment horizontal="left" vertical="top" wrapText="1"/>
      <protection hidden="1"/>
    </xf>
    <xf numFmtId="0" fontId="38" fillId="0" borderId="0" xfId="3" applyFont="1" applyAlignment="1" applyProtection="1">
      <alignment horizontal="left" vertical="top"/>
      <protection hidden="1"/>
    </xf>
    <xf numFmtId="0" fontId="41" fillId="0" borderId="0" xfId="3" applyFont="1" applyAlignment="1" applyProtection="1">
      <alignment horizontal="center" vertical="top"/>
      <protection hidden="1"/>
    </xf>
    <xf numFmtId="0" fontId="41" fillId="0" borderId="16" xfId="3" applyFont="1" applyBorder="1" applyAlignment="1" applyProtection="1">
      <alignment horizontal="center" vertical="top"/>
      <protection hidden="1"/>
    </xf>
    <xf numFmtId="0" fontId="34" fillId="7" borderId="0" xfId="3" applyFont="1" applyFill="1" applyAlignment="1" applyProtection="1">
      <alignment horizontal="center" vertical="center" wrapText="1"/>
      <protection hidden="1"/>
    </xf>
    <xf numFmtId="0" fontId="45" fillId="0" borderId="1" xfId="0" applyFont="1" applyBorder="1" applyAlignment="1" applyProtection="1">
      <alignment horizontal="justify" vertical="center" wrapText="1"/>
      <protection hidden="1"/>
    </xf>
    <xf numFmtId="0" fontId="45" fillId="0" borderId="1" xfId="0" applyFont="1" applyBorder="1" applyAlignment="1" applyProtection="1">
      <alignment horizontal="justify" vertical="center"/>
      <protection hidden="1"/>
    </xf>
    <xf numFmtId="0" fontId="35" fillId="0" borderId="2" xfId="0" applyFont="1" applyBorder="1" applyAlignment="1" applyProtection="1">
      <alignment horizontal="center" vertical="center"/>
      <protection hidden="1"/>
    </xf>
    <xf numFmtId="0" fontId="35" fillId="0" borderId="3" xfId="0" applyFont="1" applyBorder="1" applyAlignment="1" applyProtection="1">
      <alignment horizontal="center" vertical="center"/>
      <protection hidden="1"/>
    </xf>
    <xf numFmtId="0" fontId="35" fillId="0" borderId="4" xfId="0" applyFont="1" applyBorder="1" applyAlignment="1" applyProtection="1">
      <alignment horizontal="center" vertical="center"/>
      <protection hidden="1"/>
    </xf>
    <xf numFmtId="172" fontId="35" fillId="0" borderId="2" xfId="0" applyNumberFormat="1" applyFont="1" applyBorder="1" applyAlignment="1" applyProtection="1">
      <alignment horizontal="center" vertical="center"/>
      <protection hidden="1"/>
    </xf>
    <xf numFmtId="172" fontId="35" fillId="0" borderId="3" xfId="0" applyNumberFormat="1" applyFont="1" applyBorder="1" applyAlignment="1" applyProtection="1">
      <alignment horizontal="center" vertical="center"/>
      <protection hidden="1"/>
    </xf>
    <xf numFmtId="172" fontId="35" fillId="0" borderId="4" xfId="0" applyNumberFormat="1" applyFont="1" applyBorder="1" applyAlignment="1" applyProtection="1">
      <alignment horizontal="center" vertical="center"/>
      <protection hidden="1"/>
    </xf>
    <xf numFmtId="1" fontId="35" fillId="0" borderId="2" xfId="0" applyNumberFormat="1" applyFont="1" applyBorder="1" applyAlignment="1" applyProtection="1">
      <alignment horizontal="center" vertical="center"/>
      <protection hidden="1"/>
    </xf>
    <xf numFmtId="1" fontId="35" fillId="0" borderId="3" xfId="0" applyNumberFormat="1" applyFont="1" applyBorder="1" applyAlignment="1" applyProtection="1">
      <alignment horizontal="center" vertical="center"/>
      <protection hidden="1"/>
    </xf>
    <xf numFmtId="1" fontId="35" fillId="0" borderId="4" xfId="0" applyNumberFormat="1" applyFont="1" applyBorder="1" applyAlignment="1" applyProtection="1">
      <alignment horizontal="center" vertical="center"/>
      <protection hidden="1"/>
    </xf>
    <xf numFmtId="0" fontId="47" fillId="0" borderId="5" xfId="7" applyFont="1" applyBorder="1" applyAlignment="1" applyProtection="1">
      <alignment horizontal="left" vertical="center" wrapText="1"/>
      <protection hidden="1"/>
    </xf>
    <xf numFmtId="0" fontId="36" fillId="0" borderId="3" xfId="7" applyFont="1" applyBorder="1" applyAlignment="1" applyProtection="1">
      <alignment horizontal="center" vertical="center" wrapText="1"/>
      <protection hidden="1"/>
    </xf>
    <xf numFmtId="0" fontId="48" fillId="7" borderId="0" xfId="7" applyFont="1" applyFill="1" applyAlignment="1" applyProtection="1">
      <alignment horizontal="center" vertical="center"/>
      <protection hidden="1"/>
    </xf>
    <xf numFmtId="0" fontId="5" fillId="3" borderId="0" xfId="4" applyFill="1"/>
    <xf numFmtId="0" fontId="22" fillId="0" borderId="10" xfId="0" applyFont="1" applyBorder="1" applyAlignment="1">
      <alignment horizontal="center" vertical="center"/>
    </xf>
    <xf numFmtId="0" fontId="22" fillId="0" borderId="12" xfId="0" applyFont="1" applyBorder="1" applyAlignment="1">
      <alignment horizontal="center" vertical="center"/>
    </xf>
    <xf numFmtId="0" fontId="27" fillId="0" borderId="2" xfId="0" applyFont="1" applyBorder="1" applyAlignment="1" applyProtection="1">
      <alignment horizontal="center" vertical="center" wrapText="1"/>
      <protection hidden="1"/>
    </xf>
    <xf numFmtId="0" fontId="27" fillId="0" borderId="4" xfId="0" applyFont="1" applyBorder="1" applyAlignment="1" applyProtection="1">
      <alignment horizontal="center" vertical="center" wrapText="1"/>
      <protection hidden="1"/>
    </xf>
    <xf numFmtId="0" fontId="28" fillId="0" borderId="2" xfId="0" applyFont="1" applyBorder="1" applyAlignment="1" applyProtection="1">
      <alignment horizontal="center" vertical="center" wrapText="1"/>
      <protection hidden="1"/>
    </xf>
    <xf numFmtId="0" fontId="28" fillId="0" borderId="4" xfId="0" applyFont="1" applyBorder="1" applyAlignment="1" applyProtection="1">
      <alignment horizontal="center" vertical="center" wrapText="1"/>
      <protection hidden="1"/>
    </xf>
    <xf numFmtId="0" fontId="22" fillId="0" borderId="15" xfId="0" applyFont="1" applyBorder="1" applyAlignment="1">
      <alignment horizontal="center" vertical="center"/>
    </xf>
    <xf numFmtId="49" fontId="27" fillId="0" borderId="1" xfId="0" applyNumberFormat="1" applyFont="1" applyBorder="1" applyAlignment="1">
      <alignment horizontal="center" vertical="center" wrapText="1"/>
    </xf>
    <xf numFmtId="0" fontId="27" fillId="0" borderId="10" xfId="0" applyFont="1" applyBorder="1" applyAlignment="1" applyProtection="1">
      <alignment horizontal="center" vertical="center" wrapText="1"/>
      <protection hidden="1"/>
    </xf>
    <xf numFmtId="0" fontId="27" fillId="0" borderId="12" xfId="0" applyFont="1" applyBorder="1" applyAlignment="1" applyProtection="1">
      <alignment horizontal="center" vertical="center" wrapText="1"/>
      <protection hidden="1"/>
    </xf>
    <xf numFmtId="0" fontId="27" fillId="0" borderId="1" xfId="0" applyFont="1" applyBorder="1" applyAlignment="1" applyProtection="1">
      <alignment horizontal="left" vertical="center" wrapText="1"/>
      <protection hidden="1"/>
    </xf>
    <xf numFmtId="0" fontId="28" fillId="0" borderId="10" xfId="0" applyFont="1" applyBorder="1" applyAlignment="1" applyProtection="1">
      <alignment horizontal="center" vertical="center" wrapText="1"/>
      <protection hidden="1"/>
    </xf>
    <xf numFmtId="0" fontId="28" fillId="0" borderId="12" xfId="0" applyFont="1" applyBorder="1" applyAlignment="1" applyProtection="1">
      <alignment horizontal="center" vertical="center" wrapText="1"/>
      <protection hidden="1"/>
    </xf>
    <xf numFmtId="0" fontId="22" fillId="0" borderId="2" xfId="0" applyFont="1" applyBorder="1" applyAlignment="1" applyProtection="1">
      <alignment horizontal="center" vertical="center"/>
      <protection hidden="1"/>
    </xf>
    <xf numFmtId="0" fontId="22" fillId="0" borderId="3" xfId="0" applyFont="1" applyBorder="1" applyAlignment="1" applyProtection="1">
      <alignment horizontal="center" vertical="center"/>
      <protection hidden="1"/>
    </xf>
    <xf numFmtId="0" fontId="22" fillId="0" borderId="4" xfId="0" applyFont="1" applyBorder="1" applyAlignment="1" applyProtection="1">
      <alignment horizontal="center" vertical="center"/>
      <protection hidden="1"/>
    </xf>
    <xf numFmtId="0" fontId="22" fillId="0" borderId="1" xfId="0" applyFont="1" applyBorder="1" applyAlignment="1" applyProtection="1">
      <alignment horizontal="left" vertical="center"/>
      <protection hidden="1"/>
    </xf>
    <xf numFmtId="0" fontId="22" fillId="0" borderId="1" xfId="0" applyFont="1" applyBorder="1" applyAlignment="1">
      <alignment horizontal="left" vertical="center"/>
    </xf>
    <xf numFmtId="49" fontId="27" fillId="0" borderId="2" xfId="0" applyNumberFormat="1" applyFont="1" applyBorder="1" applyAlignment="1">
      <alignment horizontal="center" vertical="center" wrapText="1"/>
    </xf>
    <xf numFmtId="49" fontId="27" fillId="0" borderId="3" xfId="0" applyNumberFormat="1" applyFont="1" applyBorder="1" applyAlignment="1">
      <alignment horizontal="center" vertical="center" wrapText="1"/>
    </xf>
    <xf numFmtId="49" fontId="27" fillId="0" borderId="4" xfId="0" applyNumberFormat="1" applyFont="1" applyBorder="1" applyAlignment="1">
      <alignment horizontal="center" vertical="center" wrapText="1"/>
    </xf>
    <xf numFmtId="2" fontId="27" fillId="0" borderId="2" xfId="0" applyNumberFormat="1" applyFont="1" applyBorder="1" applyAlignment="1">
      <alignment horizontal="center" vertical="center" wrapText="1"/>
    </xf>
    <xf numFmtId="2" fontId="27" fillId="0" borderId="3" xfId="0" applyNumberFormat="1" applyFont="1" applyBorder="1" applyAlignment="1">
      <alignment horizontal="center" vertical="center" wrapText="1"/>
    </xf>
    <xf numFmtId="2" fontId="27" fillId="0" borderId="4" xfId="0" applyNumberFormat="1" applyFont="1" applyBorder="1" applyAlignment="1">
      <alignment horizontal="center" vertical="center" wrapText="1"/>
    </xf>
    <xf numFmtId="0" fontId="22" fillId="0" borderId="2" xfId="0" applyFont="1" applyBorder="1" applyAlignment="1" applyProtection="1">
      <alignment horizontal="center" vertical="center" wrapText="1"/>
      <protection hidden="1"/>
    </xf>
    <xf numFmtId="0" fontId="22" fillId="0" borderId="3" xfId="0" applyFont="1" applyBorder="1" applyAlignment="1" applyProtection="1">
      <alignment horizontal="center" vertical="center" wrapText="1"/>
      <protection hidden="1"/>
    </xf>
    <xf numFmtId="0" fontId="22" fillId="0" borderId="4" xfId="0" applyFont="1" applyBorder="1" applyAlignment="1" applyProtection="1">
      <alignment horizontal="center" vertical="center" wrapText="1"/>
      <protection hidden="1"/>
    </xf>
    <xf numFmtId="0" fontId="22" fillId="4" borderId="2" xfId="0" applyFont="1" applyFill="1" applyBorder="1" applyAlignment="1" applyProtection="1">
      <alignment horizontal="center" vertical="center"/>
      <protection locked="0" hidden="1"/>
    </xf>
    <xf numFmtId="0" fontId="22" fillId="4" borderId="3" xfId="0" applyFont="1" applyFill="1" applyBorder="1" applyAlignment="1" applyProtection="1">
      <alignment horizontal="center" vertical="center"/>
      <protection locked="0" hidden="1"/>
    </xf>
    <xf numFmtId="0" fontId="22" fillId="4" borderId="4" xfId="0" applyFont="1" applyFill="1" applyBorder="1" applyAlignment="1" applyProtection="1">
      <alignment horizontal="center" vertical="center"/>
      <protection locked="0" hidden="1"/>
    </xf>
    <xf numFmtId="0" fontId="28" fillId="0" borderId="1" xfId="0" applyFont="1" applyBorder="1" applyAlignment="1" applyProtection="1">
      <alignment horizontal="right" vertical="center"/>
      <protection hidden="1"/>
    </xf>
    <xf numFmtId="0" fontId="27" fillId="0" borderId="1" xfId="0" applyFont="1" applyBorder="1" applyAlignment="1" applyProtection="1">
      <alignment horizontal="right" vertical="center" wrapText="1"/>
      <protection hidden="1"/>
    </xf>
    <xf numFmtId="0" fontId="28" fillId="0" borderId="2" xfId="0" applyFont="1" applyBorder="1" applyAlignment="1" applyProtection="1">
      <alignment horizontal="center" vertical="center"/>
      <protection hidden="1"/>
    </xf>
    <xf numFmtId="0" fontId="28" fillId="0" borderId="3" xfId="0" applyFont="1" applyBorder="1" applyAlignment="1" applyProtection="1">
      <alignment horizontal="center" vertical="center"/>
      <protection hidden="1"/>
    </xf>
    <xf numFmtId="0" fontId="28" fillId="0" borderId="4" xfId="0" applyFont="1" applyBorder="1" applyAlignment="1" applyProtection="1">
      <alignment horizontal="center" vertical="center"/>
      <protection hidden="1"/>
    </xf>
    <xf numFmtId="0" fontId="28" fillId="0" borderId="2" xfId="0" applyFont="1" applyBorder="1" applyAlignment="1" applyProtection="1">
      <alignment horizontal="right" vertical="center"/>
      <protection hidden="1"/>
    </xf>
    <xf numFmtId="0" fontId="28" fillId="0" borderId="3" xfId="0" applyFont="1" applyBorder="1" applyAlignment="1" applyProtection="1">
      <alignment horizontal="right" vertical="center"/>
      <protection hidden="1"/>
    </xf>
    <xf numFmtId="0" fontId="28" fillId="0" borderId="4" xfId="0" applyFont="1" applyBorder="1" applyAlignment="1" applyProtection="1">
      <alignment horizontal="right" vertical="center"/>
      <protection hidden="1"/>
    </xf>
    <xf numFmtId="0" fontId="12" fillId="0" borderId="1" xfId="0" applyFont="1" applyBorder="1" applyAlignment="1" applyProtection="1">
      <alignment horizontal="center" vertical="center" wrapText="1"/>
      <protection hidden="1"/>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3" fillId="0" borderId="10" xfId="0" applyFont="1" applyBorder="1" applyAlignment="1" applyProtection="1">
      <alignment horizontal="center" vertical="center" wrapText="1"/>
      <protection hidden="1"/>
    </xf>
    <xf numFmtId="0" fontId="3" fillId="0" borderId="12" xfId="0" applyFont="1" applyBorder="1" applyAlignment="1" applyProtection="1">
      <alignment horizontal="center" vertical="center" wrapText="1"/>
      <protection hidden="1"/>
    </xf>
    <xf numFmtId="0" fontId="11" fillId="0" borderId="2" xfId="0" applyFont="1" applyBorder="1" applyAlignment="1" applyProtection="1">
      <alignment horizontal="center" vertical="center" wrapText="1"/>
      <protection hidden="1"/>
    </xf>
    <xf numFmtId="0" fontId="11" fillId="0" borderId="3" xfId="0" applyFont="1" applyBorder="1" applyAlignment="1" applyProtection="1">
      <alignment horizontal="center" vertical="center" wrapText="1"/>
      <protection hidden="1"/>
    </xf>
    <xf numFmtId="0" fontId="11" fillId="0" borderId="4" xfId="0" applyFont="1" applyBorder="1" applyAlignment="1" applyProtection="1">
      <alignment horizontal="center" vertical="center" wrapText="1"/>
      <protection hidden="1"/>
    </xf>
    <xf numFmtId="49" fontId="9" fillId="0" borderId="0" xfId="0" applyNumberFormat="1" applyFont="1" applyAlignment="1">
      <alignment horizontal="center" vertical="center" wrapText="1"/>
    </xf>
    <xf numFmtId="0" fontId="10" fillId="0" borderId="2" xfId="0" applyFont="1" applyBorder="1" applyAlignment="1" applyProtection="1">
      <alignment horizontal="center" vertical="center" wrapText="1"/>
      <protection hidden="1"/>
    </xf>
    <xf numFmtId="0" fontId="10" fillId="0" borderId="3" xfId="0" applyFont="1" applyBorder="1" applyAlignment="1" applyProtection="1">
      <alignment horizontal="center" vertical="center" wrapText="1"/>
      <protection hidden="1"/>
    </xf>
    <xf numFmtId="0" fontId="10" fillId="0" borderId="4" xfId="0" applyFont="1" applyBorder="1" applyAlignment="1" applyProtection="1">
      <alignment horizontal="center" vertical="center" wrapText="1"/>
      <protection hidden="1"/>
    </xf>
    <xf numFmtId="0" fontId="8" fillId="0" borderId="1" xfId="0" applyFont="1" applyBorder="1" applyAlignment="1" applyProtection="1">
      <alignment vertical="center"/>
      <protection hidden="1"/>
    </xf>
    <xf numFmtId="0" fontId="8" fillId="4" borderId="1" xfId="0" applyFont="1" applyFill="1" applyBorder="1" applyAlignment="1" applyProtection="1">
      <alignment horizontal="left" vertical="center"/>
      <protection locked="0" hidden="1"/>
    </xf>
    <xf numFmtId="0" fontId="0" fillId="4" borderId="1" xfId="0" applyFill="1" applyBorder="1" applyAlignment="1" applyProtection="1">
      <alignment horizontal="left" vertical="center"/>
      <protection locked="0"/>
    </xf>
    <xf numFmtId="0" fontId="8" fillId="0" borderId="1" xfId="0" applyFont="1" applyBorder="1" applyAlignment="1" applyProtection="1">
      <alignment vertical="top"/>
      <protection hidden="1"/>
    </xf>
    <xf numFmtId="0" fontId="22" fillId="0" borderId="1" xfId="6" applyFont="1" applyBorder="1" applyAlignment="1" applyProtection="1">
      <alignment horizontal="left" vertical="center"/>
      <protection hidden="1"/>
    </xf>
    <xf numFmtId="0" fontId="22" fillId="0" borderId="1" xfId="6" applyFont="1" applyBorder="1" applyAlignment="1">
      <alignment horizontal="left" vertical="center"/>
    </xf>
    <xf numFmtId="0" fontId="30" fillId="0" borderId="0" xfId="6" applyFont="1" applyAlignment="1">
      <alignment horizontal="center" vertical="center"/>
    </xf>
    <xf numFmtId="49" fontId="27" fillId="0" borderId="0" xfId="6" applyNumberFormat="1" applyFont="1" applyAlignment="1">
      <alignment horizontal="center" vertical="center" wrapText="1"/>
    </xf>
    <xf numFmtId="2" fontId="27" fillId="0" borderId="5" xfId="6" applyNumberFormat="1" applyFont="1" applyBorder="1" applyAlignment="1">
      <alignment horizontal="center" vertical="center" wrapText="1"/>
    </xf>
    <xf numFmtId="0" fontId="27" fillId="0" borderId="8" xfId="6" applyFont="1" applyBorder="1" applyAlignment="1" applyProtection="1">
      <alignment horizontal="center" vertical="center" wrapText="1"/>
      <protection hidden="1"/>
    </xf>
    <xf numFmtId="0" fontId="27" fillId="0" borderId="9" xfId="6" applyFont="1" applyBorder="1" applyAlignment="1" applyProtection="1">
      <alignment horizontal="center" vertical="center" wrapText="1"/>
      <protection hidden="1"/>
    </xf>
    <xf numFmtId="0" fontId="27" fillId="0" borderId="3" xfId="6" applyFont="1" applyBorder="1" applyAlignment="1" applyProtection="1">
      <alignment horizontal="center" vertical="center" wrapText="1"/>
      <protection hidden="1"/>
    </xf>
    <xf numFmtId="0" fontId="22" fillId="0" borderId="3" xfId="6" applyFont="1" applyBorder="1" applyAlignment="1" applyProtection="1">
      <alignment vertical="center"/>
      <protection hidden="1"/>
    </xf>
    <xf numFmtId="0" fontId="22" fillId="0" borderId="2" xfId="6" applyFont="1" applyBorder="1" applyAlignment="1" applyProtection="1">
      <alignment horizontal="left" vertical="center"/>
      <protection hidden="1"/>
    </xf>
    <xf numFmtId="0" fontId="22" fillId="0" borderId="3" xfId="6" applyFont="1" applyBorder="1" applyAlignment="1" applyProtection="1">
      <alignment horizontal="left" vertical="center"/>
      <protection hidden="1"/>
    </xf>
    <xf numFmtId="0" fontId="27" fillId="0" borderId="6" xfId="6" applyFont="1" applyBorder="1" applyAlignment="1" applyProtection="1">
      <alignment horizontal="center" vertical="center" wrapText="1"/>
      <protection hidden="1"/>
    </xf>
    <xf numFmtId="0" fontId="27" fillId="0" borderId="5" xfId="6" applyFont="1" applyBorder="1" applyAlignment="1" applyProtection="1">
      <alignment horizontal="center" vertical="center" wrapText="1"/>
      <protection hidden="1"/>
    </xf>
    <xf numFmtId="0" fontId="27" fillId="0" borderId="2" xfId="6" applyFont="1" applyBorder="1" applyAlignment="1" applyProtection="1">
      <alignment horizontal="center" vertical="center" wrapText="1"/>
      <protection hidden="1"/>
    </xf>
    <xf numFmtId="0" fontId="27" fillId="0" borderId="10" xfId="6" applyFont="1" applyBorder="1" applyAlignment="1" applyProtection="1">
      <alignment horizontal="center" vertical="center" wrapText="1"/>
      <protection hidden="1"/>
    </xf>
    <xf numFmtId="0" fontId="27" fillId="0" borderId="12" xfId="6" applyFont="1" applyBorder="1" applyAlignment="1" applyProtection="1">
      <alignment horizontal="center" vertical="center" wrapText="1"/>
      <protection hidden="1"/>
    </xf>
    <xf numFmtId="0" fontId="27" fillId="0" borderId="1" xfId="6" applyFont="1" applyBorder="1" applyAlignment="1" applyProtection="1">
      <alignment horizontal="center" vertical="center" wrapText="1"/>
      <protection hidden="1"/>
    </xf>
    <xf numFmtId="0" fontId="28" fillId="0" borderId="10" xfId="6" applyFont="1" applyBorder="1" applyAlignment="1" applyProtection="1">
      <alignment horizontal="center" vertical="center" wrapText="1"/>
      <protection hidden="1"/>
    </xf>
    <xf numFmtId="0" fontId="28" fillId="0" borderId="12" xfId="6" applyFont="1" applyBorder="1" applyAlignment="1" applyProtection="1">
      <alignment horizontal="center" vertical="center" wrapText="1"/>
      <protection hidden="1"/>
    </xf>
    <xf numFmtId="0" fontId="27" fillId="0" borderId="11" xfId="6" applyFont="1" applyBorder="1" applyAlignment="1" applyProtection="1">
      <alignment horizontal="center" vertical="center" wrapText="1"/>
      <protection hidden="1"/>
    </xf>
    <xf numFmtId="0" fontId="27" fillId="0" borderId="7" xfId="6" applyFont="1" applyBorder="1" applyAlignment="1" applyProtection="1">
      <alignment horizontal="center" vertical="center" wrapText="1"/>
      <protection hidden="1"/>
    </xf>
    <xf numFmtId="0" fontId="28" fillId="0" borderId="0" xfId="6" applyFont="1" applyAlignment="1" applyProtection="1">
      <alignment horizontal="left" vertical="center" wrapText="1"/>
      <protection hidden="1"/>
    </xf>
    <xf numFmtId="49" fontId="22" fillId="0" borderId="10" xfId="6" applyNumberFormat="1" applyFont="1" applyBorder="1" applyAlignment="1">
      <alignment horizontal="center" vertical="center" wrapText="1"/>
    </xf>
    <xf numFmtId="49" fontId="22" fillId="0" borderId="12" xfId="6" applyNumberFormat="1" applyFont="1" applyBorder="1" applyAlignment="1">
      <alignment horizontal="center" vertical="center" wrapText="1"/>
    </xf>
    <xf numFmtId="0" fontId="22" fillId="0" borderId="1" xfId="6" applyFont="1" applyBorder="1" applyAlignment="1" applyProtection="1">
      <alignment horizontal="center" vertical="center" wrapText="1"/>
      <protection hidden="1"/>
    </xf>
    <xf numFmtId="0" fontId="22" fillId="0" borderId="1" xfId="6" applyFont="1" applyBorder="1" applyAlignment="1" applyProtection="1">
      <alignment horizontal="center" vertical="center"/>
      <protection hidden="1"/>
    </xf>
    <xf numFmtId="0" fontId="22" fillId="0" borderId="4" xfId="0" applyFont="1" applyBorder="1" applyAlignment="1">
      <alignment vertical="center"/>
    </xf>
    <xf numFmtId="0" fontId="22" fillId="0" borderId="1" xfId="0" applyFont="1" applyBorder="1" applyAlignment="1">
      <alignment vertical="center"/>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4" xfId="0" applyFont="1" applyBorder="1" applyAlignment="1">
      <alignment horizontal="center" vertical="center" wrapText="1"/>
    </xf>
    <xf numFmtId="0" fontId="24" fillId="0" borderId="1" xfId="0" applyFont="1" applyBorder="1" applyAlignment="1">
      <alignment horizontal="center" vertical="center" wrapText="1"/>
    </xf>
    <xf numFmtId="0" fontId="22" fillId="0" borderId="10" xfId="0" applyFont="1" applyBorder="1" applyAlignment="1">
      <alignment vertical="center"/>
    </xf>
    <xf numFmtId="0" fontId="29" fillId="0" borderId="1" xfId="0" applyFont="1" applyBorder="1" applyAlignment="1">
      <alignment horizontal="justify" vertical="center" wrapText="1"/>
    </xf>
    <xf numFmtId="0" fontId="22" fillId="0" borderId="1" xfId="0" applyFont="1" applyBorder="1" applyAlignment="1">
      <alignment horizontal="justify" vertical="top" wrapText="1"/>
    </xf>
    <xf numFmtId="0" fontId="28" fillId="0" borderId="2" xfId="0" applyFont="1" applyBorder="1" applyAlignment="1">
      <alignment horizontal="center" vertical="center" wrapText="1"/>
    </xf>
    <xf numFmtId="0" fontId="28" fillId="0" borderId="4"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1" xfId="0" applyFont="1" applyBorder="1" applyAlignment="1">
      <alignment horizontal="justify" vertical="center" wrapText="1"/>
    </xf>
    <xf numFmtId="49" fontId="27" fillId="0" borderId="1" xfId="0" applyNumberFormat="1" applyFont="1" applyBorder="1" applyAlignment="1">
      <alignment horizontal="center" vertical="center"/>
    </xf>
    <xf numFmtId="0" fontId="27" fillId="0" borderId="1" xfId="0" applyFont="1" applyBorder="1" applyAlignment="1" applyProtection="1">
      <alignment horizontal="center" vertical="center" wrapText="1"/>
      <protection hidden="1"/>
    </xf>
    <xf numFmtId="0" fontId="22" fillId="0" borderId="1" xfId="0" applyFont="1" applyBorder="1" applyAlignment="1">
      <alignment horizontal="center" vertical="center" wrapText="1"/>
    </xf>
    <xf numFmtId="0" fontId="22" fillId="0" borderId="1" xfId="0" applyFont="1" applyBorder="1" applyAlignment="1">
      <alignment vertical="top"/>
    </xf>
    <xf numFmtId="0" fontId="27" fillId="0" borderId="1" xfId="0" applyFont="1" applyBorder="1" applyAlignment="1">
      <alignment horizontal="left" vertical="center" wrapText="1"/>
    </xf>
    <xf numFmtId="0" fontId="33" fillId="4" borderId="1" xfId="0" applyFont="1" applyFill="1" applyBorder="1" applyAlignment="1" applyProtection="1">
      <alignment horizontal="center" vertical="center" wrapText="1"/>
      <protection locked="0"/>
    </xf>
  </cellXfs>
  <cellStyles count="8">
    <cellStyle name="Good" xfId="2" builtinId="26"/>
    <cellStyle name="Normal" xfId="0" builtinId="0"/>
    <cellStyle name="Normal 2" xfId="5" xr:uid="{BAE88CE7-FFD5-427F-AE60-130F606C3CE4}"/>
    <cellStyle name="Normal 3" xfId="6" xr:uid="{1A64D08E-80A8-4264-BAB4-FF3B861772BB}"/>
    <cellStyle name="Normal 4" xfId="3" xr:uid="{3823D8C0-4459-4521-869D-3A21B36BC99B}"/>
    <cellStyle name="Normal_Attacments TW 04" xfId="7" xr:uid="{4CB24FB0-CEAB-41AB-A237-092F84496699}"/>
    <cellStyle name="Normal_Entertainment Form" xfId="4" xr:uid="{34A91D39-71A5-41AE-97ED-CF7655FC2123}"/>
    <cellStyle name="Percent" xfId="1" builtinId="5"/>
  </cellStyles>
  <dxfs count="2">
    <dxf>
      <font>
        <condense val="0"/>
        <extend val="0"/>
        <color indexed="9"/>
      </font>
    </dxf>
    <dxf>
      <font>
        <condense val="0"/>
        <extend val="0"/>
        <color indexed="9"/>
      </font>
      <fill>
        <patternFill patternType="none">
          <bgColor indexed="65"/>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ersonal\wr2_powergrid_in\Documents\WR-II%20RHQ\Engineering\7%20PROJECTS\Pirana%20Kamod\Replacement%20of%20Main%20Gate%20SY%20gate%20etc\BOQ%20in%20SRM%20Form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in2k8\Common\CIVIL\D\ENGG-CIVIL\ENGG%20CIVIL\7%20PROJECTS\90%20Radhnesda\2.0%20Residential%20Quarters\Final%20BOQ%20Rachanesda%20Qtrs%20SRM%20Bidding%20Forma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powergrid1989-my.sharepoint.com/personal/wr2_powergrid_in/Documents/WR-II%20RHQ/Engineering/7%20PROJECTS/13%20INDORE/MPPTCL%20cablle%20Trench/Price_scheduleSRM%20forma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sheetName val="Instructions"/>
      <sheetName val="BASICS"/>
      <sheetName val="Name of Bidder"/>
      <sheetName val="Sch-3A"/>
      <sheetName val="Sch5 Taxes"/>
      <sheetName val="Sch6 Summary"/>
    </sheetNames>
    <sheetDataSet>
      <sheetData sheetId="0" refreshError="1">
        <row r="1">
          <cell r="A1" t="str">
            <v>Name of Package :</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
      <sheetName val="Names of Bidder"/>
      <sheetName val="Sch-3A DSR civil Qtr"/>
      <sheetName val="Sch-3B Non-Sch civil Qtr"/>
      <sheetName val="Sch - 3C Qtr Elect Sch"/>
      <sheetName val="Sch - 3D Qtr Elect NS"/>
      <sheetName val="Sch - 3E CC Elect Sch"/>
      <sheetName val="Sch-3F CC Elect NS"/>
      <sheetName val="Sch-5 Taxes and duties"/>
      <sheetName val="Sch-6 GRAND SUMMARY"/>
      <sheetName val="Sheet7"/>
      <sheetName val="Bid Form "/>
      <sheetName val="Sheet5"/>
    </sheetNames>
    <sheetDataSet>
      <sheetData sheetId="0" refreshError="1"/>
      <sheetData sheetId="1" refreshError="1">
        <row r="9">
          <cell r="C9" t="str">
            <v>…….. …… ………. ……….</v>
          </cell>
        </row>
        <row r="10">
          <cell r="C10" t="str">
            <v>…….. …… ………. ……….</v>
          </cell>
        </row>
        <row r="11">
          <cell r="C11" t="str">
            <v>…….. …… ………. ……….</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BASIC "/>
      <sheetName val="Names of Bidder"/>
      <sheetName val="Bid Form "/>
      <sheetName val="Sch-3A DSR civil "/>
      <sheetName val="Sch-3B Non-Sch civil "/>
      <sheetName val="Sch-5 Taxes and duties"/>
      <sheetName val="Sch-6 GRAND SUMMARY"/>
      <sheetName val="Sheet7"/>
      <sheetName val="Sheet5"/>
    </sheetNames>
    <sheetDataSet>
      <sheetData sheetId="0"/>
      <sheetData sheetId="1"/>
      <sheetData sheetId="2"/>
      <sheetData sheetId="3"/>
      <sheetData sheetId="4"/>
      <sheetData sheetId="5"/>
      <sheetData sheetId="6">
        <row r="1">
          <cell r="A1" t="str">
            <v>POWER GRID CORPORATION OF INDIA LTD.</v>
          </cell>
          <cell r="B1"/>
          <cell r="C1"/>
          <cell r="D1"/>
        </row>
        <row r="2">
          <cell r="A2" t="str">
            <v>WRTS-II,RHQ,VADODARA</v>
          </cell>
          <cell r="B2"/>
          <cell r="C2"/>
          <cell r="D2"/>
        </row>
      </sheetData>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CD2DE-542E-4DA8-9482-69C089E69001}">
  <dimension ref="A1:K134"/>
  <sheetViews>
    <sheetView workbookViewId="0">
      <selection sqref="A1:C1"/>
    </sheetView>
  </sheetViews>
  <sheetFormatPr defaultRowHeight="16.5" x14ac:dyDescent="0.3"/>
  <cols>
    <col min="1" max="1" width="9.140625" style="199"/>
    <col min="2" max="2" width="9.140625" style="200"/>
    <col min="3" max="3" width="83" style="200" customWidth="1"/>
    <col min="4" max="4" width="75.5703125" style="199" customWidth="1"/>
    <col min="5" max="16384" width="9.140625" style="210"/>
  </cols>
  <sheetData>
    <row r="1" spans="1:11" ht="96.75" customHeight="1" x14ac:dyDescent="0.3">
      <c r="A1" s="249" t="s">
        <v>328</v>
      </c>
      <c r="B1" s="249"/>
      <c r="C1" s="249"/>
      <c r="D1" s="208"/>
      <c r="E1" s="209"/>
      <c r="F1" s="209"/>
      <c r="G1" s="209"/>
      <c r="H1" s="209"/>
      <c r="I1" s="209"/>
      <c r="J1" s="209"/>
      <c r="K1" s="209"/>
    </row>
    <row r="2" spans="1:11" ht="18" customHeight="1" x14ac:dyDescent="0.3">
      <c r="D2" s="211"/>
      <c r="E2" s="212"/>
      <c r="F2" s="212"/>
      <c r="G2" s="212"/>
      <c r="H2" s="212"/>
      <c r="I2" s="212"/>
      <c r="J2" s="212"/>
      <c r="K2" s="212"/>
    </row>
    <row r="3" spans="1:11" ht="18" customHeight="1" x14ac:dyDescent="0.3">
      <c r="A3" s="201" t="s">
        <v>282</v>
      </c>
      <c r="B3" s="200" t="s">
        <v>283</v>
      </c>
      <c r="D3" s="213"/>
      <c r="E3" s="214"/>
      <c r="F3" s="214"/>
      <c r="G3" s="214"/>
      <c r="H3" s="214"/>
      <c r="I3" s="214"/>
      <c r="J3" s="214"/>
      <c r="K3" s="214"/>
    </row>
    <row r="4" spans="1:11" ht="18" customHeight="1" x14ac:dyDescent="0.3">
      <c r="B4" s="202" t="s">
        <v>284</v>
      </c>
      <c r="C4" s="203" t="s">
        <v>285</v>
      </c>
      <c r="D4" s="213"/>
      <c r="E4" s="214"/>
      <c r="F4" s="214"/>
      <c r="G4" s="214"/>
      <c r="H4" s="214"/>
      <c r="I4" s="214"/>
      <c r="J4" s="214"/>
      <c r="K4" s="214"/>
    </row>
    <row r="5" spans="1:11" ht="38.1" customHeight="1" x14ac:dyDescent="0.3">
      <c r="B5" s="202" t="s">
        <v>286</v>
      </c>
      <c r="C5" s="203" t="s">
        <v>287</v>
      </c>
      <c r="D5" s="213"/>
      <c r="E5" s="214"/>
      <c r="F5" s="214"/>
      <c r="G5" s="214"/>
      <c r="H5" s="214"/>
      <c r="I5" s="214"/>
      <c r="J5" s="214"/>
      <c r="K5" s="214"/>
    </row>
    <row r="6" spans="1:11" ht="18" customHeight="1" x14ac:dyDescent="0.3">
      <c r="B6" s="202" t="s">
        <v>288</v>
      </c>
      <c r="C6" s="203" t="s">
        <v>289</v>
      </c>
      <c r="D6" s="213"/>
      <c r="E6" s="214"/>
      <c r="F6" s="214"/>
      <c r="G6" s="214"/>
      <c r="H6" s="214"/>
      <c r="I6" s="214"/>
      <c r="J6" s="214"/>
      <c r="K6" s="214"/>
    </row>
    <row r="7" spans="1:11" ht="18" customHeight="1" x14ac:dyDescent="0.3">
      <c r="B7" s="202" t="s">
        <v>290</v>
      </c>
      <c r="C7" s="203" t="s">
        <v>291</v>
      </c>
      <c r="D7" s="213"/>
      <c r="E7" s="214"/>
      <c r="F7" s="214"/>
      <c r="G7" s="214"/>
      <c r="H7" s="214"/>
      <c r="I7" s="214"/>
      <c r="J7" s="214"/>
      <c r="K7" s="214"/>
    </row>
    <row r="8" spans="1:11" ht="18" customHeight="1" x14ac:dyDescent="0.3">
      <c r="B8" s="202" t="s">
        <v>292</v>
      </c>
      <c r="C8" s="203" t="s">
        <v>293</v>
      </c>
      <c r="D8" s="213"/>
      <c r="E8" s="214"/>
      <c r="F8" s="214"/>
      <c r="G8" s="214"/>
      <c r="H8" s="214"/>
      <c r="I8" s="214"/>
      <c r="J8" s="214"/>
      <c r="K8" s="214"/>
    </row>
    <row r="9" spans="1:11" ht="18" customHeight="1" x14ac:dyDescent="0.3">
      <c r="B9" s="202" t="s">
        <v>294</v>
      </c>
      <c r="C9" s="203" t="s">
        <v>295</v>
      </c>
      <c r="D9" s="213"/>
      <c r="E9" s="214"/>
      <c r="F9" s="214"/>
      <c r="G9" s="214"/>
      <c r="H9" s="214"/>
      <c r="I9" s="214"/>
      <c r="J9" s="214"/>
      <c r="K9" s="214"/>
    </row>
    <row r="10" spans="1:11" ht="18" customHeight="1" x14ac:dyDescent="0.3">
      <c r="B10" s="202"/>
      <c r="C10" s="203"/>
      <c r="D10" s="213"/>
      <c r="E10" s="214"/>
      <c r="F10" s="214"/>
      <c r="G10" s="214"/>
      <c r="H10" s="214"/>
      <c r="I10" s="214"/>
      <c r="J10" s="214"/>
      <c r="K10" s="214"/>
    </row>
    <row r="11" spans="1:11" ht="18" hidden="1" customHeight="1" x14ac:dyDescent="0.3">
      <c r="A11" s="201" t="s">
        <v>296</v>
      </c>
      <c r="B11" s="200" t="s">
        <v>297</v>
      </c>
      <c r="D11" s="213"/>
      <c r="E11" s="214"/>
      <c r="F11" s="214"/>
      <c r="G11" s="214"/>
      <c r="H11" s="214"/>
      <c r="I11" s="214"/>
      <c r="J11" s="214"/>
      <c r="K11" s="214"/>
    </row>
    <row r="12" spans="1:11" ht="18" hidden="1" customHeight="1" x14ac:dyDescent="0.3">
      <c r="B12" s="246" t="s">
        <v>298</v>
      </c>
      <c r="C12" s="246"/>
      <c r="D12" s="215"/>
      <c r="E12" s="214"/>
      <c r="F12" s="214"/>
      <c r="G12" s="214"/>
      <c r="H12" s="214"/>
      <c r="I12" s="214"/>
      <c r="J12" s="214"/>
      <c r="K12" s="214"/>
    </row>
    <row r="13" spans="1:11" ht="18" hidden="1" customHeight="1" x14ac:dyDescent="0.3">
      <c r="B13" s="204"/>
      <c r="C13" s="203" t="s">
        <v>299</v>
      </c>
      <c r="D13" s="213"/>
      <c r="E13" s="214"/>
      <c r="F13" s="214"/>
      <c r="G13" s="214"/>
      <c r="H13" s="214"/>
      <c r="I13" s="214"/>
      <c r="J13" s="214"/>
      <c r="K13" s="214"/>
    </row>
    <row r="14" spans="1:11" ht="18" hidden="1" customHeight="1" x14ac:dyDescent="0.3">
      <c r="B14" s="246" t="s">
        <v>300</v>
      </c>
      <c r="C14" s="246"/>
      <c r="D14" s="215"/>
      <c r="E14" s="214"/>
      <c r="F14" s="214"/>
      <c r="G14" s="214"/>
      <c r="H14" s="214"/>
      <c r="I14" s="214"/>
      <c r="J14" s="214"/>
      <c r="K14" s="214"/>
    </row>
    <row r="15" spans="1:11" ht="38.1" hidden="1" customHeight="1" x14ac:dyDescent="0.3">
      <c r="B15" s="205" t="s">
        <v>301</v>
      </c>
      <c r="C15" s="203" t="s">
        <v>302</v>
      </c>
      <c r="D15" s="213"/>
      <c r="E15" s="214"/>
      <c r="F15" s="214"/>
      <c r="G15" s="214"/>
      <c r="H15" s="214"/>
      <c r="I15" s="214"/>
      <c r="J15" s="214"/>
      <c r="K15" s="214"/>
    </row>
    <row r="16" spans="1:11" ht="24.75" hidden="1" customHeight="1" x14ac:dyDescent="0.3">
      <c r="B16" s="205" t="s">
        <v>301</v>
      </c>
      <c r="C16" s="203" t="s">
        <v>303</v>
      </c>
      <c r="D16" s="213"/>
      <c r="E16" s="214"/>
      <c r="F16" s="214"/>
      <c r="G16" s="214"/>
      <c r="H16" s="214"/>
      <c r="I16" s="214"/>
      <c r="J16" s="214"/>
      <c r="K16" s="214"/>
    </row>
    <row r="17" spans="2:11" ht="42" hidden="1" customHeight="1" x14ac:dyDescent="0.3">
      <c r="B17" s="205" t="s">
        <v>301</v>
      </c>
      <c r="C17" s="203" t="s">
        <v>324</v>
      </c>
      <c r="D17" s="213"/>
      <c r="E17" s="214"/>
      <c r="F17" s="214"/>
      <c r="G17" s="214"/>
      <c r="H17" s="214"/>
      <c r="I17" s="214"/>
      <c r="J17" s="214"/>
      <c r="K17" s="214"/>
    </row>
    <row r="18" spans="2:11" ht="18" hidden="1" customHeight="1" x14ac:dyDescent="0.3">
      <c r="B18" s="205" t="s">
        <v>301</v>
      </c>
      <c r="C18" s="203" t="s">
        <v>304</v>
      </c>
      <c r="D18" s="213"/>
      <c r="E18" s="214"/>
      <c r="F18" s="214"/>
      <c r="G18" s="214"/>
      <c r="H18" s="214"/>
      <c r="I18" s="214"/>
      <c r="J18" s="214"/>
      <c r="K18" s="214"/>
    </row>
    <row r="19" spans="2:11" ht="18" hidden="1" customHeight="1" x14ac:dyDescent="0.3">
      <c r="B19" s="205" t="s">
        <v>301</v>
      </c>
      <c r="C19" s="203" t="s">
        <v>305</v>
      </c>
      <c r="D19" s="213"/>
      <c r="E19" s="214"/>
      <c r="F19" s="214"/>
      <c r="G19" s="214"/>
      <c r="H19" s="214"/>
      <c r="I19" s="214"/>
      <c r="J19" s="214"/>
      <c r="K19" s="214"/>
    </row>
    <row r="20" spans="2:11" ht="18" hidden="1" customHeight="1" x14ac:dyDescent="0.3">
      <c r="B20" s="205" t="s">
        <v>301</v>
      </c>
      <c r="C20" s="203" t="s">
        <v>306</v>
      </c>
      <c r="D20" s="213"/>
      <c r="E20" s="214"/>
      <c r="F20" s="214"/>
      <c r="G20" s="214"/>
      <c r="H20" s="214"/>
      <c r="I20" s="214"/>
      <c r="J20" s="214"/>
      <c r="K20" s="214"/>
    </row>
    <row r="21" spans="2:11" ht="18" hidden="1" customHeight="1" x14ac:dyDescent="0.3">
      <c r="B21" s="246" t="s">
        <v>307</v>
      </c>
      <c r="C21" s="246"/>
      <c r="D21" s="213"/>
      <c r="E21" s="214"/>
      <c r="F21" s="214"/>
      <c r="G21" s="214"/>
      <c r="H21" s="214"/>
      <c r="I21" s="214"/>
      <c r="J21" s="214"/>
      <c r="K21" s="214"/>
    </row>
    <row r="22" spans="2:11" ht="18" hidden="1" customHeight="1" x14ac:dyDescent="0.3">
      <c r="B22" s="205" t="s">
        <v>301</v>
      </c>
      <c r="C22" s="203" t="s">
        <v>308</v>
      </c>
      <c r="D22" s="213"/>
      <c r="E22" s="214"/>
      <c r="F22" s="214"/>
      <c r="G22" s="214"/>
      <c r="H22" s="214"/>
      <c r="I22" s="214"/>
      <c r="J22" s="214"/>
      <c r="K22" s="214"/>
    </row>
    <row r="23" spans="2:11" ht="18" hidden="1" customHeight="1" x14ac:dyDescent="0.3">
      <c r="B23" s="205" t="s">
        <v>301</v>
      </c>
      <c r="C23" s="203" t="s">
        <v>309</v>
      </c>
      <c r="D23" s="213"/>
      <c r="E23" s="214"/>
      <c r="F23" s="214"/>
      <c r="G23" s="214"/>
      <c r="H23" s="214"/>
      <c r="I23" s="214"/>
      <c r="J23" s="214"/>
      <c r="K23" s="214"/>
    </row>
    <row r="24" spans="2:11" ht="45.75" hidden="1" customHeight="1" x14ac:dyDescent="0.3">
      <c r="B24" s="245" t="s">
        <v>310</v>
      </c>
      <c r="C24" s="245"/>
      <c r="D24" s="213"/>
      <c r="E24" s="214"/>
      <c r="F24" s="214"/>
      <c r="G24" s="214"/>
      <c r="H24" s="214"/>
      <c r="I24" s="214"/>
      <c r="J24" s="214"/>
      <c r="K24" s="214"/>
    </row>
    <row r="25" spans="2:11" ht="18" hidden="1" customHeight="1" x14ac:dyDescent="0.3">
      <c r="B25" s="205" t="s">
        <v>301</v>
      </c>
      <c r="C25" s="206" t="s">
        <v>325</v>
      </c>
      <c r="D25" s="213"/>
      <c r="E25" s="214"/>
      <c r="F25" s="214"/>
      <c r="G25" s="214"/>
      <c r="H25" s="214"/>
      <c r="I25" s="214"/>
      <c r="J25" s="214"/>
      <c r="K25" s="214"/>
    </row>
    <row r="26" spans="2:11" ht="18" hidden="1" customHeight="1" x14ac:dyDescent="0.3">
      <c r="B26" s="205" t="s">
        <v>301</v>
      </c>
      <c r="C26" s="203" t="s">
        <v>311</v>
      </c>
      <c r="D26" s="213"/>
      <c r="E26" s="214"/>
      <c r="F26" s="214"/>
      <c r="G26" s="214"/>
      <c r="H26" s="214"/>
      <c r="I26" s="214"/>
      <c r="J26" s="214"/>
      <c r="K26" s="214"/>
    </row>
    <row r="27" spans="2:11" ht="35.25" hidden="1" customHeight="1" x14ac:dyDescent="0.3">
      <c r="B27" s="245" t="s">
        <v>312</v>
      </c>
      <c r="C27" s="245"/>
      <c r="D27" s="213"/>
      <c r="E27" s="214"/>
      <c r="F27" s="214"/>
      <c r="G27" s="214"/>
      <c r="H27" s="214"/>
      <c r="I27" s="214"/>
      <c r="J27" s="214"/>
      <c r="K27" s="214"/>
    </row>
    <row r="28" spans="2:11" ht="18" hidden="1" customHeight="1" x14ac:dyDescent="0.3">
      <c r="B28" s="205" t="s">
        <v>301</v>
      </c>
      <c r="C28" s="203" t="s">
        <v>326</v>
      </c>
      <c r="D28" s="213"/>
      <c r="E28" s="214"/>
      <c r="F28" s="214"/>
      <c r="G28" s="214"/>
      <c r="H28" s="214"/>
      <c r="I28" s="214"/>
      <c r="J28" s="214"/>
      <c r="K28" s="214"/>
    </row>
    <row r="29" spans="2:11" ht="18" hidden="1" customHeight="1" x14ac:dyDescent="0.3">
      <c r="B29" s="205" t="s">
        <v>301</v>
      </c>
      <c r="C29" s="203" t="s">
        <v>311</v>
      </c>
      <c r="D29" s="213"/>
      <c r="E29" s="214"/>
      <c r="F29" s="214"/>
      <c r="G29" s="214"/>
      <c r="H29" s="214"/>
      <c r="I29" s="214"/>
      <c r="J29" s="214"/>
      <c r="K29" s="214"/>
    </row>
    <row r="30" spans="2:11" ht="18" hidden="1" customHeight="1" x14ac:dyDescent="0.3">
      <c r="B30" s="205" t="s">
        <v>301</v>
      </c>
      <c r="C30" s="203" t="s">
        <v>313</v>
      </c>
      <c r="D30" s="213"/>
      <c r="E30" s="214"/>
      <c r="F30" s="214"/>
      <c r="G30" s="214"/>
      <c r="H30" s="214"/>
      <c r="I30" s="214"/>
      <c r="J30" s="214"/>
      <c r="K30" s="214"/>
    </row>
    <row r="31" spans="2:11" ht="42" hidden="1" customHeight="1" x14ac:dyDescent="0.3">
      <c r="B31" s="245" t="s">
        <v>314</v>
      </c>
      <c r="C31" s="245"/>
      <c r="D31" s="213"/>
      <c r="E31" s="214"/>
      <c r="F31" s="214"/>
      <c r="G31" s="214"/>
      <c r="H31" s="214"/>
      <c r="I31" s="214"/>
      <c r="J31" s="214"/>
      <c r="K31" s="214"/>
    </row>
    <row r="32" spans="2:11" ht="18" hidden="1" customHeight="1" x14ac:dyDescent="0.3">
      <c r="B32" s="205" t="s">
        <v>301</v>
      </c>
      <c r="C32" s="206" t="s">
        <v>325</v>
      </c>
      <c r="D32" s="213"/>
      <c r="E32" s="214"/>
      <c r="F32" s="214"/>
      <c r="G32" s="214"/>
      <c r="H32" s="214"/>
      <c r="I32" s="214"/>
      <c r="J32" s="214"/>
      <c r="K32" s="214"/>
    </row>
    <row r="33" spans="1:11" ht="18" hidden="1" customHeight="1" x14ac:dyDescent="0.3">
      <c r="B33" s="205" t="s">
        <v>301</v>
      </c>
      <c r="C33" s="203" t="s">
        <v>311</v>
      </c>
      <c r="D33" s="213"/>
      <c r="E33" s="214"/>
      <c r="F33" s="214"/>
      <c r="G33" s="214"/>
      <c r="H33" s="214"/>
      <c r="I33" s="214"/>
      <c r="J33" s="214"/>
      <c r="K33" s="214"/>
    </row>
    <row r="34" spans="1:11" ht="30.75" hidden="1" customHeight="1" x14ac:dyDescent="0.3">
      <c r="B34" s="245" t="s">
        <v>315</v>
      </c>
      <c r="C34" s="245"/>
      <c r="D34" s="213"/>
      <c r="E34" s="214"/>
      <c r="F34" s="214"/>
      <c r="G34" s="214"/>
      <c r="H34" s="214"/>
      <c r="I34" s="214"/>
      <c r="J34" s="214"/>
      <c r="K34" s="214"/>
    </row>
    <row r="35" spans="1:11" ht="18" hidden="1" customHeight="1" x14ac:dyDescent="0.3">
      <c r="B35" s="205" t="s">
        <v>301</v>
      </c>
      <c r="C35" s="203" t="s">
        <v>326</v>
      </c>
      <c r="D35" s="213"/>
      <c r="E35" s="214"/>
      <c r="F35" s="214"/>
      <c r="G35" s="214"/>
      <c r="H35" s="214"/>
      <c r="I35" s="214"/>
      <c r="J35" s="214"/>
      <c r="K35" s="214"/>
    </row>
    <row r="36" spans="1:11" ht="18" hidden="1" customHeight="1" x14ac:dyDescent="0.3">
      <c r="B36" s="205" t="s">
        <v>301</v>
      </c>
      <c r="C36" s="203" t="s">
        <v>311</v>
      </c>
      <c r="D36" s="213"/>
      <c r="E36" s="214"/>
      <c r="F36" s="214"/>
      <c r="G36" s="214"/>
      <c r="H36" s="214"/>
      <c r="I36" s="214"/>
      <c r="J36" s="214"/>
      <c r="K36" s="214"/>
    </row>
    <row r="37" spans="1:11" ht="18" hidden="1" customHeight="1" x14ac:dyDescent="0.3">
      <c r="B37" s="205" t="s">
        <v>301</v>
      </c>
      <c r="C37" s="203" t="s">
        <v>313</v>
      </c>
      <c r="D37" s="213"/>
      <c r="E37" s="214"/>
      <c r="F37" s="214"/>
      <c r="G37" s="214"/>
      <c r="H37" s="214"/>
      <c r="I37" s="214"/>
      <c r="J37" s="214"/>
      <c r="K37" s="214"/>
    </row>
    <row r="38" spans="1:11" ht="35.25" hidden="1" customHeight="1" x14ac:dyDescent="0.3">
      <c r="B38" s="245" t="s">
        <v>316</v>
      </c>
      <c r="C38" s="245"/>
      <c r="D38" s="213"/>
      <c r="E38" s="214"/>
      <c r="F38" s="214"/>
      <c r="G38" s="214"/>
      <c r="H38" s="214"/>
      <c r="I38" s="214"/>
      <c r="J38" s="214"/>
      <c r="K38" s="214"/>
    </row>
    <row r="39" spans="1:11" ht="18" hidden="1" customHeight="1" x14ac:dyDescent="0.3">
      <c r="B39" s="205" t="s">
        <v>301</v>
      </c>
      <c r="C39" s="203" t="s">
        <v>317</v>
      </c>
      <c r="D39" s="213"/>
      <c r="E39" s="214"/>
      <c r="F39" s="214"/>
      <c r="G39" s="214"/>
      <c r="H39" s="214"/>
      <c r="I39" s="214"/>
      <c r="J39" s="214"/>
      <c r="K39" s="214"/>
    </row>
    <row r="40" spans="1:11" ht="18" hidden="1" customHeight="1" x14ac:dyDescent="0.3">
      <c r="B40" s="205" t="s">
        <v>301</v>
      </c>
      <c r="C40" s="203" t="s">
        <v>311</v>
      </c>
      <c r="D40" s="213"/>
      <c r="E40" s="214"/>
      <c r="F40" s="214"/>
      <c r="G40" s="214"/>
      <c r="H40" s="214"/>
      <c r="I40" s="214"/>
      <c r="J40" s="214"/>
      <c r="K40" s="214"/>
    </row>
    <row r="41" spans="1:11" ht="18" hidden="1" customHeight="1" x14ac:dyDescent="0.3">
      <c r="B41" s="205" t="s">
        <v>301</v>
      </c>
      <c r="C41" s="203" t="s">
        <v>313</v>
      </c>
      <c r="D41" s="213"/>
      <c r="E41" s="214"/>
      <c r="F41" s="214"/>
      <c r="G41" s="214"/>
      <c r="H41" s="214"/>
      <c r="I41" s="214"/>
      <c r="J41" s="214"/>
      <c r="K41" s="214"/>
    </row>
    <row r="42" spans="1:11" ht="18" hidden="1" customHeight="1" x14ac:dyDescent="0.3">
      <c r="B42" s="205"/>
      <c r="C42" s="203"/>
      <c r="D42" s="213"/>
      <c r="E42" s="214"/>
      <c r="F42" s="214"/>
      <c r="G42" s="214"/>
      <c r="H42" s="214"/>
      <c r="I42" s="214"/>
      <c r="J42" s="214"/>
      <c r="K42" s="214"/>
    </row>
    <row r="43" spans="1:11" ht="18" hidden="1" customHeight="1" x14ac:dyDescent="0.3">
      <c r="B43" s="246" t="s">
        <v>327</v>
      </c>
      <c r="C43" s="246"/>
      <c r="D43" s="213"/>
      <c r="E43" s="214"/>
      <c r="F43" s="214"/>
      <c r="G43" s="214"/>
      <c r="H43" s="214"/>
      <c r="I43" s="214"/>
      <c r="J43" s="214"/>
      <c r="K43" s="214"/>
    </row>
    <row r="44" spans="1:11" hidden="1" x14ac:dyDescent="0.3">
      <c r="B44" s="205" t="s">
        <v>301</v>
      </c>
      <c r="C44" s="203" t="s">
        <v>318</v>
      </c>
      <c r="D44" s="213"/>
      <c r="E44" s="214"/>
      <c r="F44" s="214"/>
      <c r="G44" s="214"/>
      <c r="H44" s="214"/>
      <c r="I44" s="214"/>
      <c r="J44" s="214"/>
      <c r="K44" s="214"/>
    </row>
    <row r="45" spans="1:11" ht="18" hidden="1" customHeight="1" x14ac:dyDescent="0.3">
      <c r="B45" s="205" t="s">
        <v>301</v>
      </c>
      <c r="C45" s="203" t="s">
        <v>319</v>
      </c>
      <c r="D45" s="213"/>
      <c r="E45" s="214"/>
      <c r="F45" s="214"/>
      <c r="G45" s="214"/>
      <c r="H45" s="214"/>
      <c r="I45" s="214"/>
      <c r="J45" s="214"/>
      <c r="K45" s="214"/>
    </row>
    <row r="46" spans="1:11" ht="36" hidden="1" customHeight="1" x14ac:dyDescent="0.3">
      <c r="B46" s="205" t="s">
        <v>301</v>
      </c>
      <c r="C46" s="203" t="s">
        <v>320</v>
      </c>
    </row>
    <row r="47" spans="1:11" ht="18" hidden="1" customHeight="1" x14ac:dyDescent="0.3">
      <c r="B47" s="205" t="s">
        <v>301</v>
      </c>
      <c r="C47" s="203" t="s">
        <v>321</v>
      </c>
      <c r="D47" s="216"/>
    </row>
    <row r="48" spans="1:11" ht="18" hidden="1" customHeight="1" x14ac:dyDescent="0.3">
      <c r="A48" s="200"/>
      <c r="C48" s="207"/>
      <c r="D48" s="216"/>
    </row>
    <row r="49" spans="1:3" ht="36" customHeight="1" x14ac:dyDescent="0.3">
      <c r="A49" s="247"/>
      <c r="B49" s="247"/>
      <c r="C49" s="247"/>
    </row>
    <row r="50" spans="1:3" ht="18" customHeight="1" x14ac:dyDescent="0.3">
      <c r="A50" s="248" t="s">
        <v>322</v>
      </c>
      <c r="B50" s="248"/>
      <c r="C50" s="248"/>
    </row>
    <row r="51" spans="1:3" ht="18" customHeight="1" x14ac:dyDescent="0.3">
      <c r="A51" s="244" t="s">
        <v>323</v>
      </c>
      <c r="B51" s="244"/>
      <c r="C51" s="244"/>
    </row>
    <row r="52" spans="1:3" ht="18" customHeight="1" x14ac:dyDescent="0.3">
      <c r="B52" s="217"/>
      <c r="C52" s="217"/>
    </row>
    <row r="53" spans="1:3" ht="18" customHeight="1" x14ac:dyDescent="0.3">
      <c r="C53" s="218"/>
    </row>
    <row r="54" spans="1:3" ht="18" customHeight="1" x14ac:dyDescent="0.3">
      <c r="C54" s="207"/>
    </row>
    <row r="55" spans="1:3" ht="18" customHeight="1" x14ac:dyDescent="0.3">
      <c r="C55" s="218"/>
    </row>
    <row r="56" spans="1:3" ht="18" customHeight="1" x14ac:dyDescent="0.3">
      <c r="B56" s="207"/>
      <c r="C56" s="207"/>
    </row>
    <row r="57" spans="1:3" ht="18" customHeight="1" x14ac:dyDescent="0.3">
      <c r="B57" s="207"/>
      <c r="C57" s="207"/>
    </row>
    <row r="58" spans="1:3" ht="18" customHeight="1" x14ac:dyDescent="0.3">
      <c r="B58" s="207"/>
      <c r="C58" s="207"/>
    </row>
    <row r="59" spans="1:3" ht="18" customHeight="1" x14ac:dyDescent="0.3">
      <c r="B59" s="207"/>
      <c r="C59" s="207"/>
    </row>
    <row r="60" spans="1:3" ht="18" customHeight="1" x14ac:dyDescent="0.3">
      <c r="B60" s="207"/>
      <c r="C60" s="207"/>
    </row>
    <row r="61" spans="1:3" ht="18" customHeight="1" x14ac:dyDescent="0.3">
      <c r="B61" s="207"/>
      <c r="C61" s="207"/>
    </row>
    <row r="62" spans="1:3" ht="18" customHeight="1" x14ac:dyDescent="0.3"/>
    <row r="63" spans="1:3" ht="18" customHeight="1" x14ac:dyDescent="0.3"/>
    <row r="64" spans="1:3" ht="18" customHeight="1" x14ac:dyDescent="0.3"/>
    <row r="65" ht="18" customHeight="1" x14ac:dyDescent="0.3"/>
    <row r="66" ht="18" customHeight="1" x14ac:dyDescent="0.3"/>
    <row r="67" ht="18" customHeight="1" x14ac:dyDescent="0.3"/>
    <row r="68" ht="18" customHeight="1" x14ac:dyDescent="0.3"/>
    <row r="69" ht="18" customHeight="1" x14ac:dyDescent="0.3"/>
    <row r="70" ht="18" customHeight="1" x14ac:dyDescent="0.3"/>
    <row r="71" ht="18" customHeight="1" x14ac:dyDescent="0.3"/>
    <row r="72" ht="18" customHeight="1" x14ac:dyDescent="0.3"/>
    <row r="73" ht="18" customHeight="1" x14ac:dyDescent="0.3"/>
    <row r="74" ht="18" customHeight="1" x14ac:dyDescent="0.3"/>
    <row r="75" ht="18" customHeight="1" x14ac:dyDescent="0.3"/>
    <row r="76" ht="18" customHeight="1" x14ac:dyDescent="0.3"/>
    <row r="77" ht="18" customHeight="1" x14ac:dyDescent="0.3"/>
    <row r="78" ht="18" customHeight="1" x14ac:dyDescent="0.3"/>
    <row r="79" ht="18" customHeight="1" x14ac:dyDescent="0.3"/>
    <row r="80" ht="18" customHeight="1" x14ac:dyDescent="0.3"/>
    <row r="81" ht="18" customHeight="1" x14ac:dyDescent="0.3"/>
    <row r="82" ht="18" customHeight="1" x14ac:dyDescent="0.3"/>
    <row r="83" ht="18" customHeight="1" x14ac:dyDescent="0.3"/>
    <row r="84" ht="18" customHeight="1" x14ac:dyDescent="0.3"/>
    <row r="85" ht="18" customHeight="1" x14ac:dyDescent="0.3"/>
    <row r="86" ht="18" customHeight="1" x14ac:dyDescent="0.3"/>
    <row r="87" ht="18" customHeight="1" x14ac:dyDescent="0.3"/>
    <row r="88" ht="18" customHeight="1" x14ac:dyDescent="0.3"/>
    <row r="89" ht="18" customHeight="1" x14ac:dyDescent="0.3"/>
    <row r="90" ht="18" customHeight="1" x14ac:dyDescent="0.3"/>
    <row r="91" ht="18" customHeight="1" x14ac:dyDescent="0.3"/>
    <row r="92" ht="18" customHeight="1" x14ac:dyDescent="0.3"/>
    <row r="93" ht="18" customHeight="1" x14ac:dyDescent="0.3"/>
    <row r="94" ht="18" customHeight="1" x14ac:dyDescent="0.3"/>
    <row r="95" ht="18" customHeight="1" x14ac:dyDescent="0.3"/>
    <row r="96" ht="18" customHeight="1" x14ac:dyDescent="0.3"/>
    <row r="97" ht="18" customHeight="1" x14ac:dyDescent="0.3"/>
    <row r="98" ht="18" customHeight="1" x14ac:dyDescent="0.3"/>
    <row r="99" ht="18" customHeight="1" x14ac:dyDescent="0.3"/>
    <row r="100" ht="18" customHeight="1" x14ac:dyDescent="0.3"/>
    <row r="101" ht="18" customHeight="1" x14ac:dyDescent="0.3"/>
    <row r="102" ht="18" customHeight="1" x14ac:dyDescent="0.3"/>
    <row r="103" ht="18" customHeight="1" x14ac:dyDescent="0.3"/>
    <row r="104" ht="18" customHeight="1" x14ac:dyDescent="0.3"/>
    <row r="105" ht="18" customHeight="1" x14ac:dyDescent="0.3"/>
    <row r="106" ht="18" customHeight="1" x14ac:dyDescent="0.3"/>
    <row r="107" ht="18" customHeight="1" x14ac:dyDescent="0.3"/>
    <row r="108" ht="18" customHeight="1" x14ac:dyDescent="0.3"/>
    <row r="109" ht="18" customHeight="1" x14ac:dyDescent="0.3"/>
    <row r="110" ht="18" customHeight="1" x14ac:dyDescent="0.3"/>
    <row r="111" ht="18" customHeight="1" x14ac:dyDescent="0.3"/>
    <row r="112" ht="18" customHeight="1" x14ac:dyDescent="0.3"/>
    <row r="113" ht="18" customHeight="1" x14ac:dyDescent="0.3"/>
    <row r="114" ht="18" customHeight="1" x14ac:dyDescent="0.3"/>
    <row r="115" ht="18" customHeight="1" x14ac:dyDescent="0.3"/>
    <row r="116" ht="18" customHeight="1" x14ac:dyDescent="0.3"/>
    <row r="117" ht="18" customHeight="1" x14ac:dyDescent="0.3"/>
    <row r="118" ht="18" customHeight="1" x14ac:dyDescent="0.3"/>
    <row r="119" ht="18" customHeight="1" x14ac:dyDescent="0.3"/>
    <row r="120" ht="18" customHeight="1" x14ac:dyDescent="0.3"/>
    <row r="121" ht="18" customHeight="1" x14ac:dyDescent="0.3"/>
    <row r="122" ht="18" customHeight="1" x14ac:dyDescent="0.3"/>
    <row r="123" ht="18" customHeight="1" x14ac:dyDescent="0.3"/>
    <row r="124" ht="18" customHeight="1" x14ac:dyDescent="0.3"/>
    <row r="125" ht="18" customHeight="1" x14ac:dyDescent="0.3"/>
    <row r="126" ht="18" customHeight="1" x14ac:dyDescent="0.3"/>
    <row r="127" ht="18" customHeight="1" x14ac:dyDescent="0.3"/>
    <row r="128" ht="18" customHeight="1" x14ac:dyDescent="0.3"/>
    <row r="129" ht="18" customHeight="1" x14ac:dyDescent="0.3"/>
    <row r="130" ht="18" customHeight="1" x14ac:dyDescent="0.3"/>
    <row r="131" ht="18" customHeight="1" x14ac:dyDescent="0.3"/>
    <row r="132" ht="18" customHeight="1" x14ac:dyDescent="0.3"/>
    <row r="133" ht="18" customHeight="1" x14ac:dyDescent="0.3"/>
    <row r="134" ht="18" customHeight="1" x14ac:dyDescent="0.3"/>
  </sheetData>
  <sheetProtection password="DC2B" sheet="1" objects="1" scenarios="1"/>
  <mergeCells count="13">
    <mergeCell ref="B27:C27"/>
    <mergeCell ref="A1:C1"/>
    <mergeCell ref="B12:C12"/>
    <mergeCell ref="B14:C14"/>
    <mergeCell ref="B21:C21"/>
    <mergeCell ref="B24:C24"/>
    <mergeCell ref="A51:C51"/>
    <mergeCell ref="B31:C31"/>
    <mergeCell ref="B34:C34"/>
    <mergeCell ref="B38:C38"/>
    <mergeCell ref="B43:C43"/>
    <mergeCell ref="A49:C49"/>
    <mergeCell ref="A50:C50"/>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A435F-BB9A-4B44-A757-39B0367FC410}">
  <sheetPr codeName="Sheet8"/>
  <dimension ref="A1:O30"/>
  <sheetViews>
    <sheetView zoomScale="130" zoomScaleNormal="130" workbookViewId="0">
      <selection activeCell="A4" sqref="A4:D4"/>
    </sheetView>
  </sheetViews>
  <sheetFormatPr defaultColWidth="9.140625" defaultRowHeight="12.75" x14ac:dyDescent="0.2"/>
  <cols>
    <col min="1" max="1" width="11.5703125" style="86" customWidth="1"/>
    <col min="2" max="2" width="64.42578125" style="131" customWidth="1"/>
    <col min="3" max="3" width="19.7109375" style="131" customWidth="1"/>
    <col min="4" max="4" width="30.28515625" style="131" customWidth="1"/>
    <col min="5" max="5" width="2.28515625" style="131" hidden="1" customWidth="1"/>
    <col min="6" max="6" width="11.5703125" style="131" bestFit="1" customWidth="1"/>
    <col min="7" max="16384" width="9.140625" style="131"/>
  </cols>
  <sheetData>
    <row r="1" spans="1:15" x14ac:dyDescent="0.2">
      <c r="A1" s="361" t="str">
        <f>'[3]Sch-5 Taxes and duties'!A1:D1</f>
        <v>POWER GRID CORPORATION OF INDIA LTD.</v>
      </c>
      <c r="B1" s="361"/>
      <c r="C1" s="361"/>
      <c r="D1" s="361"/>
    </row>
    <row r="2" spans="1:15" x14ac:dyDescent="0.2">
      <c r="A2" s="361" t="str">
        <f>'[3]Sch-5 Taxes and duties'!A2:D2</f>
        <v>WRTS-II,RHQ,VADODARA</v>
      </c>
      <c r="B2" s="361"/>
      <c r="C2" s="361"/>
      <c r="D2" s="361"/>
    </row>
    <row r="3" spans="1:15" ht="36.75" customHeight="1" x14ac:dyDescent="0.2">
      <c r="A3" s="359" t="str">
        <f>Basic!B1</f>
        <v>Construction of Trussless Store shed at and open Storage Platform at 765/400kV Jabalpur Pooling Station; Vill. – Heerapur Banda, PO – Sahajpur, Dist. – Jabalpur, PIN -483119 (MP)</v>
      </c>
      <c r="B3" s="359"/>
      <c r="C3" s="359"/>
      <c r="D3" s="359"/>
    </row>
    <row r="4" spans="1:15" x14ac:dyDescent="0.2">
      <c r="A4" s="362" t="s">
        <v>103</v>
      </c>
      <c r="B4" s="362"/>
      <c r="C4" s="362"/>
      <c r="D4" s="362"/>
      <c r="E4" s="166"/>
      <c r="F4" s="167"/>
      <c r="G4" s="167"/>
      <c r="H4" s="167"/>
      <c r="I4" s="167"/>
      <c r="J4" s="167"/>
      <c r="K4" s="167"/>
      <c r="L4" s="167"/>
      <c r="M4" s="167"/>
      <c r="N4" s="167"/>
      <c r="O4" s="167"/>
    </row>
    <row r="5" spans="1:15" x14ac:dyDescent="0.2">
      <c r="A5" s="363" t="s">
        <v>104</v>
      </c>
      <c r="B5" s="363"/>
      <c r="C5" s="363"/>
      <c r="D5" s="363"/>
    </row>
    <row r="6" spans="1:15" x14ac:dyDescent="0.2">
      <c r="A6" s="347" t="e">
        <f>#REF!</f>
        <v>#REF!</v>
      </c>
      <c r="B6" s="347"/>
      <c r="C6" s="347" t="s">
        <v>4</v>
      </c>
      <c r="D6" s="347"/>
    </row>
    <row r="7" spans="1:15" x14ac:dyDescent="0.2">
      <c r="A7" s="55" t="s">
        <v>95</v>
      </c>
      <c r="B7" s="151"/>
      <c r="C7" s="53" t="s">
        <v>5</v>
      </c>
      <c r="D7" s="53"/>
    </row>
    <row r="8" spans="1:15" x14ac:dyDescent="0.2">
      <c r="A8" s="55" t="s">
        <v>96</v>
      </c>
      <c r="B8" s="151"/>
      <c r="C8" s="53" t="s">
        <v>7</v>
      </c>
      <c r="D8" s="53"/>
    </row>
    <row r="9" spans="1:15" x14ac:dyDescent="0.2">
      <c r="A9" s="135"/>
      <c r="B9" s="151"/>
      <c r="C9" s="53" t="s">
        <v>8</v>
      </c>
      <c r="D9" s="53"/>
    </row>
    <row r="10" spans="1:15" x14ac:dyDescent="0.2">
      <c r="A10" s="135"/>
      <c r="B10" s="151"/>
      <c r="C10" s="53" t="s">
        <v>9</v>
      </c>
      <c r="D10" s="53"/>
    </row>
    <row r="11" spans="1:15" x14ac:dyDescent="0.2">
      <c r="A11" s="364"/>
      <c r="B11" s="364"/>
      <c r="C11" s="53" t="s">
        <v>10</v>
      </c>
      <c r="D11" s="53"/>
    </row>
    <row r="12" spans="1:15" s="154" customFormat="1" ht="23.25" customHeight="1" x14ac:dyDescent="0.2">
      <c r="A12" s="153" t="s">
        <v>11</v>
      </c>
      <c r="B12" s="359" t="s">
        <v>105</v>
      </c>
      <c r="C12" s="359"/>
      <c r="D12" s="153" t="s">
        <v>106</v>
      </c>
      <c r="E12" s="153" t="s">
        <v>106</v>
      </c>
    </row>
    <row r="13" spans="1:15" s="154" customFormat="1" x14ac:dyDescent="0.2">
      <c r="A13" s="153">
        <v>1</v>
      </c>
      <c r="B13" s="365" t="s">
        <v>107</v>
      </c>
      <c r="C13" s="365"/>
      <c r="D13" s="153"/>
      <c r="E13" s="155"/>
    </row>
    <row r="14" spans="1:15" x14ac:dyDescent="0.2">
      <c r="A14" s="55" t="s">
        <v>100</v>
      </c>
      <c r="B14" s="360" t="s">
        <v>108</v>
      </c>
      <c r="C14" s="360"/>
      <c r="D14" s="152"/>
    </row>
    <row r="15" spans="1:15" ht="21" customHeight="1" x14ac:dyDescent="0.2">
      <c r="A15" s="55"/>
      <c r="B15" s="354" t="s">
        <v>109</v>
      </c>
      <c r="C15" s="354"/>
      <c r="D15" s="168">
        <f>'3A sch Civil '!M87</f>
        <v>7377879.5534774745</v>
      </c>
      <c r="E15" s="52">
        <v>14780245</v>
      </c>
      <c r="F15" s="156"/>
    </row>
    <row r="16" spans="1:15" x14ac:dyDescent="0.2">
      <c r="A16" s="55" t="s">
        <v>101</v>
      </c>
      <c r="B16" s="360" t="s">
        <v>110</v>
      </c>
      <c r="C16" s="360"/>
      <c r="D16" s="157"/>
      <c r="E16" s="52"/>
      <c r="F16" s="156"/>
    </row>
    <row r="17" spans="1:6" x14ac:dyDescent="0.2">
      <c r="A17" s="55"/>
      <c r="B17" s="354" t="s">
        <v>111</v>
      </c>
      <c r="C17" s="354"/>
      <c r="D17" s="169">
        <f>'Sch-3B NS Civil'!K25</f>
        <v>0</v>
      </c>
      <c r="E17" s="52"/>
      <c r="F17" s="156"/>
    </row>
    <row r="18" spans="1:6" x14ac:dyDescent="0.2">
      <c r="A18" s="55" t="s">
        <v>112</v>
      </c>
      <c r="B18" s="360" t="s">
        <v>113</v>
      </c>
      <c r="C18" s="360"/>
      <c r="D18" s="152"/>
    </row>
    <row r="19" spans="1:6" ht="21" customHeight="1" x14ac:dyDescent="0.2">
      <c r="A19" s="55"/>
      <c r="B19" s="354" t="s">
        <v>279</v>
      </c>
      <c r="C19" s="354"/>
      <c r="D19" s="168">
        <f>'3C sch Electrical'!L44</f>
        <v>129505.48005260849</v>
      </c>
      <c r="E19" s="52">
        <v>14780245</v>
      </c>
      <c r="F19" s="156"/>
    </row>
    <row r="20" spans="1:6" x14ac:dyDescent="0.2">
      <c r="A20" s="55" t="s">
        <v>114</v>
      </c>
      <c r="B20" s="360" t="s">
        <v>115</v>
      </c>
      <c r="C20" s="360"/>
      <c r="D20" s="157"/>
      <c r="E20" s="52"/>
      <c r="F20" s="156"/>
    </row>
    <row r="21" spans="1:6" x14ac:dyDescent="0.2">
      <c r="A21" s="55"/>
      <c r="B21" s="354" t="s">
        <v>280</v>
      </c>
      <c r="C21" s="354"/>
      <c r="D21" s="169">
        <f>'3D NS Electrical'!K23</f>
        <v>0</v>
      </c>
      <c r="E21" s="52"/>
      <c r="F21" s="156"/>
    </row>
    <row r="22" spans="1:6" ht="42" customHeight="1" x14ac:dyDescent="0.2">
      <c r="A22" s="55"/>
      <c r="B22" s="355" t="s">
        <v>140</v>
      </c>
      <c r="C22" s="356"/>
      <c r="D22" s="170">
        <f>D15+D17+D19+D21</f>
        <v>7507385.0335300826</v>
      </c>
      <c r="E22" s="52"/>
      <c r="F22" s="156"/>
    </row>
    <row r="23" spans="1:6" x14ac:dyDescent="0.2">
      <c r="A23" s="55"/>
      <c r="B23" s="355"/>
      <c r="C23" s="356"/>
      <c r="D23" s="171"/>
      <c r="E23" s="52"/>
      <c r="F23" s="156"/>
    </row>
    <row r="24" spans="1:6" ht="46.15" customHeight="1" x14ac:dyDescent="0.2">
      <c r="A24" s="172">
        <v>2</v>
      </c>
      <c r="B24" s="357" t="s">
        <v>141</v>
      </c>
      <c r="C24" s="358"/>
      <c r="D24" s="170">
        <f>'Sch 5 Taxes'!D16</f>
        <v>1351329.3060354153</v>
      </c>
      <c r="E24" s="53"/>
    </row>
    <row r="25" spans="1:6" x14ac:dyDescent="0.2">
      <c r="A25" s="55"/>
      <c r="B25" s="173"/>
      <c r="C25" s="174"/>
      <c r="D25" s="171"/>
      <c r="E25" s="51"/>
    </row>
    <row r="26" spans="1:6" x14ac:dyDescent="0.2">
      <c r="A26" s="55"/>
      <c r="B26" s="359" t="s">
        <v>116</v>
      </c>
      <c r="C26" s="359"/>
      <c r="D26" s="168">
        <f>D22+D24</f>
        <v>8858714.3395654969</v>
      </c>
      <c r="E26" s="158">
        <f>SUM(E15:E24)</f>
        <v>29560490</v>
      </c>
    </row>
    <row r="27" spans="1:6" x14ac:dyDescent="0.2">
      <c r="A27" s="175"/>
      <c r="B27" s="159"/>
      <c r="C27" s="159"/>
      <c r="D27" s="160"/>
    </row>
    <row r="28" spans="1:6" x14ac:dyDescent="0.2">
      <c r="A28" s="142"/>
      <c r="D28" s="143"/>
    </row>
    <row r="29" spans="1:6" x14ac:dyDescent="0.2">
      <c r="A29" s="142" t="s">
        <v>53</v>
      </c>
      <c r="B29" s="144"/>
      <c r="C29" s="161" t="s">
        <v>54</v>
      </c>
      <c r="D29" s="162"/>
    </row>
    <row r="30" spans="1:6" x14ac:dyDescent="0.2">
      <c r="A30" s="146" t="s">
        <v>55</v>
      </c>
      <c r="B30" s="163"/>
      <c r="C30" s="164" t="s">
        <v>56</v>
      </c>
      <c r="D30" s="165"/>
    </row>
  </sheetData>
  <sheetProtection password="DC2B" sheet="1" objects="1" scenarios="1"/>
  <mergeCells count="22">
    <mergeCell ref="B14:C14"/>
    <mergeCell ref="B15:C15"/>
    <mergeCell ref="B16:C16"/>
    <mergeCell ref="A6:B6"/>
    <mergeCell ref="C6:D6"/>
    <mergeCell ref="A11:B11"/>
    <mergeCell ref="B12:C12"/>
    <mergeCell ref="B13:C13"/>
    <mergeCell ref="A1:D1"/>
    <mergeCell ref="A2:D2"/>
    <mergeCell ref="A3:D3"/>
    <mergeCell ref="A4:D4"/>
    <mergeCell ref="A5:D5"/>
    <mergeCell ref="B17:C17"/>
    <mergeCell ref="B22:C22"/>
    <mergeCell ref="B23:C23"/>
    <mergeCell ref="B24:C24"/>
    <mergeCell ref="B26:C26"/>
    <mergeCell ref="B18:C18"/>
    <mergeCell ref="B19:C19"/>
    <mergeCell ref="B20:C20"/>
    <mergeCell ref="B21:C2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6E976-D47B-43CC-BEC1-F70212746422}">
  <dimension ref="A1:H5"/>
  <sheetViews>
    <sheetView workbookViewId="0">
      <selection activeCell="B5" sqref="B5:H5"/>
    </sheetView>
  </sheetViews>
  <sheetFormatPr defaultRowHeight="15" x14ac:dyDescent="0.25"/>
  <cols>
    <col min="1" max="1" width="27.5703125" customWidth="1"/>
    <col min="2" max="2" width="14.85546875" customWidth="1"/>
    <col min="3" max="3" width="13.140625" customWidth="1"/>
  </cols>
  <sheetData>
    <row r="1" spans="1:8" ht="60" customHeight="1" x14ac:dyDescent="0.25">
      <c r="A1" s="219" t="s">
        <v>329</v>
      </c>
      <c r="B1" s="250" t="s">
        <v>226</v>
      </c>
      <c r="C1" s="251"/>
      <c r="D1" s="251"/>
      <c r="E1" s="251"/>
      <c r="F1" s="251"/>
      <c r="G1" s="251"/>
      <c r="H1" s="251"/>
    </row>
    <row r="2" spans="1:8" ht="38.25" customHeight="1" x14ac:dyDescent="0.25">
      <c r="A2" s="219" t="s">
        <v>330</v>
      </c>
      <c r="B2" s="252">
        <v>5001000919</v>
      </c>
      <c r="C2" s="253"/>
      <c r="D2" s="253"/>
      <c r="E2" s="253"/>
      <c r="F2" s="253"/>
      <c r="G2" s="253"/>
      <c r="H2" s="254"/>
    </row>
    <row r="3" spans="1:8" ht="36" customHeight="1" x14ac:dyDescent="0.25">
      <c r="A3" s="219" t="s">
        <v>331</v>
      </c>
      <c r="B3" s="252" t="s">
        <v>342</v>
      </c>
      <c r="C3" s="253"/>
      <c r="D3" s="253"/>
      <c r="E3" s="253"/>
      <c r="F3" s="253"/>
      <c r="G3" s="253"/>
      <c r="H3" s="254"/>
    </row>
    <row r="4" spans="1:8" ht="15.75" x14ac:dyDescent="0.25">
      <c r="A4" s="220"/>
      <c r="B4" s="255"/>
      <c r="C4" s="256"/>
      <c r="D4" s="256"/>
      <c r="E4" s="256"/>
      <c r="F4" s="256"/>
      <c r="G4" s="256"/>
      <c r="H4" s="257"/>
    </row>
    <row r="5" spans="1:8" ht="31.5" customHeight="1" x14ac:dyDescent="0.25">
      <c r="A5" s="219" t="s">
        <v>332</v>
      </c>
      <c r="B5" s="258" t="s">
        <v>343</v>
      </c>
      <c r="C5" s="259"/>
      <c r="D5" s="259"/>
      <c r="E5" s="259"/>
      <c r="F5" s="259"/>
      <c r="G5" s="259"/>
      <c r="H5" s="260"/>
    </row>
  </sheetData>
  <sheetProtection password="DC2B" sheet="1" objects="1" scenarios="1"/>
  <mergeCells count="5">
    <mergeCell ref="B1:H1"/>
    <mergeCell ref="B2:H2"/>
    <mergeCell ref="B3:H3"/>
    <mergeCell ref="B4:H4"/>
    <mergeCell ref="B5:H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BCCF1-E686-4FD7-8AFA-F19DD1D64121}">
  <dimension ref="A1:C22"/>
  <sheetViews>
    <sheetView workbookViewId="0">
      <selection activeCell="H10" sqref="H10"/>
    </sheetView>
  </sheetViews>
  <sheetFormatPr defaultRowHeight="15" x14ac:dyDescent="0.25"/>
  <cols>
    <col min="1" max="1" width="33" customWidth="1"/>
    <col min="2" max="2" width="11.7109375" customWidth="1"/>
    <col min="3" max="3" width="58.85546875" customWidth="1"/>
  </cols>
  <sheetData>
    <row r="1" spans="1:3" x14ac:dyDescent="0.25">
      <c r="A1" s="261" t="str">
        <f>+[1]BASIC!A1</f>
        <v>Name of Package :</v>
      </c>
      <c r="B1" s="261"/>
      <c r="C1" s="261"/>
    </row>
    <row r="2" spans="1:3" ht="40.5" customHeight="1" x14ac:dyDescent="0.25">
      <c r="A2" s="262" t="str">
        <f>Basic!B1</f>
        <v>Construction of Trussless Store shed at and open Storage Platform at 765/400kV Jabalpur Pooling Station; Vill. – Heerapur Banda, PO – Sahajpur, Dist. – Jabalpur, PIN -483119 (MP)</v>
      </c>
      <c r="B2" s="262"/>
      <c r="C2" s="262"/>
    </row>
    <row r="3" spans="1:3" x14ac:dyDescent="0.25">
      <c r="A3" s="221"/>
      <c r="B3" s="221"/>
      <c r="C3" s="221"/>
    </row>
    <row r="4" spans="1:3" x14ac:dyDescent="0.25">
      <c r="A4" s="263" t="s">
        <v>333</v>
      </c>
      <c r="B4" s="263"/>
      <c r="C4" s="263"/>
    </row>
    <row r="5" spans="1:3" ht="16.5" x14ac:dyDescent="0.25">
      <c r="A5" s="222"/>
      <c r="B5" s="222"/>
      <c r="C5" s="223"/>
    </row>
    <row r="6" spans="1:3" ht="33" x14ac:dyDescent="0.25">
      <c r="A6" s="224" t="s">
        <v>334</v>
      </c>
      <c r="B6" s="225"/>
      <c r="C6" s="226" t="s">
        <v>335</v>
      </c>
    </row>
    <row r="7" spans="1:3" ht="16.5" x14ac:dyDescent="0.25">
      <c r="A7" s="227"/>
      <c r="B7" s="227"/>
      <c r="C7" s="228"/>
    </row>
    <row r="8" spans="1:3" ht="16.5" x14ac:dyDescent="0.25">
      <c r="A8" s="229" t="str">
        <f>IF(C6="Individual Firm","Name of Sole Bidder [Individual Firm]",IF(C6="Licensee of a Manufacturer","Name of Bidder [Licensee]",IF(C6="Representative of a Manufacturer","Name of Bidder [Authorised Representative]","Name of Lead Partner")))</f>
        <v>Name of Sole Bidder [Individual Firm]</v>
      </c>
      <c r="B8" s="230"/>
      <c r="C8" s="231"/>
    </row>
    <row r="9" spans="1:3" ht="33" x14ac:dyDescent="0.25">
      <c r="A9" s="232" t="s">
        <v>336</v>
      </c>
      <c r="B9" s="233"/>
      <c r="C9" s="231"/>
    </row>
    <row r="10" spans="1:3" ht="16.5" x14ac:dyDescent="0.25">
      <c r="A10" s="234"/>
      <c r="B10" s="235"/>
      <c r="C10" s="231"/>
    </row>
    <row r="11" spans="1:3" ht="16.5" x14ac:dyDescent="0.25">
      <c r="A11" s="236"/>
      <c r="B11" s="237"/>
      <c r="C11" s="231" t="s">
        <v>337</v>
      </c>
    </row>
    <row r="12" spans="1:3" ht="16.5" x14ac:dyDescent="0.25">
      <c r="A12" s="223"/>
      <c r="B12" s="223"/>
      <c r="C12" s="227"/>
    </row>
    <row r="13" spans="1:3" ht="16.5" x14ac:dyDescent="0.25">
      <c r="A13" s="229" t="str">
        <f>IF(C6="Individual Firm","",IF(C6="Licensee of a Manufacturer","Name of Manufacturer [Licenser]",IF(C6="Representative of a Manufacturer","Name of Manufacturer","Name of Other Partner")))</f>
        <v/>
      </c>
      <c r="B13" s="230"/>
      <c r="C13" s="231" t="s">
        <v>337</v>
      </c>
    </row>
    <row r="14" spans="1:3" ht="16.5" x14ac:dyDescent="0.25">
      <c r="A14" s="238"/>
      <c r="B14" s="233"/>
      <c r="C14" s="231" t="s">
        <v>337</v>
      </c>
    </row>
    <row r="15" spans="1:3" ht="16.5" x14ac:dyDescent="0.25">
      <c r="A15" s="234"/>
      <c r="B15" s="235"/>
      <c r="C15" s="231" t="s">
        <v>337</v>
      </c>
    </row>
    <row r="16" spans="1:3" ht="16.5" x14ac:dyDescent="0.25">
      <c r="A16" s="264"/>
      <c r="B16" s="264"/>
      <c r="C16" s="231" t="s">
        <v>337</v>
      </c>
    </row>
    <row r="17" spans="1:3" ht="16.5" x14ac:dyDescent="0.25">
      <c r="A17" s="223"/>
      <c r="B17" s="223"/>
      <c r="C17" s="227"/>
    </row>
    <row r="18" spans="1:3" ht="16.5" x14ac:dyDescent="0.25">
      <c r="A18" s="239" t="s">
        <v>338</v>
      </c>
      <c r="B18" s="240"/>
      <c r="C18" s="241"/>
    </row>
    <row r="19" spans="1:3" ht="16.5" x14ac:dyDescent="0.25">
      <c r="A19" s="239" t="s">
        <v>339</v>
      </c>
      <c r="B19" s="240"/>
      <c r="C19" s="231"/>
    </row>
    <row r="20" spans="1:3" ht="16.5" x14ac:dyDescent="0.25">
      <c r="A20" s="242"/>
      <c r="B20" s="242"/>
      <c r="C20" s="242"/>
    </row>
    <row r="21" spans="1:3" ht="16.5" x14ac:dyDescent="0.25">
      <c r="A21" s="239" t="s">
        <v>340</v>
      </c>
      <c r="B21" s="240"/>
      <c r="C21" s="243"/>
    </row>
    <row r="22" spans="1:3" ht="16.5" x14ac:dyDescent="0.25">
      <c r="A22" s="239" t="s">
        <v>341</v>
      </c>
      <c r="B22" s="240"/>
      <c r="C22" s="231"/>
    </row>
  </sheetData>
  <mergeCells count="4">
    <mergeCell ref="A1:C1"/>
    <mergeCell ref="A2:C2"/>
    <mergeCell ref="A4:C4"/>
    <mergeCell ref="A16:B16"/>
  </mergeCells>
  <conditionalFormatting sqref="A13:B15 A16">
    <cfRule type="expression" dxfId="1" priority="1" stopIfTrue="1">
      <formula>$D$6= "Individual Firm"</formula>
    </cfRule>
  </conditionalFormatting>
  <conditionalFormatting sqref="C7">
    <cfRule type="expression" dxfId="0" priority="2" stopIfTrue="1">
      <formula>$AA$6=0</formula>
    </cfRule>
  </conditionalFormatting>
  <dataValidations count="1">
    <dataValidation type="list" allowBlank="1" showInputMessage="1" showErrorMessage="1" sqref="C6" xr:uid="{4177CFC4-91B6-476B-99B3-8CFB24552020}">
      <formula1>$AA$2:$AA$5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EDABB-2B6D-4603-B4D0-7E7C0E0AA229}">
  <sheetPr codeName="Sheet4"/>
  <dimension ref="A1:S1358"/>
  <sheetViews>
    <sheetView topLeftCell="A79" zoomScaleNormal="100" workbookViewId="0">
      <selection activeCell="M85" sqref="M85"/>
    </sheetView>
  </sheetViews>
  <sheetFormatPr defaultRowHeight="12.75" x14ac:dyDescent="0.25"/>
  <cols>
    <col min="1" max="1" width="10.28515625" style="73" customWidth="1"/>
    <col min="2" max="2" width="19.140625" style="80" hidden="1" customWidth="1"/>
    <col min="3" max="3" width="20.42578125" style="73" customWidth="1"/>
    <col min="4" max="5" width="17.42578125" style="73" customWidth="1"/>
    <col min="6" max="6" width="8.42578125" style="73" customWidth="1"/>
    <col min="7" max="7" width="73.28515625" style="73" customWidth="1"/>
    <col min="8" max="8" width="8.42578125" style="73" customWidth="1"/>
    <col min="9" max="9" width="10.28515625" style="73" customWidth="1"/>
    <col min="10" max="10" width="12.7109375" style="73" customWidth="1"/>
    <col min="11" max="11" width="13.28515625" style="73" customWidth="1"/>
    <col min="12" max="12" width="17.5703125" style="73" customWidth="1"/>
    <col min="13" max="13" width="12.85546875" style="73" customWidth="1"/>
    <col min="14" max="14" width="11.7109375" style="73" customWidth="1"/>
    <col min="15" max="243" width="9.140625" style="73"/>
    <col min="244" max="244" width="5.85546875" style="73" customWidth="1"/>
    <col min="245" max="245" width="8.42578125" style="73" customWidth="1"/>
    <col min="246" max="246" width="64.7109375" style="73" customWidth="1"/>
    <col min="247" max="248" width="8" style="73" customWidth="1"/>
    <col min="249" max="249" width="9.42578125" style="73" customWidth="1"/>
    <col min="250" max="250" width="9.85546875" style="73" customWidth="1"/>
    <col min="251" max="251" width="12.85546875" style="73" customWidth="1"/>
    <col min="252" max="499" width="9.140625" style="73"/>
    <col min="500" max="500" width="5.85546875" style="73" customWidth="1"/>
    <col min="501" max="501" width="8.42578125" style="73" customWidth="1"/>
    <col min="502" max="502" width="64.7109375" style="73" customWidth="1"/>
    <col min="503" max="504" width="8" style="73" customWidth="1"/>
    <col min="505" max="505" width="9.42578125" style="73" customWidth="1"/>
    <col min="506" max="506" width="9.85546875" style="73" customWidth="1"/>
    <col min="507" max="507" width="12.85546875" style="73" customWidth="1"/>
    <col min="508" max="755" width="9.140625" style="73"/>
    <col min="756" max="756" width="5.85546875" style="73" customWidth="1"/>
    <col min="757" max="757" width="8.42578125" style="73" customWidth="1"/>
    <col min="758" max="758" width="64.7109375" style="73" customWidth="1"/>
    <col min="759" max="760" width="8" style="73" customWidth="1"/>
    <col min="761" max="761" width="9.42578125" style="73" customWidth="1"/>
    <col min="762" max="762" width="9.85546875" style="73" customWidth="1"/>
    <col min="763" max="763" width="12.85546875" style="73" customWidth="1"/>
    <col min="764" max="1011" width="9.140625" style="73"/>
    <col min="1012" max="1012" width="5.85546875" style="73" customWidth="1"/>
    <col min="1013" max="1013" width="8.42578125" style="73" customWidth="1"/>
    <col min="1014" max="1014" width="64.7109375" style="73" customWidth="1"/>
    <col min="1015" max="1016" width="8" style="73" customWidth="1"/>
    <col min="1017" max="1017" width="9.42578125" style="73" customWidth="1"/>
    <col min="1018" max="1018" width="9.85546875" style="73" customWidth="1"/>
    <col min="1019" max="1019" width="12.85546875" style="73" customWidth="1"/>
    <col min="1020" max="1267" width="9.140625" style="73"/>
    <col min="1268" max="1268" width="5.85546875" style="73" customWidth="1"/>
    <col min="1269" max="1269" width="8.42578125" style="73" customWidth="1"/>
    <col min="1270" max="1270" width="64.7109375" style="73" customWidth="1"/>
    <col min="1271" max="1272" width="8" style="73" customWidth="1"/>
    <col min="1273" max="1273" width="9.42578125" style="73" customWidth="1"/>
    <col min="1274" max="1274" width="9.85546875" style="73" customWidth="1"/>
    <col min="1275" max="1275" width="12.85546875" style="73" customWidth="1"/>
    <col min="1276" max="1523" width="9.140625" style="73"/>
    <col min="1524" max="1524" width="5.85546875" style="73" customWidth="1"/>
    <col min="1525" max="1525" width="8.42578125" style="73" customWidth="1"/>
    <col min="1526" max="1526" width="64.7109375" style="73" customWidth="1"/>
    <col min="1527" max="1528" width="8" style="73" customWidth="1"/>
    <col min="1529" max="1529" width="9.42578125" style="73" customWidth="1"/>
    <col min="1530" max="1530" width="9.85546875" style="73" customWidth="1"/>
    <col min="1531" max="1531" width="12.85546875" style="73" customWidth="1"/>
    <col min="1532" max="1779" width="9.140625" style="73"/>
    <col min="1780" max="1780" width="5.85546875" style="73" customWidth="1"/>
    <col min="1781" max="1781" width="8.42578125" style="73" customWidth="1"/>
    <col min="1782" max="1782" width="64.7109375" style="73" customWidth="1"/>
    <col min="1783" max="1784" width="8" style="73" customWidth="1"/>
    <col min="1785" max="1785" width="9.42578125" style="73" customWidth="1"/>
    <col min="1786" max="1786" width="9.85546875" style="73" customWidth="1"/>
    <col min="1787" max="1787" width="12.85546875" style="73" customWidth="1"/>
    <col min="1788" max="2035" width="9.140625" style="73"/>
    <col min="2036" max="2036" width="5.85546875" style="73" customWidth="1"/>
    <col min="2037" max="2037" width="8.42578125" style="73" customWidth="1"/>
    <col min="2038" max="2038" width="64.7109375" style="73" customWidth="1"/>
    <col min="2039" max="2040" width="8" style="73" customWidth="1"/>
    <col min="2041" max="2041" width="9.42578125" style="73" customWidth="1"/>
    <col min="2042" max="2042" width="9.85546875" style="73" customWidth="1"/>
    <col min="2043" max="2043" width="12.85546875" style="73" customWidth="1"/>
    <col min="2044" max="2291" width="9.140625" style="73"/>
    <col min="2292" max="2292" width="5.85546875" style="73" customWidth="1"/>
    <col min="2293" max="2293" width="8.42578125" style="73" customWidth="1"/>
    <col min="2294" max="2294" width="64.7109375" style="73" customWidth="1"/>
    <col min="2295" max="2296" width="8" style="73" customWidth="1"/>
    <col min="2297" max="2297" width="9.42578125" style="73" customWidth="1"/>
    <col min="2298" max="2298" width="9.85546875" style="73" customWidth="1"/>
    <col min="2299" max="2299" width="12.85546875" style="73" customWidth="1"/>
    <col min="2300" max="2547" width="9.140625" style="73"/>
    <col min="2548" max="2548" width="5.85546875" style="73" customWidth="1"/>
    <col min="2549" max="2549" width="8.42578125" style="73" customWidth="1"/>
    <col min="2550" max="2550" width="64.7109375" style="73" customWidth="1"/>
    <col min="2551" max="2552" width="8" style="73" customWidth="1"/>
    <col min="2553" max="2553" width="9.42578125" style="73" customWidth="1"/>
    <col min="2554" max="2554" width="9.85546875" style="73" customWidth="1"/>
    <col min="2555" max="2555" width="12.85546875" style="73" customWidth="1"/>
    <col min="2556" max="2803" width="9.140625" style="73"/>
    <col min="2804" max="2804" width="5.85546875" style="73" customWidth="1"/>
    <col min="2805" max="2805" width="8.42578125" style="73" customWidth="1"/>
    <col min="2806" max="2806" width="64.7109375" style="73" customWidth="1"/>
    <col min="2807" max="2808" width="8" style="73" customWidth="1"/>
    <col min="2809" max="2809" width="9.42578125" style="73" customWidth="1"/>
    <col min="2810" max="2810" width="9.85546875" style="73" customWidth="1"/>
    <col min="2811" max="2811" width="12.85546875" style="73" customWidth="1"/>
    <col min="2812" max="3059" width="9.140625" style="73"/>
    <col min="3060" max="3060" width="5.85546875" style="73" customWidth="1"/>
    <col min="3061" max="3061" width="8.42578125" style="73" customWidth="1"/>
    <col min="3062" max="3062" width="64.7109375" style="73" customWidth="1"/>
    <col min="3063" max="3064" width="8" style="73" customWidth="1"/>
    <col min="3065" max="3065" width="9.42578125" style="73" customWidth="1"/>
    <col min="3066" max="3066" width="9.85546875" style="73" customWidth="1"/>
    <col min="3067" max="3067" width="12.85546875" style="73" customWidth="1"/>
    <col min="3068" max="3315" width="9.140625" style="73"/>
    <col min="3316" max="3316" width="5.85546875" style="73" customWidth="1"/>
    <col min="3317" max="3317" width="8.42578125" style="73" customWidth="1"/>
    <col min="3318" max="3318" width="64.7109375" style="73" customWidth="1"/>
    <col min="3319" max="3320" width="8" style="73" customWidth="1"/>
    <col min="3321" max="3321" width="9.42578125" style="73" customWidth="1"/>
    <col min="3322" max="3322" width="9.85546875" style="73" customWidth="1"/>
    <col min="3323" max="3323" width="12.85546875" style="73" customWidth="1"/>
    <col min="3324" max="3571" width="9.140625" style="73"/>
    <col min="3572" max="3572" width="5.85546875" style="73" customWidth="1"/>
    <col min="3573" max="3573" width="8.42578125" style="73" customWidth="1"/>
    <col min="3574" max="3574" width="64.7109375" style="73" customWidth="1"/>
    <col min="3575" max="3576" width="8" style="73" customWidth="1"/>
    <col min="3577" max="3577" width="9.42578125" style="73" customWidth="1"/>
    <col min="3578" max="3578" width="9.85546875" style="73" customWidth="1"/>
    <col min="3579" max="3579" width="12.85546875" style="73" customWidth="1"/>
    <col min="3580" max="3827" width="9.140625" style="73"/>
    <col min="3828" max="3828" width="5.85546875" style="73" customWidth="1"/>
    <col min="3829" max="3829" width="8.42578125" style="73" customWidth="1"/>
    <col min="3830" max="3830" width="64.7109375" style="73" customWidth="1"/>
    <col min="3831" max="3832" width="8" style="73" customWidth="1"/>
    <col min="3833" max="3833" width="9.42578125" style="73" customWidth="1"/>
    <col min="3834" max="3834" width="9.85546875" style="73" customWidth="1"/>
    <col min="3835" max="3835" width="12.85546875" style="73" customWidth="1"/>
    <col min="3836" max="4083" width="9.140625" style="73"/>
    <col min="4084" max="4084" width="5.85546875" style="73" customWidth="1"/>
    <col min="4085" max="4085" width="8.42578125" style="73" customWidth="1"/>
    <col min="4086" max="4086" width="64.7109375" style="73" customWidth="1"/>
    <col min="4087" max="4088" width="8" style="73" customWidth="1"/>
    <col min="4089" max="4089" width="9.42578125" style="73" customWidth="1"/>
    <col min="4090" max="4090" width="9.85546875" style="73" customWidth="1"/>
    <col min="4091" max="4091" width="12.85546875" style="73" customWidth="1"/>
    <col min="4092" max="4339" width="9.140625" style="73"/>
    <col min="4340" max="4340" width="5.85546875" style="73" customWidth="1"/>
    <col min="4341" max="4341" width="8.42578125" style="73" customWidth="1"/>
    <col min="4342" max="4342" width="64.7109375" style="73" customWidth="1"/>
    <col min="4343" max="4344" width="8" style="73" customWidth="1"/>
    <col min="4345" max="4345" width="9.42578125" style="73" customWidth="1"/>
    <col min="4346" max="4346" width="9.85546875" style="73" customWidth="1"/>
    <col min="4347" max="4347" width="12.85546875" style="73" customWidth="1"/>
    <col min="4348" max="4595" width="9.140625" style="73"/>
    <col min="4596" max="4596" width="5.85546875" style="73" customWidth="1"/>
    <col min="4597" max="4597" width="8.42578125" style="73" customWidth="1"/>
    <col min="4598" max="4598" width="64.7109375" style="73" customWidth="1"/>
    <col min="4599" max="4600" width="8" style="73" customWidth="1"/>
    <col min="4601" max="4601" width="9.42578125" style="73" customWidth="1"/>
    <col min="4602" max="4602" width="9.85546875" style="73" customWidth="1"/>
    <col min="4603" max="4603" width="12.85546875" style="73" customWidth="1"/>
    <col min="4604" max="4851" width="9.140625" style="73"/>
    <col min="4852" max="4852" width="5.85546875" style="73" customWidth="1"/>
    <col min="4853" max="4853" width="8.42578125" style="73" customWidth="1"/>
    <col min="4854" max="4854" width="64.7109375" style="73" customWidth="1"/>
    <col min="4855" max="4856" width="8" style="73" customWidth="1"/>
    <col min="4857" max="4857" width="9.42578125" style="73" customWidth="1"/>
    <col min="4858" max="4858" width="9.85546875" style="73" customWidth="1"/>
    <col min="4859" max="4859" width="12.85546875" style="73" customWidth="1"/>
    <col min="4860" max="5107" width="9.140625" style="73"/>
    <col min="5108" max="5108" width="5.85546875" style="73" customWidth="1"/>
    <col min="5109" max="5109" width="8.42578125" style="73" customWidth="1"/>
    <col min="5110" max="5110" width="64.7109375" style="73" customWidth="1"/>
    <col min="5111" max="5112" width="8" style="73" customWidth="1"/>
    <col min="5113" max="5113" width="9.42578125" style="73" customWidth="1"/>
    <col min="5114" max="5114" width="9.85546875" style="73" customWidth="1"/>
    <col min="5115" max="5115" width="12.85546875" style="73" customWidth="1"/>
    <col min="5116" max="5363" width="9.140625" style="73"/>
    <col min="5364" max="5364" width="5.85546875" style="73" customWidth="1"/>
    <col min="5365" max="5365" width="8.42578125" style="73" customWidth="1"/>
    <col min="5366" max="5366" width="64.7109375" style="73" customWidth="1"/>
    <col min="5367" max="5368" width="8" style="73" customWidth="1"/>
    <col min="5369" max="5369" width="9.42578125" style="73" customWidth="1"/>
    <col min="5370" max="5370" width="9.85546875" style="73" customWidth="1"/>
    <col min="5371" max="5371" width="12.85546875" style="73" customWidth="1"/>
    <col min="5372" max="5619" width="9.140625" style="73"/>
    <col min="5620" max="5620" width="5.85546875" style="73" customWidth="1"/>
    <col min="5621" max="5621" width="8.42578125" style="73" customWidth="1"/>
    <col min="5622" max="5622" width="64.7109375" style="73" customWidth="1"/>
    <col min="5623" max="5624" width="8" style="73" customWidth="1"/>
    <col min="5625" max="5625" width="9.42578125" style="73" customWidth="1"/>
    <col min="5626" max="5626" width="9.85546875" style="73" customWidth="1"/>
    <col min="5627" max="5627" width="12.85546875" style="73" customWidth="1"/>
    <col min="5628" max="5875" width="9.140625" style="73"/>
    <col min="5876" max="5876" width="5.85546875" style="73" customWidth="1"/>
    <col min="5877" max="5877" width="8.42578125" style="73" customWidth="1"/>
    <col min="5878" max="5878" width="64.7109375" style="73" customWidth="1"/>
    <col min="5879" max="5880" width="8" style="73" customWidth="1"/>
    <col min="5881" max="5881" width="9.42578125" style="73" customWidth="1"/>
    <col min="5882" max="5882" width="9.85546875" style="73" customWidth="1"/>
    <col min="5883" max="5883" width="12.85546875" style="73" customWidth="1"/>
    <col min="5884" max="6131" width="9.140625" style="73"/>
    <col min="6132" max="6132" width="5.85546875" style="73" customWidth="1"/>
    <col min="6133" max="6133" width="8.42578125" style="73" customWidth="1"/>
    <col min="6134" max="6134" width="64.7109375" style="73" customWidth="1"/>
    <col min="6135" max="6136" width="8" style="73" customWidth="1"/>
    <col min="6137" max="6137" width="9.42578125" style="73" customWidth="1"/>
    <col min="6138" max="6138" width="9.85546875" style="73" customWidth="1"/>
    <col min="6139" max="6139" width="12.85546875" style="73" customWidth="1"/>
    <col min="6140" max="6387" width="9.140625" style="73"/>
    <col min="6388" max="6388" width="5.85546875" style="73" customWidth="1"/>
    <col min="6389" max="6389" width="8.42578125" style="73" customWidth="1"/>
    <col min="6390" max="6390" width="64.7109375" style="73" customWidth="1"/>
    <col min="6391" max="6392" width="8" style="73" customWidth="1"/>
    <col min="6393" max="6393" width="9.42578125" style="73" customWidth="1"/>
    <col min="6394" max="6394" width="9.85546875" style="73" customWidth="1"/>
    <col min="6395" max="6395" width="12.85546875" style="73" customWidth="1"/>
    <col min="6396" max="6643" width="9.140625" style="73"/>
    <col min="6644" max="6644" width="5.85546875" style="73" customWidth="1"/>
    <col min="6645" max="6645" width="8.42578125" style="73" customWidth="1"/>
    <col min="6646" max="6646" width="64.7109375" style="73" customWidth="1"/>
    <col min="6647" max="6648" width="8" style="73" customWidth="1"/>
    <col min="6649" max="6649" width="9.42578125" style="73" customWidth="1"/>
    <col min="6650" max="6650" width="9.85546875" style="73" customWidth="1"/>
    <col min="6651" max="6651" width="12.85546875" style="73" customWidth="1"/>
    <col min="6652" max="6899" width="9.140625" style="73"/>
    <col min="6900" max="6900" width="5.85546875" style="73" customWidth="1"/>
    <col min="6901" max="6901" width="8.42578125" style="73" customWidth="1"/>
    <col min="6902" max="6902" width="64.7109375" style="73" customWidth="1"/>
    <col min="6903" max="6904" width="8" style="73" customWidth="1"/>
    <col min="6905" max="6905" width="9.42578125" style="73" customWidth="1"/>
    <col min="6906" max="6906" width="9.85546875" style="73" customWidth="1"/>
    <col min="6907" max="6907" width="12.85546875" style="73" customWidth="1"/>
    <col min="6908" max="7155" width="9.140625" style="73"/>
    <col min="7156" max="7156" width="5.85546875" style="73" customWidth="1"/>
    <col min="7157" max="7157" width="8.42578125" style="73" customWidth="1"/>
    <col min="7158" max="7158" width="64.7109375" style="73" customWidth="1"/>
    <col min="7159" max="7160" width="8" style="73" customWidth="1"/>
    <col min="7161" max="7161" width="9.42578125" style="73" customWidth="1"/>
    <col min="7162" max="7162" width="9.85546875" style="73" customWidth="1"/>
    <col min="7163" max="7163" width="12.85546875" style="73" customWidth="1"/>
    <col min="7164" max="7411" width="9.140625" style="73"/>
    <col min="7412" max="7412" width="5.85546875" style="73" customWidth="1"/>
    <col min="7413" max="7413" width="8.42578125" style="73" customWidth="1"/>
    <col min="7414" max="7414" width="64.7109375" style="73" customWidth="1"/>
    <col min="7415" max="7416" width="8" style="73" customWidth="1"/>
    <col min="7417" max="7417" width="9.42578125" style="73" customWidth="1"/>
    <col min="7418" max="7418" width="9.85546875" style="73" customWidth="1"/>
    <col min="7419" max="7419" width="12.85546875" style="73" customWidth="1"/>
    <col min="7420" max="7667" width="9.140625" style="73"/>
    <col min="7668" max="7668" width="5.85546875" style="73" customWidth="1"/>
    <col min="7669" max="7669" width="8.42578125" style="73" customWidth="1"/>
    <col min="7670" max="7670" width="64.7109375" style="73" customWidth="1"/>
    <col min="7671" max="7672" width="8" style="73" customWidth="1"/>
    <col min="7673" max="7673" width="9.42578125" style="73" customWidth="1"/>
    <col min="7674" max="7674" width="9.85546875" style="73" customWidth="1"/>
    <col min="7675" max="7675" width="12.85546875" style="73" customWidth="1"/>
    <col min="7676" max="7923" width="9.140625" style="73"/>
    <col min="7924" max="7924" width="5.85546875" style="73" customWidth="1"/>
    <col min="7925" max="7925" width="8.42578125" style="73" customWidth="1"/>
    <col min="7926" max="7926" width="64.7109375" style="73" customWidth="1"/>
    <col min="7927" max="7928" width="8" style="73" customWidth="1"/>
    <col min="7929" max="7929" width="9.42578125" style="73" customWidth="1"/>
    <col min="7930" max="7930" width="9.85546875" style="73" customWidth="1"/>
    <col min="7931" max="7931" width="12.85546875" style="73" customWidth="1"/>
    <col min="7932" max="8179" width="9.140625" style="73"/>
    <col min="8180" max="8180" width="5.85546875" style="73" customWidth="1"/>
    <col min="8181" max="8181" width="8.42578125" style="73" customWidth="1"/>
    <col min="8182" max="8182" width="64.7109375" style="73" customWidth="1"/>
    <col min="8183" max="8184" width="8" style="73" customWidth="1"/>
    <col min="8185" max="8185" width="9.42578125" style="73" customWidth="1"/>
    <col min="8186" max="8186" width="9.85546875" style="73" customWidth="1"/>
    <col min="8187" max="8187" width="12.85546875" style="73" customWidth="1"/>
    <col min="8188" max="8435" width="9.140625" style="73"/>
    <col min="8436" max="8436" width="5.85546875" style="73" customWidth="1"/>
    <col min="8437" max="8437" width="8.42578125" style="73" customWidth="1"/>
    <col min="8438" max="8438" width="64.7109375" style="73" customWidth="1"/>
    <col min="8439" max="8440" width="8" style="73" customWidth="1"/>
    <col min="8441" max="8441" width="9.42578125" style="73" customWidth="1"/>
    <col min="8442" max="8442" width="9.85546875" style="73" customWidth="1"/>
    <col min="8443" max="8443" width="12.85546875" style="73" customWidth="1"/>
    <col min="8444" max="8691" width="9.140625" style="73"/>
    <col min="8692" max="8692" width="5.85546875" style="73" customWidth="1"/>
    <col min="8693" max="8693" width="8.42578125" style="73" customWidth="1"/>
    <col min="8694" max="8694" width="64.7109375" style="73" customWidth="1"/>
    <col min="8695" max="8696" width="8" style="73" customWidth="1"/>
    <col min="8697" max="8697" width="9.42578125" style="73" customWidth="1"/>
    <col min="8698" max="8698" width="9.85546875" style="73" customWidth="1"/>
    <col min="8699" max="8699" width="12.85546875" style="73" customWidth="1"/>
    <col min="8700" max="8947" width="9.140625" style="73"/>
    <col min="8948" max="8948" width="5.85546875" style="73" customWidth="1"/>
    <col min="8949" max="8949" width="8.42578125" style="73" customWidth="1"/>
    <col min="8950" max="8950" width="64.7109375" style="73" customWidth="1"/>
    <col min="8951" max="8952" width="8" style="73" customWidth="1"/>
    <col min="8953" max="8953" width="9.42578125" style="73" customWidth="1"/>
    <col min="8954" max="8954" width="9.85546875" style="73" customWidth="1"/>
    <col min="8955" max="8955" width="12.85546875" style="73" customWidth="1"/>
    <col min="8956" max="9203" width="9.140625" style="73"/>
    <col min="9204" max="9204" width="5.85546875" style="73" customWidth="1"/>
    <col min="9205" max="9205" width="8.42578125" style="73" customWidth="1"/>
    <col min="9206" max="9206" width="64.7109375" style="73" customWidth="1"/>
    <col min="9207" max="9208" width="8" style="73" customWidth="1"/>
    <col min="9209" max="9209" width="9.42578125" style="73" customWidth="1"/>
    <col min="9210" max="9210" width="9.85546875" style="73" customWidth="1"/>
    <col min="9211" max="9211" width="12.85546875" style="73" customWidth="1"/>
    <col min="9212" max="9459" width="9.140625" style="73"/>
    <col min="9460" max="9460" width="5.85546875" style="73" customWidth="1"/>
    <col min="9461" max="9461" width="8.42578125" style="73" customWidth="1"/>
    <col min="9462" max="9462" width="64.7109375" style="73" customWidth="1"/>
    <col min="9463" max="9464" width="8" style="73" customWidth="1"/>
    <col min="9465" max="9465" width="9.42578125" style="73" customWidth="1"/>
    <col min="9466" max="9466" width="9.85546875" style="73" customWidth="1"/>
    <col min="9467" max="9467" width="12.85546875" style="73" customWidth="1"/>
    <col min="9468" max="9715" width="9.140625" style="73"/>
    <col min="9716" max="9716" width="5.85546875" style="73" customWidth="1"/>
    <col min="9717" max="9717" width="8.42578125" style="73" customWidth="1"/>
    <col min="9718" max="9718" width="64.7109375" style="73" customWidth="1"/>
    <col min="9719" max="9720" width="8" style="73" customWidth="1"/>
    <col min="9721" max="9721" width="9.42578125" style="73" customWidth="1"/>
    <col min="9722" max="9722" width="9.85546875" style="73" customWidth="1"/>
    <col min="9723" max="9723" width="12.85546875" style="73" customWidth="1"/>
    <col min="9724" max="9971" width="9.140625" style="73"/>
    <col min="9972" max="9972" width="5.85546875" style="73" customWidth="1"/>
    <col min="9973" max="9973" width="8.42578125" style="73" customWidth="1"/>
    <col min="9974" max="9974" width="64.7109375" style="73" customWidth="1"/>
    <col min="9975" max="9976" width="8" style="73" customWidth="1"/>
    <col min="9977" max="9977" width="9.42578125" style="73" customWidth="1"/>
    <col min="9978" max="9978" width="9.85546875" style="73" customWidth="1"/>
    <col min="9979" max="9979" width="12.85546875" style="73" customWidth="1"/>
    <col min="9980" max="10227" width="9.140625" style="73"/>
    <col min="10228" max="10228" width="5.85546875" style="73" customWidth="1"/>
    <col min="10229" max="10229" width="8.42578125" style="73" customWidth="1"/>
    <col min="10230" max="10230" width="64.7109375" style="73" customWidth="1"/>
    <col min="10231" max="10232" width="8" style="73" customWidth="1"/>
    <col min="10233" max="10233" width="9.42578125" style="73" customWidth="1"/>
    <col min="10234" max="10234" width="9.85546875" style="73" customWidth="1"/>
    <col min="10235" max="10235" width="12.85546875" style="73" customWidth="1"/>
    <col min="10236" max="10483" width="9.140625" style="73"/>
    <col min="10484" max="10484" width="5.85546875" style="73" customWidth="1"/>
    <col min="10485" max="10485" width="8.42578125" style="73" customWidth="1"/>
    <col min="10486" max="10486" width="64.7109375" style="73" customWidth="1"/>
    <col min="10487" max="10488" width="8" style="73" customWidth="1"/>
    <col min="10489" max="10489" width="9.42578125" style="73" customWidth="1"/>
    <col min="10490" max="10490" width="9.85546875" style="73" customWidth="1"/>
    <col min="10491" max="10491" width="12.85546875" style="73" customWidth="1"/>
    <col min="10492" max="10739" width="9.140625" style="73"/>
    <col min="10740" max="10740" width="5.85546875" style="73" customWidth="1"/>
    <col min="10741" max="10741" width="8.42578125" style="73" customWidth="1"/>
    <col min="10742" max="10742" width="64.7109375" style="73" customWidth="1"/>
    <col min="10743" max="10744" width="8" style="73" customWidth="1"/>
    <col min="10745" max="10745" width="9.42578125" style="73" customWidth="1"/>
    <col min="10746" max="10746" width="9.85546875" style="73" customWidth="1"/>
    <col min="10747" max="10747" width="12.85546875" style="73" customWidth="1"/>
    <col min="10748" max="10995" width="9.140625" style="73"/>
    <col min="10996" max="10996" width="5.85546875" style="73" customWidth="1"/>
    <col min="10997" max="10997" width="8.42578125" style="73" customWidth="1"/>
    <col min="10998" max="10998" width="64.7109375" style="73" customWidth="1"/>
    <col min="10999" max="11000" width="8" style="73" customWidth="1"/>
    <col min="11001" max="11001" width="9.42578125" style="73" customWidth="1"/>
    <col min="11002" max="11002" width="9.85546875" style="73" customWidth="1"/>
    <col min="11003" max="11003" width="12.85546875" style="73" customWidth="1"/>
    <col min="11004" max="11251" width="9.140625" style="73"/>
    <col min="11252" max="11252" width="5.85546875" style="73" customWidth="1"/>
    <col min="11253" max="11253" width="8.42578125" style="73" customWidth="1"/>
    <col min="11254" max="11254" width="64.7109375" style="73" customWidth="1"/>
    <col min="11255" max="11256" width="8" style="73" customWidth="1"/>
    <col min="11257" max="11257" width="9.42578125" style="73" customWidth="1"/>
    <col min="11258" max="11258" width="9.85546875" style="73" customWidth="1"/>
    <col min="11259" max="11259" width="12.85546875" style="73" customWidth="1"/>
    <col min="11260" max="11507" width="9.140625" style="73"/>
    <col min="11508" max="11508" width="5.85546875" style="73" customWidth="1"/>
    <col min="11509" max="11509" width="8.42578125" style="73" customWidth="1"/>
    <col min="11510" max="11510" width="64.7109375" style="73" customWidth="1"/>
    <col min="11511" max="11512" width="8" style="73" customWidth="1"/>
    <col min="11513" max="11513" width="9.42578125" style="73" customWidth="1"/>
    <col min="11514" max="11514" width="9.85546875" style="73" customWidth="1"/>
    <col min="11515" max="11515" width="12.85546875" style="73" customWidth="1"/>
    <col min="11516" max="11763" width="9.140625" style="73"/>
    <col min="11764" max="11764" width="5.85546875" style="73" customWidth="1"/>
    <col min="11765" max="11765" width="8.42578125" style="73" customWidth="1"/>
    <col min="11766" max="11766" width="64.7109375" style="73" customWidth="1"/>
    <col min="11767" max="11768" width="8" style="73" customWidth="1"/>
    <col min="11769" max="11769" width="9.42578125" style="73" customWidth="1"/>
    <col min="11770" max="11770" width="9.85546875" style="73" customWidth="1"/>
    <col min="11771" max="11771" width="12.85546875" style="73" customWidth="1"/>
    <col min="11772" max="12019" width="9.140625" style="73"/>
    <col min="12020" max="12020" width="5.85546875" style="73" customWidth="1"/>
    <col min="12021" max="12021" width="8.42578125" style="73" customWidth="1"/>
    <col min="12022" max="12022" width="64.7109375" style="73" customWidth="1"/>
    <col min="12023" max="12024" width="8" style="73" customWidth="1"/>
    <col min="12025" max="12025" width="9.42578125" style="73" customWidth="1"/>
    <col min="12026" max="12026" width="9.85546875" style="73" customWidth="1"/>
    <col min="12027" max="12027" width="12.85546875" style="73" customWidth="1"/>
    <col min="12028" max="12275" width="9.140625" style="73"/>
    <col min="12276" max="12276" width="5.85546875" style="73" customWidth="1"/>
    <col min="12277" max="12277" width="8.42578125" style="73" customWidth="1"/>
    <col min="12278" max="12278" width="64.7109375" style="73" customWidth="1"/>
    <col min="12279" max="12280" width="8" style="73" customWidth="1"/>
    <col min="12281" max="12281" width="9.42578125" style="73" customWidth="1"/>
    <col min="12282" max="12282" width="9.85546875" style="73" customWidth="1"/>
    <col min="12283" max="12283" width="12.85546875" style="73" customWidth="1"/>
    <col min="12284" max="12531" width="9.140625" style="73"/>
    <col min="12532" max="12532" width="5.85546875" style="73" customWidth="1"/>
    <col min="12533" max="12533" width="8.42578125" style="73" customWidth="1"/>
    <col min="12534" max="12534" width="64.7109375" style="73" customWidth="1"/>
    <col min="12535" max="12536" width="8" style="73" customWidth="1"/>
    <col min="12537" max="12537" width="9.42578125" style="73" customWidth="1"/>
    <col min="12538" max="12538" width="9.85546875" style="73" customWidth="1"/>
    <col min="12539" max="12539" width="12.85546875" style="73" customWidth="1"/>
    <col min="12540" max="12787" width="9.140625" style="73"/>
    <col min="12788" max="12788" width="5.85546875" style="73" customWidth="1"/>
    <col min="12789" max="12789" width="8.42578125" style="73" customWidth="1"/>
    <col min="12790" max="12790" width="64.7109375" style="73" customWidth="1"/>
    <col min="12791" max="12792" width="8" style="73" customWidth="1"/>
    <col min="12793" max="12793" width="9.42578125" style="73" customWidth="1"/>
    <col min="12794" max="12794" width="9.85546875" style="73" customWidth="1"/>
    <col min="12795" max="12795" width="12.85546875" style="73" customWidth="1"/>
    <col min="12796" max="13043" width="9.140625" style="73"/>
    <col min="13044" max="13044" width="5.85546875" style="73" customWidth="1"/>
    <col min="13045" max="13045" width="8.42578125" style="73" customWidth="1"/>
    <col min="13046" max="13046" width="64.7109375" style="73" customWidth="1"/>
    <col min="13047" max="13048" width="8" style="73" customWidth="1"/>
    <col min="13049" max="13049" width="9.42578125" style="73" customWidth="1"/>
    <col min="13050" max="13050" width="9.85546875" style="73" customWidth="1"/>
    <col min="13051" max="13051" width="12.85546875" style="73" customWidth="1"/>
    <col min="13052" max="13299" width="9.140625" style="73"/>
    <col min="13300" max="13300" width="5.85546875" style="73" customWidth="1"/>
    <col min="13301" max="13301" width="8.42578125" style="73" customWidth="1"/>
    <col min="13302" max="13302" width="64.7109375" style="73" customWidth="1"/>
    <col min="13303" max="13304" width="8" style="73" customWidth="1"/>
    <col min="13305" max="13305" width="9.42578125" style="73" customWidth="1"/>
    <col min="13306" max="13306" width="9.85546875" style="73" customWidth="1"/>
    <col min="13307" max="13307" width="12.85546875" style="73" customWidth="1"/>
    <col min="13308" max="13555" width="9.140625" style="73"/>
    <col min="13556" max="13556" width="5.85546875" style="73" customWidth="1"/>
    <col min="13557" max="13557" width="8.42578125" style="73" customWidth="1"/>
    <col min="13558" max="13558" width="64.7109375" style="73" customWidth="1"/>
    <col min="13559" max="13560" width="8" style="73" customWidth="1"/>
    <col min="13561" max="13561" width="9.42578125" style="73" customWidth="1"/>
    <col min="13562" max="13562" width="9.85546875" style="73" customWidth="1"/>
    <col min="13563" max="13563" width="12.85546875" style="73" customWidth="1"/>
    <col min="13564" max="13811" width="9.140625" style="73"/>
    <col min="13812" max="13812" width="5.85546875" style="73" customWidth="1"/>
    <col min="13813" max="13813" width="8.42578125" style="73" customWidth="1"/>
    <col min="13814" max="13814" width="64.7109375" style="73" customWidth="1"/>
    <col min="13815" max="13816" width="8" style="73" customWidth="1"/>
    <col min="13817" max="13817" width="9.42578125" style="73" customWidth="1"/>
    <col min="13818" max="13818" width="9.85546875" style="73" customWidth="1"/>
    <col min="13819" max="13819" width="12.85546875" style="73" customWidth="1"/>
    <col min="13820" max="14067" width="9.140625" style="73"/>
    <col min="14068" max="14068" width="5.85546875" style="73" customWidth="1"/>
    <col min="14069" max="14069" width="8.42578125" style="73" customWidth="1"/>
    <col min="14070" max="14070" width="64.7109375" style="73" customWidth="1"/>
    <col min="14071" max="14072" width="8" style="73" customWidth="1"/>
    <col min="14073" max="14073" width="9.42578125" style="73" customWidth="1"/>
    <col min="14074" max="14074" width="9.85546875" style="73" customWidth="1"/>
    <col min="14075" max="14075" width="12.85546875" style="73" customWidth="1"/>
    <col min="14076" max="14323" width="9.140625" style="73"/>
    <col min="14324" max="14324" width="5.85546875" style="73" customWidth="1"/>
    <col min="14325" max="14325" width="8.42578125" style="73" customWidth="1"/>
    <col min="14326" max="14326" width="64.7109375" style="73" customWidth="1"/>
    <col min="14327" max="14328" width="8" style="73" customWidth="1"/>
    <col min="14329" max="14329" width="9.42578125" style="73" customWidth="1"/>
    <col min="14330" max="14330" width="9.85546875" style="73" customWidth="1"/>
    <col min="14331" max="14331" width="12.85546875" style="73" customWidth="1"/>
    <col min="14332" max="14579" width="9.140625" style="73"/>
    <col min="14580" max="14580" width="5.85546875" style="73" customWidth="1"/>
    <col min="14581" max="14581" width="8.42578125" style="73" customWidth="1"/>
    <col min="14582" max="14582" width="64.7109375" style="73" customWidth="1"/>
    <col min="14583" max="14584" width="8" style="73" customWidth="1"/>
    <col min="14585" max="14585" width="9.42578125" style="73" customWidth="1"/>
    <col min="14586" max="14586" width="9.85546875" style="73" customWidth="1"/>
    <col min="14587" max="14587" width="12.85546875" style="73" customWidth="1"/>
    <col min="14588" max="14835" width="9.140625" style="73"/>
    <col min="14836" max="14836" width="5.85546875" style="73" customWidth="1"/>
    <col min="14837" max="14837" width="8.42578125" style="73" customWidth="1"/>
    <col min="14838" max="14838" width="64.7109375" style="73" customWidth="1"/>
    <col min="14839" max="14840" width="8" style="73" customWidth="1"/>
    <col min="14841" max="14841" width="9.42578125" style="73" customWidth="1"/>
    <col min="14842" max="14842" width="9.85546875" style="73" customWidth="1"/>
    <col min="14843" max="14843" width="12.85546875" style="73" customWidth="1"/>
    <col min="14844" max="15091" width="9.140625" style="73"/>
    <col min="15092" max="15092" width="5.85546875" style="73" customWidth="1"/>
    <col min="15093" max="15093" width="8.42578125" style="73" customWidth="1"/>
    <col min="15094" max="15094" width="64.7109375" style="73" customWidth="1"/>
    <col min="15095" max="15096" width="8" style="73" customWidth="1"/>
    <col min="15097" max="15097" width="9.42578125" style="73" customWidth="1"/>
    <col min="15098" max="15098" width="9.85546875" style="73" customWidth="1"/>
    <col min="15099" max="15099" width="12.85546875" style="73" customWidth="1"/>
    <col min="15100" max="15347" width="9.140625" style="73"/>
    <col min="15348" max="15348" width="5.85546875" style="73" customWidth="1"/>
    <col min="15349" max="15349" width="8.42578125" style="73" customWidth="1"/>
    <col min="15350" max="15350" width="64.7109375" style="73" customWidth="1"/>
    <col min="15351" max="15352" width="8" style="73" customWidth="1"/>
    <col min="15353" max="15353" width="9.42578125" style="73" customWidth="1"/>
    <col min="15354" max="15354" width="9.85546875" style="73" customWidth="1"/>
    <col min="15355" max="15355" width="12.85546875" style="73" customWidth="1"/>
    <col min="15356" max="15603" width="9.140625" style="73"/>
    <col min="15604" max="15604" width="5.85546875" style="73" customWidth="1"/>
    <col min="15605" max="15605" width="8.42578125" style="73" customWidth="1"/>
    <col min="15606" max="15606" width="64.7109375" style="73" customWidth="1"/>
    <col min="15607" max="15608" width="8" style="73" customWidth="1"/>
    <col min="15609" max="15609" width="9.42578125" style="73" customWidth="1"/>
    <col min="15610" max="15610" width="9.85546875" style="73" customWidth="1"/>
    <col min="15611" max="15611" width="12.85546875" style="73" customWidth="1"/>
    <col min="15612" max="15859" width="9.140625" style="73"/>
    <col min="15860" max="15860" width="5.85546875" style="73" customWidth="1"/>
    <col min="15861" max="15861" width="8.42578125" style="73" customWidth="1"/>
    <col min="15862" max="15862" width="64.7109375" style="73" customWidth="1"/>
    <col min="15863" max="15864" width="8" style="73" customWidth="1"/>
    <col min="15865" max="15865" width="9.42578125" style="73" customWidth="1"/>
    <col min="15866" max="15866" width="9.85546875" style="73" customWidth="1"/>
    <col min="15867" max="15867" width="12.85546875" style="73" customWidth="1"/>
    <col min="15868" max="16115" width="9.140625" style="73"/>
    <col min="16116" max="16116" width="5.85546875" style="73" customWidth="1"/>
    <col min="16117" max="16117" width="8.42578125" style="73" customWidth="1"/>
    <col min="16118" max="16118" width="64.7109375" style="73" customWidth="1"/>
    <col min="16119" max="16120" width="8" style="73" customWidth="1"/>
    <col min="16121" max="16121" width="9.42578125" style="73" customWidth="1"/>
    <col min="16122" max="16122" width="9.85546875" style="73" customWidth="1"/>
    <col min="16123" max="16123" width="12.85546875" style="73" customWidth="1"/>
    <col min="16124" max="16374" width="9.140625" style="73"/>
    <col min="16375" max="16384" width="8.85546875" style="73" customWidth="1"/>
  </cols>
  <sheetData>
    <row r="1" spans="1:14" s="58" customFormat="1" x14ac:dyDescent="0.25">
      <c r="A1" s="272" t="s">
        <v>0</v>
      </c>
      <c r="B1" s="272"/>
      <c r="C1" s="272"/>
      <c r="D1" s="272"/>
      <c r="E1" s="272"/>
      <c r="F1" s="272"/>
      <c r="G1" s="272"/>
      <c r="H1" s="272"/>
      <c r="I1" s="272"/>
      <c r="J1" s="272"/>
      <c r="K1" s="272"/>
      <c r="L1" s="272"/>
      <c r="M1" s="272"/>
      <c r="N1" s="272"/>
    </row>
    <row r="2" spans="1:14" s="58" customFormat="1" x14ac:dyDescent="0.25">
      <c r="A2" s="272" t="s">
        <v>1</v>
      </c>
      <c r="B2" s="272"/>
      <c r="C2" s="272"/>
      <c r="D2" s="272"/>
      <c r="E2" s="272"/>
      <c r="F2" s="272"/>
      <c r="G2" s="272"/>
      <c r="H2" s="272"/>
      <c r="I2" s="272"/>
      <c r="J2" s="272"/>
      <c r="K2" s="272"/>
      <c r="L2" s="272"/>
      <c r="M2" s="272"/>
      <c r="N2" s="272"/>
    </row>
    <row r="3" spans="1:14" s="59" customFormat="1" x14ac:dyDescent="0.25">
      <c r="A3" s="283"/>
      <c r="B3" s="284"/>
      <c r="C3" s="284"/>
      <c r="D3" s="284"/>
      <c r="E3" s="284"/>
      <c r="F3" s="284"/>
      <c r="G3" s="284"/>
      <c r="H3" s="284"/>
      <c r="I3" s="284"/>
      <c r="J3" s="284"/>
      <c r="K3" s="284"/>
      <c r="L3" s="284"/>
      <c r="M3" s="284"/>
      <c r="N3" s="285"/>
    </row>
    <row r="4" spans="1:14" s="59" customFormat="1" x14ac:dyDescent="0.25">
      <c r="A4" s="286" t="s">
        <v>226</v>
      </c>
      <c r="B4" s="287"/>
      <c r="C4" s="287"/>
      <c r="D4" s="287"/>
      <c r="E4" s="287"/>
      <c r="F4" s="287"/>
      <c r="G4" s="287"/>
      <c r="H4" s="287"/>
      <c r="I4" s="287"/>
      <c r="J4" s="287"/>
      <c r="K4" s="287"/>
      <c r="L4" s="287"/>
      <c r="M4" s="287"/>
      <c r="N4" s="288"/>
    </row>
    <row r="5" spans="1:14" s="59" customFormat="1" x14ac:dyDescent="0.25">
      <c r="A5" s="289" t="s">
        <v>2</v>
      </c>
      <c r="B5" s="290"/>
      <c r="C5" s="290"/>
      <c r="D5" s="290"/>
      <c r="E5" s="290"/>
      <c r="F5" s="290"/>
      <c r="G5" s="290"/>
      <c r="H5" s="290"/>
      <c r="I5" s="290"/>
      <c r="J5" s="290"/>
      <c r="K5" s="290"/>
      <c r="L5" s="290"/>
      <c r="M5" s="290"/>
      <c r="N5" s="291"/>
    </row>
    <row r="6" spans="1:14" s="87" customFormat="1" x14ac:dyDescent="0.25">
      <c r="A6" s="81" t="s">
        <v>3</v>
      </c>
      <c r="B6" s="81"/>
      <c r="C6" s="81"/>
      <c r="D6" s="292"/>
      <c r="E6" s="293"/>
      <c r="F6" s="293"/>
      <c r="G6" s="293"/>
      <c r="H6" s="293"/>
      <c r="I6" s="293"/>
      <c r="J6" s="293"/>
      <c r="K6" s="294"/>
      <c r="L6" s="278" t="s">
        <v>4</v>
      </c>
      <c r="M6" s="279"/>
      <c r="N6" s="280"/>
    </row>
    <row r="7" spans="1:14" s="87" customFormat="1" x14ac:dyDescent="0.25">
      <c r="A7" s="281"/>
      <c r="B7" s="281"/>
      <c r="C7" s="281"/>
      <c r="D7" s="292"/>
      <c r="E7" s="293"/>
      <c r="F7" s="293"/>
      <c r="G7" s="293"/>
      <c r="H7" s="293"/>
      <c r="I7" s="293"/>
      <c r="J7" s="293"/>
      <c r="K7" s="294"/>
      <c r="L7" s="278" t="s">
        <v>5</v>
      </c>
      <c r="M7" s="279"/>
      <c r="N7" s="280"/>
    </row>
    <row r="8" spans="1:14" s="87" customFormat="1" x14ac:dyDescent="0.25">
      <c r="A8" s="281" t="s">
        <v>6</v>
      </c>
      <c r="B8" s="282"/>
      <c r="C8" s="282"/>
      <c r="D8" s="292"/>
      <c r="E8" s="293"/>
      <c r="F8" s="293"/>
      <c r="G8" s="293"/>
      <c r="H8" s="293"/>
      <c r="I8" s="293"/>
      <c r="J8" s="293"/>
      <c r="K8" s="294"/>
      <c r="L8" s="278" t="s">
        <v>7</v>
      </c>
      <c r="M8" s="279"/>
      <c r="N8" s="280"/>
    </row>
    <row r="9" spans="1:14" s="87" customFormat="1" x14ac:dyDescent="0.25">
      <c r="A9" s="64"/>
      <c r="B9" s="64"/>
      <c r="C9" s="64"/>
      <c r="D9" s="292"/>
      <c r="E9" s="293"/>
      <c r="F9" s="293"/>
      <c r="G9" s="293"/>
      <c r="H9" s="293"/>
      <c r="I9" s="293"/>
      <c r="J9" s="293"/>
      <c r="K9" s="294"/>
      <c r="L9" s="278" t="s">
        <v>8</v>
      </c>
      <c r="M9" s="279"/>
      <c r="N9" s="280"/>
    </row>
    <row r="10" spans="1:14" s="87" customFormat="1" x14ac:dyDescent="0.25">
      <c r="A10" s="64"/>
      <c r="B10" s="64"/>
      <c r="C10" s="64"/>
      <c r="D10" s="292"/>
      <c r="E10" s="293"/>
      <c r="F10" s="293"/>
      <c r="G10" s="293"/>
      <c r="H10" s="293"/>
      <c r="I10" s="293"/>
      <c r="J10" s="293"/>
      <c r="K10" s="294"/>
      <c r="L10" s="278" t="s">
        <v>9</v>
      </c>
      <c r="M10" s="279"/>
      <c r="N10" s="280"/>
    </row>
    <row r="11" spans="1:14" s="87" customFormat="1" x14ac:dyDescent="0.25">
      <c r="A11" s="278" t="s">
        <v>226</v>
      </c>
      <c r="B11" s="279"/>
      <c r="C11" s="279"/>
      <c r="D11" s="279"/>
      <c r="E11" s="279"/>
      <c r="F11" s="279"/>
      <c r="G11" s="279"/>
      <c r="H11" s="279"/>
      <c r="I11" s="279"/>
      <c r="J11" s="279"/>
      <c r="K11" s="279"/>
      <c r="L11" s="278" t="s">
        <v>10</v>
      </c>
      <c r="M11" s="279"/>
      <c r="N11" s="280"/>
    </row>
    <row r="12" spans="1:14" s="65" customFormat="1" x14ac:dyDescent="0.25">
      <c r="A12" s="273" t="s">
        <v>11</v>
      </c>
      <c r="B12" s="275" t="s">
        <v>12</v>
      </c>
      <c r="C12" s="62" t="s">
        <v>13</v>
      </c>
      <c r="D12" s="276" t="s">
        <v>15</v>
      </c>
      <c r="E12" s="63"/>
      <c r="F12" s="269"/>
      <c r="G12" s="270"/>
      <c r="H12" s="64"/>
      <c r="I12" s="64"/>
      <c r="J12" s="64"/>
      <c r="K12" s="64"/>
      <c r="L12" s="64"/>
      <c r="M12" s="64"/>
      <c r="N12" s="64"/>
    </row>
    <row r="13" spans="1:14" s="70" customFormat="1" ht="76.5" x14ac:dyDescent="0.25">
      <c r="A13" s="274"/>
      <c r="B13" s="275"/>
      <c r="C13" s="62" t="s">
        <v>16</v>
      </c>
      <c r="D13" s="277"/>
      <c r="E13" s="63" t="s">
        <v>135</v>
      </c>
      <c r="F13" s="267" t="s">
        <v>18</v>
      </c>
      <c r="G13" s="268"/>
      <c r="H13" s="60" t="s">
        <v>19</v>
      </c>
      <c r="I13" s="60" t="s">
        <v>20</v>
      </c>
      <c r="J13" s="60" t="s">
        <v>21</v>
      </c>
      <c r="K13" s="60" t="s">
        <v>22</v>
      </c>
      <c r="L13" s="60" t="s">
        <v>23</v>
      </c>
      <c r="M13" s="68" t="s">
        <v>24</v>
      </c>
      <c r="N13" s="69" t="s">
        <v>25</v>
      </c>
    </row>
    <row r="14" spans="1:14" s="70" customFormat="1" x14ac:dyDescent="0.25">
      <c r="A14" s="128">
        <v>1</v>
      </c>
      <c r="B14" s="61"/>
      <c r="C14" s="62">
        <v>2</v>
      </c>
      <c r="D14" s="67">
        <v>3</v>
      </c>
      <c r="E14" s="63">
        <v>4</v>
      </c>
      <c r="F14" s="267">
        <v>5</v>
      </c>
      <c r="G14" s="268"/>
      <c r="H14" s="60">
        <v>6</v>
      </c>
      <c r="I14" s="60">
        <v>7</v>
      </c>
      <c r="J14" s="60">
        <v>8</v>
      </c>
      <c r="K14" s="60">
        <v>9</v>
      </c>
      <c r="L14" s="60">
        <v>10</v>
      </c>
      <c r="M14" s="68">
        <v>11</v>
      </c>
      <c r="N14" s="69">
        <v>12</v>
      </c>
    </row>
    <row r="15" spans="1:14" ht="51" x14ac:dyDescent="0.25">
      <c r="A15" s="265">
        <v>1</v>
      </c>
      <c r="B15" s="56"/>
      <c r="C15" s="56"/>
      <c r="D15" s="72"/>
      <c r="E15" s="56"/>
      <c r="F15" s="178">
        <v>2.6</v>
      </c>
      <c r="G15" s="183" t="s">
        <v>142</v>
      </c>
      <c r="H15" s="55"/>
      <c r="I15" s="55"/>
      <c r="J15" s="55"/>
      <c r="K15" s="56"/>
      <c r="L15" s="56"/>
      <c r="M15" s="149"/>
      <c r="N15" s="54"/>
    </row>
    <row r="16" spans="1:14" x14ac:dyDescent="0.25">
      <c r="A16" s="266"/>
      <c r="B16" s="56"/>
      <c r="C16" s="56">
        <v>995433</v>
      </c>
      <c r="D16" s="72">
        <v>0.18</v>
      </c>
      <c r="E16" s="74"/>
      <c r="F16" s="178" t="s">
        <v>26</v>
      </c>
      <c r="G16" s="183" t="s">
        <v>143</v>
      </c>
      <c r="H16" s="178" t="s">
        <v>121</v>
      </c>
      <c r="I16" s="50">
        <v>600</v>
      </c>
      <c r="J16" s="54">
        <v>177.5</v>
      </c>
      <c r="K16" s="48">
        <v>0.18</v>
      </c>
      <c r="L16" s="48">
        <f>J16/1.18</f>
        <v>150.42372881355934</v>
      </c>
      <c r="M16" s="150">
        <f>L16*I16</f>
        <v>90254.237288135599</v>
      </c>
      <c r="N16" s="150">
        <f>IF(ISBLANK(E16),D16*M16,E16*M16)</f>
        <v>16245.762711864407</v>
      </c>
    </row>
    <row r="17" spans="1:17" ht="51" x14ac:dyDescent="0.25">
      <c r="A17" s="265">
        <v>2</v>
      </c>
      <c r="B17" s="56"/>
      <c r="C17" s="56"/>
      <c r="D17" s="84"/>
      <c r="E17" s="85"/>
      <c r="F17" s="181">
        <v>2.8</v>
      </c>
      <c r="G17" s="184" t="s">
        <v>144</v>
      </c>
      <c r="H17" s="185"/>
      <c r="I17" s="55"/>
      <c r="J17" s="55"/>
      <c r="K17" s="48"/>
      <c r="L17" s="48"/>
      <c r="M17" s="150"/>
      <c r="N17" s="150"/>
    </row>
    <row r="18" spans="1:17" x14ac:dyDescent="0.25">
      <c r="A18" s="266"/>
      <c r="B18" s="56"/>
      <c r="C18" s="56">
        <v>995433</v>
      </c>
      <c r="D18" s="72">
        <v>0.18</v>
      </c>
      <c r="E18" s="74"/>
      <c r="F18" s="181" t="s">
        <v>28</v>
      </c>
      <c r="G18" s="184" t="s">
        <v>145</v>
      </c>
      <c r="H18" s="178" t="s">
        <v>121</v>
      </c>
      <c r="I18" s="55">
        <v>153.51</v>
      </c>
      <c r="J18" s="55">
        <v>260.3</v>
      </c>
      <c r="K18" s="48">
        <v>0.18</v>
      </c>
      <c r="L18" s="48">
        <f>J18/1.18</f>
        <v>220.59322033898306</v>
      </c>
      <c r="M18" s="150">
        <f>L18*I18</f>
        <v>33863.265254237289</v>
      </c>
      <c r="N18" s="150">
        <f>IF(ISBLANK(E18),D18*M18,E18*M18)</f>
        <v>6095.3877457627113</v>
      </c>
    </row>
    <row r="19" spans="1:17" ht="76.5" x14ac:dyDescent="0.25">
      <c r="A19" s="265">
        <v>3</v>
      </c>
      <c r="B19" s="56"/>
      <c r="C19" s="56"/>
      <c r="D19" s="56"/>
      <c r="E19" s="56"/>
      <c r="F19" s="186">
        <v>2.1</v>
      </c>
      <c r="G19" s="184" t="s">
        <v>146</v>
      </c>
      <c r="H19" s="185"/>
      <c r="I19" s="55"/>
      <c r="J19" s="55"/>
      <c r="K19" s="48"/>
      <c r="L19" s="48"/>
      <c r="M19" s="149"/>
      <c r="N19" s="150"/>
    </row>
    <row r="20" spans="1:17" x14ac:dyDescent="0.25">
      <c r="A20" s="271"/>
      <c r="B20" s="56"/>
      <c r="C20" s="56"/>
      <c r="D20" s="84"/>
      <c r="E20" s="85"/>
      <c r="F20" s="186" t="s">
        <v>29</v>
      </c>
      <c r="G20" s="184" t="s">
        <v>143</v>
      </c>
      <c r="H20" s="185"/>
      <c r="I20" s="55"/>
      <c r="J20" s="55"/>
      <c r="K20" s="48"/>
      <c r="L20" s="48"/>
      <c r="M20" s="150"/>
      <c r="N20" s="150"/>
    </row>
    <row r="21" spans="1:17" x14ac:dyDescent="0.25">
      <c r="A21" s="266"/>
      <c r="B21" s="56"/>
      <c r="C21" s="56">
        <v>995433</v>
      </c>
      <c r="D21" s="72">
        <v>0.18</v>
      </c>
      <c r="E21" s="74"/>
      <c r="F21" s="181" t="s">
        <v>147</v>
      </c>
      <c r="G21" s="184" t="s">
        <v>148</v>
      </c>
      <c r="H21" s="181" t="s">
        <v>149</v>
      </c>
      <c r="I21" s="50">
        <v>100</v>
      </c>
      <c r="J21" s="50">
        <v>352.15</v>
      </c>
      <c r="K21" s="48">
        <v>0.18</v>
      </c>
      <c r="L21" s="48">
        <f t="shared" ref="L21:L22" si="0">J21/1.18</f>
        <v>298.43220338983048</v>
      </c>
      <c r="M21" s="150">
        <f t="shared" ref="M21:M22" si="1">L21*I21</f>
        <v>29843.220338983047</v>
      </c>
      <c r="N21" s="150">
        <f t="shared" ref="N21:N22" si="2">IF(ISBLANK(E21),D21*M21,E21*M21)</f>
        <v>5371.779661016948</v>
      </c>
      <c r="Q21" s="73" t="s">
        <v>27</v>
      </c>
    </row>
    <row r="22" spans="1:17" ht="38.25" x14ac:dyDescent="0.25">
      <c r="A22" s="55">
        <v>4</v>
      </c>
      <c r="B22" s="56"/>
      <c r="C22" s="56">
        <v>995433</v>
      </c>
      <c r="D22" s="72">
        <v>0.18</v>
      </c>
      <c r="E22" s="74"/>
      <c r="F22" s="181">
        <v>2.25</v>
      </c>
      <c r="G22" s="184" t="s">
        <v>150</v>
      </c>
      <c r="H22" s="178" t="s">
        <v>121</v>
      </c>
      <c r="I22" s="55">
        <v>674.44392225000024</v>
      </c>
      <c r="J22" s="55">
        <v>196</v>
      </c>
      <c r="K22" s="48">
        <v>0.18</v>
      </c>
      <c r="L22" s="48">
        <f t="shared" si="0"/>
        <v>166.10169491525426</v>
      </c>
      <c r="M22" s="150">
        <f t="shared" si="1"/>
        <v>112026.278611017</v>
      </c>
      <c r="N22" s="150">
        <f t="shared" si="2"/>
        <v>20164.730149983057</v>
      </c>
    </row>
    <row r="23" spans="1:17" ht="25.5" x14ac:dyDescent="0.25">
      <c r="A23" s="55">
        <v>5</v>
      </c>
      <c r="B23" s="56"/>
      <c r="C23" s="56"/>
      <c r="D23" s="84"/>
      <c r="E23" s="85"/>
      <c r="F23" s="181">
        <v>4.0999999999999996</v>
      </c>
      <c r="G23" s="184" t="s">
        <v>151</v>
      </c>
      <c r="H23" s="185"/>
      <c r="I23" s="55"/>
      <c r="J23" s="55"/>
      <c r="K23" s="48"/>
      <c r="L23" s="48"/>
      <c r="M23" s="150"/>
      <c r="N23" s="150"/>
    </row>
    <row r="24" spans="1:17" ht="25.5" x14ac:dyDescent="0.25">
      <c r="A24" s="55" t="s">
        <v>122</v>
      </c>
      <c r="B24" s="56"/>
      <c r="C24" s="56">
        <v>995454</v>
      </c>
      <c r="D24" s="72">
        <v>0.18</v>
      </c>
      <c r="E24" s="74"/>
      <c r="F24" s="181" t="s">
        <v>152</v>
      </c>
      <c r="G24" s="184" t="s">
        <v>153</v>
      </c>
      <c r="H24" s="178" t="s">
        <v>121</v>
      </c>
      <c r="I24" s="50">
        <v>0.76004999999999989</v>
      </c>
      <c r="J24" s="50">
        <v>7878.5</v>
      </c>
      <c r="K24" s="48">
        <v>0.18</v>
      </c>
      <c r="L24" s="48">
        <f t="shared" ref="L24:L25" si="3">J24/1.18</f>
        <v>6676.6949152542375</v>
      </c>
      <c r="M24" s="150">
        <f t="shared" ref="M24:M25" si="4">L24*I24</f>
        <v>5074.6219703389825</v>
      </c>
      <c r="N24" s="150">
        <f t="shared" ref="N24:N25" si="5">IF(ISBLANK(E24),D24*M24,E24*M24)</f>
        <v>913.43195466101679</v>
      </c>
    </row>
    <row r="25" spans="1:17" ht="25.5" x14ac:dyDescent="0.25">
      <c r="A25" s="55" t="s">
        <v>123</v>
      </c>
      <c r="B25" s="56"/>
      <c r="C25" s="56">
        <v>995454</v>
      </c>
      <c r="D25" s="72">
        <v>0.18</v>
      </c>
      <c r="E25" s="74"/>
      <c r="F25" s="181" t="s">
        <v>30</v>
      </c>
      <c r="G25" s="184" t="s">
        <v>154</v>
      </c>
      <c r="H25" s="178" t="s">
        <v>121</v>
      </c>
      <c r="I25" s="55">
        <v>67.848405249999999</v>
      </c>
      <c r="J25" s="55">
        <v>6812</v>
      </c>
      <c r="K25" s="48">
        <v>0.18</v>
      </c>
      <c r="L25" s="48">
        <f t="shared" si="3"/>
        <v>5772.8813559322034</v>
      </c>
      <c r="M25" s="150">
        <f t="shared" si="4"/>
        <v>391680.79369745764</v>
      </c>
      <c r="N25" s="150">
        <f t="shared" si="5"/>
        <v>70502.542865542375</v>
      </c>
    </row>
    <row r="26" spans="1:17" ht="15" customHeight="1" x14ac:dyDescent="0.25">
      <c r="A26" s="265">
        <v>6</v>
      </c>
      <c r="B26" s="56"/>
      <c r="C26" s="56"/>
      <c r="D26" s="72"/>
      <c r="E26" s="85"/>
      <c r="F26" s="181">
        <v>4.3</v>
      </c>
      <c r="G26" s="184" t="s">
        <v>117</v>
      </c>
      <c r="H26" s="187"/>
      <c r="I26" s="55"/>
      <c r="J26" s="55"/>
      <c r="K26" s="48"/>
      <c r="L26" s="48"/>
      <c r="M26" s="150"/>
      <c r="N26" s="150"/>
    </row>
    <row r="27" spans="1:17" x14ac:dyDescent="0.25">
      <c r="A27" s="266"/>
      <c r="B27" s="56"/>
      <c r="C27" s="56">
        <v>995457</v>
      </c>
      <c r="D27" s="72">
        <v>0.18</v>
      </c>
      <c r="E27" s="85"/>
      <c r="F27" s="181" t="s">
        <v>31</v>
      </c>
      <c r="G27" s="184" t="s">
        <v>155</v>
      </c>
      <c r="H27" s="181" t="s">
        <v>156</v>
      </c>
      <c r="I27" s="55">
        <v>61.896499999999996</v>
      </c>
      <c r="J27" s="55">
        <v>392.15</v>
      </c>
      <c r="K27" s="48">
        <v>0.18</v>
      </c>
      <c r="L27" s="48">
        <f t="shared" ref="L27:L29" si="6">J27/1.18</f>
        <v>332.33050847457628</v>
      </c>
      <c r="M27" s="150">
        <f t="shared" ref="M27:M29" si="7">L27*I27</f>
        <v>20570.095317796608</v>
      </c>
      <c r="N27" s="150">
        <f t="shared" ref="N27:N29" si="8">IF(ISBLANK(E27),D27*M27,E27*M27)</f>
        <v>3702.6171572033891</v>
      </c>
    </row>
    <row r="28" spans="1:17" ht="51" x14ac:dyDescent="0.25">
      <c r="A28" s="55">
        <v>7</v>
      </c>
      <c r="B28" s="56"/>
      <c r="C28" s="56">
        <v>995454</v>
      </c>
      <c r="D28" s="72">
        <v>0.18</v>
      </c>
      <c r="E28" s="74"/>
      <c r="F28" s="181">
        <v>4.12</v>
      </c>
      <c r="G28" s="184" t="s">
        <v>157</v>
      </c>
      <c r="H28" s="181" t="s">
        <v>158</v>
      </c>
      <c r="I28" s="55">
        <v>68</v>
      </c>
      <c r="J28" s="55">
        <v>18.149999999999999</v>
      </c>
      <c r="K28" s="48">
        <v>0.18</v>
      </c>
      <c r="L28" s="48">
        <f t="shared" si="6"/>
        <v>15.381355932203389</v>
      </c>
      <c r="M28" s="150">
        <f t="shared" si="7"/>
        <v>1045.9322033898304</v>
      </c>
      <c r="N28" s="150">
        <f t="shared" si="8"/>
        <v>188.26779661016946</v>
      </c>
    </row>
    <row r="29" spans="1:17" ht="63.75" x14ac:dyDescent="0.25">
      <c r="A29" s="55">
        <v>8</v>
      </c>
      <c r="B29" s="56"/>
      <c r="C29" s="56">
        <v>995454</v>
      </c>
      <c r="D29" s="72">
        <v>0.18</v>
      </c>
      <c r="E29" s="74"/>
      <c r="F29" s="181">
        <v>4.17</v>
      </c>
      <c r="G29" s="184" t="s">
        <v>159</v>
      </c>
      <c r="H29" s="181" t="s">
        <v>156</v>
      </c>
      <c r="I29" s="50">
        <v>83.334799999999987</v>
      </c>
      <c r="J29" s="50">
        <v>749.3</v>
      </c>
      <c r="K29" s="48">
        <v>0.18</v>
      </c>
      <c r="L29" s="48">
        <f t="shared" si="6"/>
        <v>635</v>
      </c>
      <c r="M29" s="150">
        <f t="shared" si="7"/>
        <v>52917.597999999991</v>
      </c>
      <c r="N29" s="150">
        <f t="shared" si="8"/>
        <v>9525.1676399999978</v>
      </c>
    </row>
    <row r="30" spans="1:17" ht="38.25" x14ac:dyDescent="0.25">
      <c r="A30" s="265">
        <v>9</v>
      </c>
      <c r="B30" s="56"/>
      <c r="C30" s="56"/>
      <c r="D30" s="56"/>
      <c r="E30" s="56"/>
      <c r="F30" s="181">
        <v>5.0999999999999996</v>
      </c>
      <c r="G30" s="184" t="s">
        <v>160</v>
      </c>
      <c r="H30" s="185"/>
      <c r="I30" s="55"/>
      <c r="J30" s="55"/>
      <c r="K30" s="48"/>
      <c r="L30" s="48"/>
      <c r="M30" s="150"/>
      <c r="N30" s="150"/>
    </row>
    <row r="31" spans="1:17" ht="25.5" x14ac:dyDescent="0.25">
      <c r="A31" s="266"/>
      <c r="B31" s="56"/>
      <c r="C31" s="56">
        <v>995454</v>
      </c>
      <c r="D31" s="72">
        <v>0.18</v>
      </c>
      <c r="E31" s="74"/>
      <c r="F31" s="181" t="s">
        <v>161</v>
      </c>
      <c r="G31" s="184" t="s">
        <v>162</v>
      </c>
      <c r="H31" s="178" t="s">
        <v>121</v>
      </c>
      <c r="I31" s="55">
        <v>57.963059999999999</v>
      </c>
      <c r="J31" s="55">
        <v>9045.75</v>
      </c>
      <c r="K31" s="48">
        <v>0.18</v>
      </c>
      <c r="L31" s="48">
        <f>J31/1.18</f>
        <v>7665.8898305084749</v>
      </c>
      <c r="M31" s="150">
        <f>L31*I31</f>
        <v>444338.43219915254</v>
      </c>
      <c r="N31" s="150">
        <f>IF(ISBLANK(E31),D31*M31,E31*M31)</f>
        <v>79980.917795847447</v>
      </c>
    </row>
    <row r="32" spans="1:17" ht="51" x14ac:dyDescent="0.25">
      <c r="A32" s="265">
        <v>10</v>
      </c>
      <c r="B32" s="56"/>
      <c r="C32" s="56"/>
      <c r="D32" s="72">
        <v>0.18</v>
      </c>
      <c r="E32" s="74"/>
      <c r="F32" s="181">
        <v>5.2</v>
      </c>
      <c r="G32" s="184" t="s">
        <v>163</v>
      </c>
      <c r="H32" s="185"/>
      <c r="I32" s="50"/>
      <c r="J32" s="50"/>
      <c r="K32" s="48"/>
      <c r="L32" s="48"/>
      <c r="M32" s="150"/>
      <c r="N32" s="150"/>
    </row>
    <row r="33" spans="1:14" ht="25.5" x14ac:dyDescent="0.25">
      <c r="A33" s="266"/>
      <c r="B33" s="56"/>
      <c r="C33" s="56">
        <v>995454</v>
      </c>
      <c r="D33" s="72">
        <v>0.18</v>
      </c>
      <c r="E33" s="74"/>
      <c r="F33" s="181" t="s">
        <v>164</v>
      </c>
      <c r="G33" s="184" t="s">
        <v>165</v>
      </c>
      <c r="H33" s="178" t="s">
        <v>121</v>
      </c>
      <c r="I33" s="50">
        <v>39.647190000000002</v>
      </c>
      <c r="J33" s="50">
        <v>10852.95</v>
      </c>
      <c r="K33" s="48">
        <v>0.18</v>
      </c>
      <c r="L33" s="48">
        <f t="shared" ref="L33:L34" si="9">J33/1.18</f>
        <v>9197.4152542372885</v>
      </c>
      <c r="M33" s="150">
        <f t="shared" ref="M33:M34" si="10">L33*I33</f>
        <v>364651.67009364412</v>
      </c>
      <c r="N33" s="150">
        <f t="shared" ref="N33:N34" si="11">IF(ISBLANK(E33),D33*M33,E33*M33)</f>
        <v>65637.300616855937</v>
      </c>
    </row>
    <row r="34" spans="1:14" ht="76.5" x14ac:dyDescent="0.25">
      <c r="A34" s="55">
        <v>11</v>
      </c>
      <c r="B34" s="56"/>
      <c r="C34" s="56">
        <v>995454</v>
      </c>
      <c r="D34" s="72">
        <v>0.18</v>
      </c>
      <c r="E34" s="74"/>
      <c r="F34" s="181">
        <v>5.3</v>
      </c>
      <c r="G34" s="184" t="s">
        <v>166</v>
      </c>
      <c r="H34" s="178" t="s">
        <v>121</v>
      </c>
      <c r="I34" s="47">
        <v>4.8256000000000006</v>
      </c>
      <c r="J34" s="48">
        <v>11505.5</v>
      </c>
      <c r="K34" s="48">
        <v>0.18</v>
      </c>
      <c r="L34" s="48">
        <f t="shared" si="9"/>
        <v>9750.4237288135591</v>
      </c>
      <c r="M34" s="150">
        <f t="shared" si="10"/>
        <v>47051.644745762715</v>
      </c>
      <c r="N34" s="150">
        <f t="shared" si="11"/>
        <v>8469.2960542372875</v>
      </c>
    </row>
    <row r="35" spans="1:14" x14ac:dyDescent="0.25">
      <c r="A35" s="55">
        <v>12</v>
      </c>
      <c r="B35" s="56"/>
      <c r="C35" s="56"/>
      <c r="D35" s="72"/>
      <c r="E35" s="85"/>
      <c r="F35" s="181">
        <v>5.9</v>
      </c>
      <c r="G35" s="184" t="s">
        <v>167</v>
      </c>
      <c r="H35" s="185"/>
      <c r="I35" s="47"/>
      <c r="J35" s="48"/>
      <c r="K35" s="48"/>
      <c r="L35" s="48"/>
      <c r="M35" s="150"/>
      <c r="N35" s="150"/>
    </row>
    <row r="36" spans="1:14" x14ac:dyDescent="0.25">
      <c r="A36" s="55" t="s">
        <v>122</v>
      </c>
      <c r="B36" s="56"/>
      <c r="C36" s="56">
        <v>995457</v>
      </c>
      <c r="D36" s="72">
        <v>0.18</v>
      </c>
      <c r="E36" s="74"/>
      <c r="F36" s="181" t="s">
        <v>33</v>
      </c>
      <c r="G36" s="184" t="s">
        <v>168</v>
      </c>
      <c r="H36" s="181" t="s">
        <v>156</v>
      </c>
      <c r="I36" s="47">
        <v>30.969119999999997</v>
      </c>
      <c r="J36" s="48">
        <v>392.15</v>
      </c>
      <c r="K36" s="48">
        <v>0.18</v>
      </c>
      <c r="L36" s="48">
        <f t="shared" ref="L36:L39" si="12">J36/1.18</f>
        <v>332.33050847457628</v>
      </c>
      <c r="M36" s="150">
        <f t="shared" ref="M36:M39" si="13">L36*I36</f>
        <v>10291.983396610169</v>
      </c>
      <c r="N36" s="150">
        <f t="shared" ref="N36:N39" si="14">IF(ISBLANK(E36),D36*M36,E36*M36)</f>
        <v>1852.5570113898302</v>
      </c>
    </row>
    <row r="37" spans="1:14" x14ac:dyDescent="0.25">
      <c r="A37" s="55" t="s">
        <v>123</v>
      </c>
      <c r="B37" s="56"/>
      <c r="C37" s="56">
        <v>995457</v>
      </c>
      <c r="D37" s="72">
        <v>0.18</v>
      </c>
      <c r="E37" s="74"/>
      <c r="F37" s="181" t="s">
        <v>34</v>
      </c>
      <c r="G37" s="184" t="s">
        <v>169</v>
      </c>
      <c r="H37" s="181" t="s">
        <v>156</v>
      </c>
      <c r="I37" s="47">
        <v>348.98839999999996</v>
      </c>
      <c r="J37" s="48">
        <v>736.4</v>
      </c>
      <c r="K37" s="48">
        <v>0.18</v>
      </c>
      <c r="L37" s="48">
        <f t="shared" si="12"/>
        <v>624.06779661016947</v>
      </c>
      <c r="M37" s="150">
        <f t="shared" si="13"/>
        <v>217792.42183050845</v>
      </c>
      <c r="N37" s="150">
        <f t="shared" si="14"/>
        <v>39202.635929491516</v>
      </c>
    </row>
    <row r="38" spans="1:14" x14ac:dyDescent="0.25">
      <c r="A38" s="55" t="s">
        <v>124</v>
      </c>
      <c r="B38" s="56"/>
      <c r="C38" s="56">
        <v>995457</v>
      </c>
      <c r="D38" s="72">
        <v>0.18</v>
      </c>
      <c r="E38" s="74"/>
      <c r="F38" s="181" t="s">
        <v>35</v>
      </c>
      <c r="G38" s="184" t="s">
        <v>170</v>
      </c>
      <c r="H38" s="181" t="s">
        <v>156</v>
      </c>
      <c r="I38" s="47">
        <v>236.42099999999996</v>
      </c>
      <c r="J38" s="48">
        <v>961.64</v>
      </c>
      <c r="K38" s="48">
        <v>0.18</v>
      </c>
      <c r="L38" s="48">
        <f t="shared" si="12"/>
        <v>814.94915254237287</v>
      </c>
      <c r="M38" s="150">
        <f t="shared" si="13"/>
        <v>192671.09359322031</v>
      </c>
      <c r="N38" s="150">
        <f t="shared" si="14"/>
        <v>34680.796846779653</v>
      </c>
    </row>
    <row r="39" spans="1:14" x14ac:dyDescent="0.25">
      <c r="A39" s="55" t="s">
        <v>125</v>
      </c>
      <c r="B39" s="56"/>
      <c r="C39" s="56">
        <v>995457</v>
      </c>
      <c r="D39" s="72">
        <v>0.18</v>
      </c>
      <c r="E39" s="74"/>
      <c r="F39" s="181" t="s">
        <v>36</v>
      </c>
      <c r="G39" s="184" t="s">
        <v>171</v>
      </c>
      <c r="H39" s="181" t="s">
        <v>156</v>
      </c>
      <c r="I39" s="55">
        <v>69.137999999999991</v>
      </c>
      <c r="J39" s="55">
        <v>951.1</v>
      </c>
      <c r="K39" s="48">
        <v>0.18</v>
      </c>
      <c r="L39" s="48">
        <f t="shared" si="12"/>
        <v>806.01694915254245</v>
      </c>
      <c r="M39" s="150">
        <f t="shared" si="13"/>
        <v>55726.399830508475</v>
      </c>
      <c r="N39" s="150">
        <f t="shared" si="14"/>
        <v>10030.751969491525</v>
      </c>
    </row>
    <row r="40" spans="1:14" ht="25.5" x14ac:dyDescent="0.25">
      <c r="A40" s="265">
        <v>13</v>
      </c>
      <c r="B40" s="56"/>
      <c r="C40" s="56"/>
      <c r="D40" s="72"/>
      <c r="E40" s="85"/>
      <c r="F40" s="181">
        <v>5.22</v>
      </c>
      <c r="G40" s="184" t="s">
        <v>172</v>
      </c>
      <c r="H40" s="185"/>
      <c r="I40" s="50"/>
      <c r="J40" s="48"/>
      <c r="K40" s="48"/>
      <c r="L40" s="48"/>
      <c r="M40" s="150"/>
      <c r="N40" s="150"/>
    </row>
    <row r="41" spans="1:14" x14ac:dyDescent="0.25">
      <c r="A41" s="266"/>
      <c r="B41" s="56"/>
      <c r="C41" s="56">
        <v>995454</v>
      </c>
      <c r="D41" s="72">
        <v>0.18</v>
      </c>
      <c r="E41" s="74"/>
      <c r="F41" s="181" t="s">
        <v>37</v>
      </c>
      <c r="G41" s="184" t="s">
        <v>38</v>
      </c>
      <c r="H41" s="181" t="s">
        <v>45</v>
      </c>
      <c r="I41" s="50">
        <v>5512.1197037037045</v>
      </c>
      <c r="J41" s="48">
        <v>107.85</v>
      </c>
      <c r="K41" s="48">
        <v>0.18</v>
      </c>
      <c r="L41" s="48">
        <f>J41/1.18</f>
        <v>91.398305084745758</v>
      </c>
      <c r="M41" s="150">
        <f>L41*I41</f>
        <v>503798.39834274957</v>
      </c>
      <c r="N41" s="150">
        <f>IF(ISBLANK(E41),D41*M41,E41*M41)</f>
        <v>90683.71170169492</v>
      </c>
    </row>
    <row r="42" spans="1:14" ht="25.5" x14ac:dyDescent="0.25">
      <c r="A42" s="265">
        <v>14</v>
      </c>
      <c r="B42" s="56"/>
      <c r="C42" s="56"/>
      <c r="D42" s="72"/>
      <c r="E42" s="85"/>
      <c r="F42" s="181" t="s">
        <v>39</v>
      </c>
      <c r="G42" s="184" t="s">
        <v>173</v>
      </c>
      <c r="H42" s="185"/>
      <c r="I42" s="50"/>
      <c r="J42" s="48"/>
      <c r="K42" s="48"/>
      <c r="L42" s="48"/>
      <c r="M42" s="150"/>
      <c r="N42" s="150"/>
    </row>
    <row r="43" spans="1:14" x14ac:dyDescent="0.25">
      <c r="A43" s="266"/>
      <c r="B43" s="56"/>
      <c r="C43" s="56">
        <v>995454</v>
      </c>
      <c r="D43" s="72">
        <v>0.18</v>
      </c>
      <c r="E43" s="74"/>
      <c r="F43" s="181" t="s">
        <v>40</v>
      </c>
      <c r="G43" s="184" t="s">
        <v>38</v>
      </c>
      <c r="H43" s="181" t="s">
        <v>45</v>
      </c>
      <c r="I43" s="50">
        <v>6665.069432098765</v>
      </c>
      <c r="J43" s="48">
        <v>107.85</v>
      </c>
      <c r="K43" s="48">
        <v>0.18</v>
      </c>
      <c r="L43" s="48">
        <f t="shared" ref="L43:L44" si="15">J43/1.18</f>
        <v>91.398305084745758</v>
      </c>
      <c r="M43" s="150">
        <f t="shared" ref="M43:M44" si="16">L43*I43</f>
        <v>609176.04936597613</v>
      </c>
      <c r="N43" s="150">
        <f t="shared" ref="N43:N44" si="17">IF(ISBLANK(E43),D43*M43,E43*M43)</f>
        <v>109651.6888858757</v>
      </c>
    </row>
    <row r="44" spans="1:14" ht="25.5" x14ac:dyDescent="0.25">
      <c r="A44" s="55">
        <v>15</v>
      </c>
      <c r="B44" s="56"/>
      <c r="C44" s="56">
        <v>995478</v>
      </c>
      <c r="D44" s="72">
        <v>0.18</v>
      </c>
      <c r="E44" s="74"/>
      <c r="F44" s="186">
        <v>5.3</v>
      </c>
      <c r="G44" s="184" t="s">
        <v>41</v>
      </c>
      <c r="H44" s="181" t="s">
        <v>149</v>
      </c>
      <c r="I44" s="50">
        <v>62.999999999999993</v>
      </c>
      <c r="J44" s="48">
        <v>78.400000000000006</v>
      </c>
      <c r="K44" s="48">
        <v>0.18</v>
      </c>
      <c r="L44" s="48">
        <f t="shared" si="15"/>
        <v>66.440677966101703</v>
      </c>
      <c r="M44" s="150">
        <f t="shared" si="16"/>
        <v>4185.7627118644068</v>
      </c>
      <c r="N44" s="150">
        <f t="shared" si="17"/>
        <v>753.43728813559323</v>
      </c>
    </row>
    <row r="45" spans="1:14" ht="25.5" x14ac:dyDescent="0.25">
      <c r="A45" s="265">
        <v>16</v>
      </c>
      <c r="B45" s="56"/>
      <c r="C45" s="56"/>
      <c r="D45" s="84"/>
      <c r="E45" s="85"/>
      <c r="F45" s="188">
        <v>6.1</v>
      </c>
      <c r="G45" s="184" t="s">
        <v>174</v>
      </c>
      <c r="H45" s="181"/>
      <c r="I45" s="55"/>
      <c r="J45" s="55"/>
      <c r="K45" s="48"/>
      <c r="L45" s="48"/>
      <c r="M45" s="150"/>
      <c r="N45" s="150"/>
    </row>
    <row r="46" spans="1:14" x14ac:dyDescent="0.25">
      <c r="A46" s="266"/>
      <c r="B46" s="56"/>
      <c r="C46" s="56">
        <v>995456</v>
      </c>
      <c r="D46" s="72">
        <v>0.18</v>
      </c>
      <c r="E46" s="74"/>
      <c r="F46" s="186" t="s">
        <v>42</v>
      </c>
      <c r="G46" s="184" t="s">
        <v>43</v>
      </c>
      <c r="H46" s="181" t="s">
        <v>121</v>
      </c>
      <c r="I46" s="50">
        <v>48.115942499999989</v>
      </c>
      <c r="J46" s="48">
        <v>7132.25</v>
      </c>
      <c r="K46" s="48">
        <v>0.18</v>
      </c>
      <c r="L46" s="48">
        <f>J46/1.18</f>
        <v>6044.2796610169498</v>
      </c>
      <c r="M46" s="150">
        <f>L46*I46</f>
        <v>290826.21262341097</v>
      </c>
      <c r="N46" s="150">
        <f>IF(ISBLANK(E46),D46*M46,E46*M46)</f>
        <v>52348.718272213977</v>
      </c>
    </row>
    <row r="47" spans="1:14" ht="25.5" x14ac:dyDescent="0.25">
      <c r="A47" s="265">
        <v>17</v>
      </c>
      <c r="B47" s="56"/>
      <c r="C47" s="56"/>
      <c r="D47" s="84"/>
      <c r="E47" s="85"/>
      <c r="F47" s="188">
        <v>6.4</v>
      </c>
      <c r="G47" s="184" t="s">
        <v>175</v>
      </c>
      <c r="H47" s="181"/>
      <c r="I47" s="55"/>
      <c r="J47" s="55"/>
      <c r="K47" s="48"/>
      <c r="L47" s="48"/>
      <c r="M47" s="150"/>
      <c r="N47" s="150"/>
    </row>
    <row r="48" spans="1:14" x14ac:dyDescent="0.25">
      <c r="A48" s="266"/>
      <c r="B48" s="56"/>
      <c r="C48" s="56">
        <v>995456</v>
      </c>
      <c r="D48" s="72">
        <v>0.18</v>
      </c>
      <c r="E48" s="74"/>
      <c r="F48" s="186" t="s">
        <v>176</v>
      </c>
      <c r="G48" s="184" t="s">
        <v>43</v>
      </c>
      <c r="H48" s="181" t="s">
        <v>121</v>
      </c>
      <c r="I48" s="55">
        <v>104.19551999999999</v>
      </c>
      <c r="J48" s="55">
        <v>9105.9500000000007</v>
      </c>
      <c r="K48" s="48">
        <v>0.18</v>
      </c>
      <c r="L48" s="48">
        <f>J48/1.18</f>
        <v>7716.9067796610179</v>
      </c>
      <c r="M48" s="150">
        <f>L48*I48</f>
        <v>804067.11469830514</v>
      </c>
      <c r="N48" s="150">
        <f>IF(ISBLANK(E48),D48*M48,E48*M48)</f>
        <v>144732.08064569492</v>
      </c>
    </row>
    <row r="49" spans="1:14" ht="38.25" x14ac:dyDescent="0.25">
      <c r="A49" s="265">
        <v>18</v>
      </c>
      <c r="B49" s="56"/>
      <c r="C49" s="56"/>
      <c r="D49" s="84"/>
      <c r="E49" s="85"/>
      <c r="F49" s="181">
        <v>12.41</v>
      </c>
      <c r="G49" s="184" t="s">
        <v>177</v>
      </c>
      <c r="H49" s="185"/>
      <c r="I49" s="47"/>
      <c r="J49" s="48"/>
      <c r="K49" s="48"/>
      <c r="L49" s="48"/>
      <c r="M49" s="150"/>
      <c r="N49" s="150"/>
    </row>
    <row r="50" spans="1:14" x14ac:dyDescent="0.25">
      <c r="A50" s="266"/>
      <c r="B50" s="56"/>
      <c r="C50" s="56">
        <v>995453</v>
      </c>
      <c r="D50" s="72">
        <v>0.18</v>
      </c>
      <c r="E50" s="74"/>
      <c r="F50" s="181" t="s">
        <v>178</v>
      </c>
      <c r="G50" s="184" t="s">
        <v>179</v>
      </c>
      <c r="H50" s="181" t="s">
        <v>149</v>
      </c>
      <c r="I50" s="47">
        <v>56</v>
      </c>
      <c r="J50" s="48">
        <v>377.4</v>
      </c>
      <c r="K50" s="48">
        <v>0.18</v>
      </c>
      <c r="L50" s="48">
        <f>J50/1.18</f>
        <v>319.83050847457628</v>
      </c>
      <c r="M50" s="150">
        <f>L50*I50</f>
        <v>17910.508474576272</v>
      </c>
      <c r="N50" s="150">
        <f>IF(ISBLANK(E50),D50*M50,E50*M50)</f>
        <v>3223.891525423729</v>
      </c>
    </row>
    <row r="51" spans="1:14" ht="38.25" x14ac:dyDescent="0.25">
      <c r="A51" s="55">
        <v>19</v>
      </c>
      <c r="B51" s="56"/>
      <c r="C51" s="56"/>
      <c r="D51" s="84"/>
      <c r="E51" s="85"/>
      <c r="F51" s="181">
        <v>12.42</v>
      </c>
      <c r="G51" s="184" t="s">
        <v>180</v>
      </c>
      <c r="H51" s="185"/>
      <c r="I51" s="55"/>
      <c r="J51" s="55"/>
      <c r="K51" s="48"/>
      <c r="L51" s="48"/>
      <c r="M51" s="150"/>
      <c r="N51" s="150"/>
    </row>
    <row r="52" spans="1:14" ht="15" customHeight="1" x14ac:dyDescent="0.25">
      <c r="A52" s="265" t="s">
        <v>122</v>
      </c>
      <c r="B52" s="56"/>
      <c r="C52" s="56">
        <v>995453</v>
      </c>
      <c r="D52" s="84"/>
      <c r="E52" s="85"/>
      <c r="F52" s="55" t="s">
        <v>181</v>
      </c>
      <c r="G52" s="184" t="s">
        <v>182</v>
      </c>
      <c r="H52" s="185"/>
      <c r="I52" s="47"/>
      <c r="J52" s="48"/>
      <c r="K52" s="48"/>
      <c r="L52" s="48"/>
      <c r="M52" s="150"/>
      <c r="N52" s="150"/>
    </row>
    <row r="53" spans="1:14" x14ac:dyDescent="0.25">
      <c r="A53" s="266"/>
      <c r="B53" s="56"/>
      <c r="C53" s="56">
        <v>995453</v>
      </c>
      <c r="D53" s="72">
        <v>0.18</v>
      </c>
      <c r="E53" s="74"/>
      <c r="F53" s="55" t="s">
        <v>183</v>
      </c>
      <c r="G53" s="184" t="s">
        <v>184</v>
      </c>
      <c r="H53" s="181" t="s">
        <v>44</v>
      </c>
      <c r="I53" s="55">
        <v>8</v>
      </c>
      <c r="J53" s="55">
        <v>136.15</v>
      </c>
      <c r="K53" s="48">
        <v>0.18</v>
      </c>
      <c r="L53" s="48">
        <f>J53/1.18</f>
        <v>115.38135593220341</v>
      </c>
      <c r="M53" s="150">
        <f>L53*I53</f>
        <v>923.05084745762724</v>
      </c>
      <c r="N53" s="150">
        <f>IF(ISBLANK(E53),D53*M53,E53*M53)</f>
        <v>166.14915254237289</v>
      </c>
    </row>
    <row r="54" spans="1:14" ht="15" customHeight="1" x14ac:dyDescent="0.25">
      <c r="A54" s="265" t="s">
        <v>123</v>
      </c>
      <c r="B54" s="56"/>
      <c r="C54" s="56"/>
      <c r="D54" s="84"/>
      <c r="E54" s="85"/>
      <c r="F54" s="55" t="s">
        <v>185</v>
      </c>
      <c r="G54" s="184" t="s">
        <v>186</v>
      </c>
      <c r="H54" s="185"/>
      <c r="I54" s="47"/>
      <c r="J54" s="48"/>
      <c r="K54" s="48"/>
      <c r="L54" s="48"/>
      <c r="M54" s="150"/>
      <c r="N54" s="150"/>
    </row>
    <row r="55" spans="1:14" x14ac:dyDescent="0.25">
      <c r="A55" s="266"/>
      <c r="B55" s="56"/>
      <c r="C55" s="56">
        <v>995453</v>
      </c>
      <c r="D55" s="72">
        <v>0.18</v>
      </c>
      <c r="E55" s="74"/>
      <c r="F55" s="55" t="s">
        <v>187</v>
      </c>
      <c r="G55" s="184" t="s">
        <v>188</v>
      </c>
      <c r="H55" s="181" t="s">
        <v>44</v>
      </c>
      <c r="I55" s="55">
        <v>8</v>
      </c>
      <c r="J55" s="55">
        <v>150.35</v>
      </c>
      <c r="K55" s="48">
        <v>0.18</v>
      </c>
      <c r="L55" s="48">
        <f>J55/1.18</f>
        <v>127.41525423728814</v>
      </c>
      <c r="M55" s="150">
        <f>L55*I55</f>
        <v>1019.3220338983051</v>
      </c>
      <c r="N55" s="150">
        <f>IF(ISBLANK(E55),D55*M55,E55*M55)</f>
        <v>183.4779661016949</v>
      </c>
    </row>
    <row r="56" spans="1:14" ht="15" customHeight="1" x14ac:dyDescent="0.25">
      <c r="A56" s="265" t="s">
        <v>124</v>
      </c>
      <c r="B56" s="56"/>
      <c r="C56" s="56"/>
      <c r="D56" s="84"/>
      <c r="E56" s="85"/>
      <c r="F56" s="181" t="s">
        <v>189</v>
      </c>
      <c r="G56" s="184" t="s">
        <v>190</v>
      </c>
      <c r="H56" s="185"/>
      <c r="I56" s="47"/>
      <c r="J56" s="48"/>
      <c r="K56" s="48"/>
      <c r="L56" s="48"/>
      <c r="M56" s="150"/>
      <c r="N56" s="150"/>
    </row>
    <row r="57" spans="1:14" x14ac:dyDescent="0.25">
      <c r="A57" s="266"/>
      <c r="B57" s="56"/>
      <c r="C57" s="56">
        <v>995453</v>
      </c>
      <c r="D57" s="72">
        <v>0.18</v>
      </c>
      <c r="E57" s="74"/>
      <c r="F57" s="181" t="s">
        <v>191</v>
      </c>
      <c r="G57" s="184" t="s">
        <v>192</v>
      </c>
      <c r="H57" s="181" t="s">
        <v>44</v>
      </c>
      <c r="I57" s="47">
        <v>8</v>
      </c>
      <c r="J57" s="48">
        <v>131.85</v>
      </c>
      <c r="K57" s="48">
        <v>0.18</v>
      </c>
      <c r="L57" s="48">
        <f>J57/1.18</f>
        <v>111.73728813559322</v>
      </c>
      <c r="M57" s="150">
        <f>L57*I57</f>
        <v>893.89830508474574</v>
      </c>
      <c r="N57" s="150">
        <f>IF(ISBLANK(E57),D57*M57,E57*M57)</f>
        <v>160.90169491525424</v>
      </c>
    </row>
    <row r="58" spans="1:14" ht="51" x14ac:dyDescent="0.25">
      <c r="A58" s="265">
        <v>20</v>
      </c>
      <c r="B58" s="56"/>
      <c r="C58" s="56"/>
      <c r="D58" s="84"/>
      <c r="E58" s="85"/>
      <c r="F58" s="181">
        <v>12.43</v>
      </c>
      <c r="G58" s="184" t="s">
        <v>193</v>
      </c>
      <c r="H58" s="185"/>
      <c r="I58" s="55"/>
      <c r="J58" s="55"/>
      <c r="K58" s="48"/>
      <c r="L58" s="48"/>
      <c r="M58" s="150"/>
      <c r="N58" s="150"/>
    </row>
    <row r="59" spans="1:14" x14ac:dyDescent="0.25">
      <c r="A59" s="266"/>
      <c r="B59" s="56"/>
      <c r="C59" s="56">
        <v>995453</v>
      </c>
      <c r="D59" s="72">
        <v>0.18</v>
      </c>
      <c r="E59" s="74"/>
      <c r="F59" s="181" t="s">
        <v>194</v>
      </c>
      <c r="G59" s="184" t="s">
        <v>184</v>
      </c>
      <c r="H59" s="181" t="s">
        <v>44</v>
      </c>
      <c r="I59" s="47">
        <v>24</v>
      </c>
      <c r="J59" s="48">
        <v>371.3</v>
      </c>
      <c r="K59" s="48">
        <v>0.18</v>
      </c>
      <c r="L59" s="48">
        <f>J59/1.18</f>
        <v>314.66101694915255</v>
      </c>
      <c r="M59" s="150">
        <f>L59*I59</f>
        <v>7551.8644067796613</v>
      </c>
      <c r="N59" s="150">
        <f>IF(ISBLANK(E59),D59*M59,E59*M59)</f>
        <v>1359.335593220339</v>
      </c>
    </row>
    <row r="60" spans="1:14" ht="25.5" x14ac:dyDescent="0.25">
      <c r="A60" s="55">
        <v>21</v>
      </c>
      <c r="B60" s="56"/>
      <c r="C60" s="56">
        <v>995453</v>
      </c>
      <c r="D60" s="72">
        <v>0.18</v>
      </c>
      <c r="F60" s="181">
        <v>12.44</v>
      </c>
      <c r="G60" s="184" t="s">
        <v>195</v>
      </c>
      <c r="H60" s="181" t="s">
        <v>44</v>
      </c>
      <c r="I60" s="47">
        <v>8</v>
      </c>
      <c r="J60" s="48">
        <v>54.7</v>
      </c>
      <c r="K60" s="48">
        <v>0.18</v>
      </c>
      <c r="L60" s="48">
        <f>J60/1.18</f>
        <v>46.355932203389834</v>
      </c>
      <c r="M60" s="150">
        <f>L60*I60</f>
        <v>370.84745762711867</v>
      </c>
      <c r="N60" s="150">
        <f>IF(ISBLANK(E61),D60*M60,E61*M60)</f>
        <v>66.752542372881365</v>
      </c>
    </row>
    <row r="61" spans="1:14" x14ac:dyDescent="0.25">
      <c r="A61" s="265">
        <v>22</v>
      </c>
      <c r="B61" s="56"/>
      <c r="C61" s="56"/>
      <c r="D61" s="72"/>
      <c r="E61" s="85"/>
      <c r="F61" s="49">
        <v>13.4</v>
      </c>
      <c r="G61" s="45" t="s">
        <v>196</v>
      </c>
      <c r="H61" s="185"/>
      <c r="I61" s="47"/>
      <c r="J61" s="48"/>
      <c r="K61" s="48"/>
      <c r="L61" s="48"/>
      <c r="M61" s="150"/>
      <c r="N61" s="150"/>
    </row>
    <row r="62" spans="1:14" x14ac:dyDescent="0.25">
      <c r="A62" s="266"/>
      <c r="B62" s="56"/>
      <c r="C62" s="56">
        <v>995472</v>
      </c>
      <c r="D62" s="72">
        <v>0.18</v>
      </c>
      <c r="E62" s="74"/>
      <c r="F62" s="49" t="s">
        <v>46</v>
      </c>
      <c r="G62" s="45" t="s">
        <v>197</v>
      </c>
      <c r="H62" s="181" t="s">
        <v>156</v>
      </c>
      <c r="I62" s="55">
        <v>639.59979999999985</v>
      </c>
      <c r="J62" s="55">
        <v>343.65</v>
      </c>
      <c r="K62" s="48">
        <v>0.18</v>
      </c>
      <c r="L62" s="48">
        <f t="shared" ref="L62:L63" si="18">J62/1.18</f>
        <v>291.22881355932202</v>
      </c>
      <c r="M62" s="150">
        <f t="shared" ref="M62:M63" si="19">L62*I62</f>
        <v>186269.89090677962</v>
      </c>
      <c r="N62" s="150">
        <f t="shared" ref="N62:N63" si="20">IF(ISBLANK(E62),D62*M62,E62*M62)</f>
        <v>33528.580363220331</v>
      </c>
    </row>
    <row r="63" spans="1:14" ht="38.25" x14ac:dyDescent="0.25">
      <c r="A63" s="55">
        <v>23</v>
      </c>
      <c r="B63" s="56"/>
      <c r="C63" s="56">
        <v>995472</v>
      </c>
      <c r="D63" s="72">
        <v>0.18</v>
      </c>
      <c r="E63" s="74"/>
      <c r="F63" s="49">
        <v>13.12</v>
      </c>
      <c r="G63" s="45" t="s">
        <v>198</v>
      </c>
      <c r="H63" s="181" t="s">
        <v>156</v>
      </c>
      <c r="I63" s="47">
        <v>454.62399999999997</v>
      </c>
      <c r="J63" s="44">
        <v>537.44500000000005</v>
      </c>
      <c r="K63" s="48">
        <v>0.18</v>
      </c>
      <c r="L63" s="48">
        <f t="shared" si="18"/>
        <v>455.46186440677974</v>
      </c>
      <c r="M63" s="150">
        <f t="shared" si="19"/>
        <v>207063.89464406783</v>
      </c>
      <c r="N63" s="150">
        <f t="shared" si="20"/>
        <v>37271.501035932204</v>
      </c>
    </row>
    <row r="64" spans="1:14" ht="15" customHeight="1" x14ac:dyDescent="0.25">
      <c r="A64" s="265">
        <v>24</v>
      </c>
      <c r="B64" s="56"/>
      <c r="C64" s="56"/>
      <c r="D64" s="72"/>
      <c r="E64" s="85"/>
      <c r="F64" s="181">
        <v>13.16</v>
      </c>
      <c r="G64" s="184" t="s">
        <v>199</v>
      </c>
      <c r="H64" s="185"/>
      <c r="I64" s="47"/>
      <c r="J64" s="44"/>
      <c r="K64" s="48"/>
      <c r="L64" s="48"/>
      <c r="M64" s="48"/>
      <c r="N64" s="48"/>
    </row>
    <row r="65" spans="1:14" x14ac:dyDescent="0.25">
      <c r="A65" s="266"/>
      <c r="B65" s="56"/>
      <c r="C65" s="56">
        <v>995472</v>
      </c>
      <c r="D65" s="72">
        <v>0.18</v>
      </c>
      <c r="E65" s="74"/>
      <c r="F65" s="181" t="s">
        <v>200</v>
      </c>
      <c r="G65" s="184" t="s">
        <v>201</v>
      </c>
      <c r="H65" s="181" t="s">
        <v>156</v>
      </c>
      <c r="I65" s="55">
        <v>327.59000000000003</v>
      </c>
      <c r="J65" s="55">
        <v>300.45</v>
      </c>
      <c r="K65" s="48">
        <v>0.18</v>
      </c>
      <c r="L65" s="48">
        <f t="shared" ref="L65:L66" si="21">J65/1.18</f>
        <v>254.61864406779662</v>
      </c>
      <c r="M65" s="150">
        <f t="shared" ref="M65:M66" si="22">L65*I65</f>
        <v>83410.521610169497</v>
      </c>
      <c r="N65" s="150">
        <f t="shared" ref="N65:N66" si="23">IF(ISBLANK(E65),D65*M65,E65*M65)</f>
        <v>15013.89388983051</v>
      </c>
    </row>
    <row r="66" spans="1:14" x14ac:dyDescent="0.25">
      <c r="A66" s="55">
        <v>25</v>
      </c>
      <c r="B66" s="56"/>
      <c r="C66" s="56">
        <v>995472</v>
      </c>
      <c r="D66" s="72">
        <v>0.18</v>
      </c>
      <c r="E66" s="74"/>
      <c r="F66" s="181">
        <v>13.18</v>
      </c>
      <c r="G66" s="184" t="s">
        <v>202</v>
      </c>
      <c r="H66" s="181" t="s">
        <v>156</v>
      </c>
      <c r="I66" s="46">
        <v>223.5</v>
      </c>
      <c r="J66" s="46">
        <v>79.95</v>
      </c>
      <c r="K66" s="48">
        <v>0.18</v>
      </c>
      <c r="L66" s="48">
        <f t="shared" si="21"/>
        <v>67.754237288135599</v>
      </c>
      <c r="M66" s="150">
        <f t="shared" si="22"/>
        <v>15143.072033898306</v>
      </c>
      <c r="N66" s="150">
        <f t="shared" si="23"/>
        <v>2725.7529661016952</v>
      </c>
    </row>
    <row r="67" spans="1:14" ht="51" x14ac:dyDescent="0.25">
      <c r="A67" s="265">
        <v>26</v>
      </c>
      <c r="B67" s="56"/>
      <c r="C67" s="56"/>
      <c r="D67" s="84"/>
      <c r="E67" s="85"/>
      <c r="F67" s="49" t="s">
        <v>203</v>
      </c>
      <c r="G67" s="45" t="s">
        <v>204</v>
      </c>
      <c r="H67" s="185"/>
      <c r="I67" s="46"/>
      <c r="J67" s="46"/>
      <c r="K67" s="48"/>
      <c r="L67" s="48"/>
      <c r="M67" s="48"/>
      <c r="N67" s="48"/>
    </row>
    <row r="68" spans="1:14" ht="25.5" x14ac:dyDescent="0.25">
      <c r="A68" s="266"/>
      <c r="B68" s="56"/>
      <c r="C68" s="56">
        <v>995473</v>
      </c>
      <c r="D68" s="72">
        <v>0.18</v>
      </c>
      <c r="E68" s="74"/>
      <c r="F68" s="49" t="s">
        <v>205</v>
      </c>
      <c r="G68" s="45" t="s">
        <v>206</v>
      </c>
      <c r="H68" s="181" t="s">
        <v>156</v>
      </c>
      <c r="I68" s="46">
        <v>604.50000000000011</v>
      </c>
      <c r="J68" s="46">
        <v>181.25</v>
      </c>
      <c r="K68" s="48">
        <v>0.18</v>
      </c>
      <c r="L68" s="48">
        <f t="shared" ref="L68:L69" si="24">J68/1.18</f>
        <v>153.60169491525426</v>
      </c>
      <c r="M68" s="150">
        <f t="shared" ref="M68:M69" si="25">L68*I68</f>
        <v>92852.224576271212</v>
      </c>
      <c r="N68" s="150">
        <f t="shared" ref="N68:N69" si="26">IF(ISBLANK(E68),D68*M68,E68*M68)</f>
        <v>16713.400423728817</v>
      </c>
    </row>
    <row r="69" spans="1:14" ht="38.25" x14ac:dyDescent="0.25">
      <c r="A69" s="55">
        <v>27</v>
      </c>
      <c r="B69" s="56"/>
      <c r="C69" s="56">
        <v>995472</v>
      </c>
      <c r="D69" s="72">
        <v>0.18</v>
      </c>
      <c r="E69" s="74"/>
      <c r="F69" s="46">
        <v>13.8</v>
      </c>
      <c r="G69" s="45" t="s">
        <v>118</v>
      </c>
      <c r="H69" s="181" t="s">
        <v>156</v>
      </c>
      <c r="I69" s="57">
        <v>1160.52</v>
      </c>
      <c r="J69" s="57">
        <v>156.05000000000001</v>
      </c>
      <c r="K69" s="48">
        <v>0.18</v>
      </c>
      <c r="L69" s="48">
        <f t="shared" si="24"/>
        <v>132.24576271186442</v>
      </c>
      <c r="M69" s="150">
        <f t="shared" si="25"/>
        <v>153473.85254237289</v>
      </c>
      <c r="N69" s="150">
        <f t="shared" si="26"/>
        <v>27625.293457627118</v>
      </c>
    </row>
    <row r="70" spans="1:14" ht="51" x14ac:dyDescent="0.25">
      <c r="A70" s="265">
        <v>28</v>
      </c>
      <c r="B70" s="56"/>
      <c r="C70" s="56"/>
      <c r="D70" s="84"/>
      <c r="E70" s="85"/>
      <c r="F70" s="49">
        <v>13.83</v>
      </c>
      <c r="G70" s="45" t="s">
        <v>119</v>
      </c>
      <c r="H70" s="185"/>
      <c r="I70" s="57"/>
      <c r="J70" s="57"/>
      <c r="K70" s="48"/>
      <c r="L70" s="48"/>
      <c r="M70" s="48"/>
      <c r="N70" s="48"/>
    </row>
    <row r="71" spans="1:14" x14ac:dyDescent="0.25">
      <c r="A71" s="266"/>
      <c r="B71" s="56"/>
      <c r="C71" s="56">
        <v>995473</v>
      </c>
      <c r="D71" s="72">
        <v>0.18</v>
      </c>
      <c r="E71" s="74"/>
      <c r="F71" s="49" t="s">
        <v>120</v>
      </c>
      <c r="G71" s="45" t="s">
        <v>207</v>
      </c>
      <c r="H71" s="181" t="s">
        <v>156</v>
      </c>
      <c r="I71" s="57">
        <v>556.02</v>
      </c>
      <c r="J71" s="57">
        <v>142.80000000000001</v>
      </c>
      <c r="K71" s="48">
        <v>0.18</v>
      </c>
      <c r="L71" s="48">
        <f>J71/1.18</f>
        <v>121.0169491525424</v>
      </c>
      <c r="M71" s="150">
        <f>L71*I71</f>
        <v>67287.844067796614</v>
      </c>
      <c r="N71" s="150">
        <f>IF(ISBLANK(E71),D71*M71,E71*M71)</f>
        <v>12111.811932203391</v>
      </c>
    </row>
    <row r="72" spans="1:14" ht="25.5" x14ac:dyDescent="0.25">
      <c r="A72" s="265">
        <v>29</v>
      </c>
      <c r="B72" s="56"/>
      <c r="C72" s="56"/>
      <c r="D72" s="72"/>
      <c r="E72" s="85"/>
      <c r="F72" s="49">
        <v>13.85</v>
      </c>
      <c r="G72" s="45" t="s">
        <v>208</v>
      </c>
      <c r="H72" s="185"/>
      <c r="I72" s="57"/>
      <c r="J72" s="57"/>
      <c r="K72" s="48"/>
      <c r="L72" s="48"/>
      <c r="M72" s="48"/>
      <c r="N72" s="48"/>
    </row>
    <row r="73" spans="1:14" ht="25.5" x14ac:dyDescent="0.25">
      <c r="A73" s="266"/>
      <c r="B73" s="56"/>
      <c r="C73" s="56">
        <v>995473</v>
      </c>
      <c r="D73" s="72">
        <v>0.18</v>
      </c>
      <c r="E73" s="74"/>
      <c r="F73" s="49" t="s">
        <v>209</v>
      </c>
      <c r="G73" s="45" t="s">
        <v>210</v>
      </c>
      <c r="H73" s="181" t="s">
        <v>156</v>
      </c>
      <c r="I73" s="176">
        <v>556.02</v>
      </c>
      <c r="J73" s="176">
        <v>73.95</v>
      </c>
      <c r="K73" s="48">
        <v>0.18</v>
      </c>
      <c r="L73" s="48">
        <f t="shared" ref="L73:L76" si="27">J73/1.18</f>
        <v>62.669491525423737</v>
      </c>
      <c r="M73" s="150">
        <f t="shared" ref="M73:M76" si="28">L73*I73</f>
        <v>34845.490677966103</v>
      </c>
      <c r="N73" s="150">
        <f t="shared" ref="N73:N76" si="29">IF(ISBLANK(E73),D73*M73,E73*M73)</f>
        <v>6272.1883220338987</v>
      </c>
    </row>
    <row r="74" spans="1:14" ht="51" x14ac:dyDescent="0.25">
      <c r="A74" s="55">
        <v>30</v>
      </c>
      <c r="B74" s="56"/>
      <c r="C74" s="56">
        <v>995428</v>
      </c>
      <c r="D74" s="72">
        <v>0.18</v>
      </c>
      <c r="E74" s="74"/>
      <c r="F74" s="49">
        <v>16.100000000000001</v>
      </c>
      <c r="G74" s="45" t="s">
        <v>211</v>
      </c>
      <c r="H74" s="189" t="s">
        <v>156</v>
      </c>
      <c r="I74" s="57">
        <v>1425</v>
      </c>
      <c r="J74" s="57">
        <v>218.9</v>
      </c>
      <c r="K74" s="48">
        <v>0.18</v>
      </c>
      <c r="L74" s="48">
        <f t="shared" si="27"/>
        <v>185.5084745762712</v>
      </c>
      <c r="M74" s="150">
        <f t="shared" si="28"/>
        <v>264349.57627118647</v>
      </c>
      <c r="N74" s="150">
        <f t="shared" si="29"/>
        <v>47582.923728813563</v>
      </c>
    </row>
    <row r="75" spans="1:14" ht="38.25" x14ac:dyDescent="0.25">
      <c r="A75" s="55">
        <v>31</v>
      </c>
      <c r="B75" s="56"/>
      <c r="C75" s="56">
        <v>995421</v>
      </c>
      <c r="D75" s="72">
        <v>0.18</v>
      </c>
      <c r="E75" s="74"/>
      <c r="F75" s="182">
        <v>16.420000000000002</v>
      </c>
      <c r="G75" s="190" t="s">
        <v>212</v>
      </c>
      <c r="H75" s="182" t="s">
        <v>121</v>
      </c>
      <c r="I75" s="176">
        <v>213.8</v>
      </c>
      <c r="J75" s="176">
        <v>7993.8</v>
      </c>
      <c r="K75" s="48">
        <v>0.18</v>
      </c>
      <c r="L75" s="48">
        <f t="shared" si="27"/>
        <v>6774.406779661017</v>
      </c>
      <c r="M75" s="150">
        <f t="shared" si="28"/>
        <v>1448368.1694915255</v>
      </c>
      <c r="N75" s="150">
        <f t="shared" si="29"/>
        <v>260706.27050847458</v>
      </c>
    </row>
    <row r="76" spans="1:14" ht="76.5" x14ac:dyDescent="0.25">
      <c r="A76" s="55">
        <v>32</v>
      </c>
      <c r="B76" s="56"/>
      <c r="C76" s="56">
        <v>995421</v>
      </c>
      <c r="D76" s="72">
        <v>0.18</v>
      </c>
      <c r="E76" s="74"/>
      <c r="F76" s="182">
        <v>16.45</v>
      </c>
      <c r="G76" s="190" t="s">
        <v>213</v>
      </c>
      <c r="H76" s="182" t="s">
        <v>214</v>
      </c>
      <c r="I76" s="57">
        <v>850</v>
      </c>
      <c r="J76" s="57">
        <v>5.3</v>
      </c>
      <c r="K76" s="48">
        <v>0.18</v>
      </c>
      <c r="L76" s="48">
        <f t="shared" si="27"/>
        <v>4.491525423728814</v>
      </c>
      <c r="M76" s="150">
        <f t="shared" si="28"/>
        <v>3817.7966101694919</v>
      </c>
      <c r="N76" s="150">
        <f t="shared" si="29"/>
        <v>687.20338983050851</v>
      </c>
    </row>
    <row r="77" spans="1:14" ht="38.25" x14ac:dyDescent="0.25">
      <c r="A77" s="265">
        <v>33</v>
      </c>
      <c r="B77" s="56"/>
      <c r="C77" s="56"/>
      <c r="D77" s="84"/>
      <c r="E77" s="85"/>
      <c r="F77" s="182">
        <v>16.46</v>
      </c>
      <c r="G77" s="190" t="s">
        <v>215</v>
      </c>
      <c r="H77" s="182"/>
      <c r="I77" s="176"/>
      <c r="J77" s="176"/>
      <c r="K77" s="48"/>
      <c r="L77" s="48"/>
      <c r="M77" s="48"/>
      <c r="N77" s="48"/>
    </row>
    <row r="78" spans="1:14" ht="76.5" x14ac:dyDescent="0.25">
      <c r="A78" s="266"/>
      <c r="B78" s="56"/>
      <c r="C78" s="56">
        <v>995458</v>
      </c>
      <c r="D78" s="72">
        <v>0.18</v>
      </c>
      <c r="E78" s="74"/>
      <c r="F78" s="182" t="s">
        <v>216</v>
      </c>
      <c r="G78" s="191" t="s">
        <v>217</v>
      </c>
      <c r="H78" s="182" t="s">
        <v>214</v>
      </c>
      <c r="I78" s="57">
        <v>425</v>
      </c>
      <c r="J78" s="57">
        <v>8.65</v>
      </c>
      <c r="K78" s="48">
        <v>0.18</v>
      </c>
      <c r="L78" s="48">
        <f t="shared" ref="L78:L79" si="30">J78/1.18</f>
        <v>7.3305084745762716</v>
      </c>
      <c r="M78" s="150">
        <f t="shared" ref="M78:M79" si="31">L78*I78</f>
        <v>3115.4661016949153</v>
      </c>
      <c r="N78" s="150">
        <f t="shared" ref="N78:N79" si="32">IF(ISBLANK(E78),D78*M78,E78*M78)</f>
        <v>560.78389830508479</v>
      </c>
    </row>
    <row r="79" spans="1:14" ht="102" x14ac:dyDescent="0.25">
      <c r="A79" s="55">
        <v>34</v>
      </c>
      <c r="B79" s="56"/>
      <c r="C79" s="56">
        <v>995428</v>
      </c>
      <c r="D79" s="72">
        <v>0.18</v>
      </c>
      <c r="E79" s="74"/>
      <c r="F79" s="49" t="s">
        <v>218</v>
      </c>
      <c r="G79" s="45" t="s">
        <v>219</v>
      </c>
      <c r="H79" s="49" t="s">
        <v>121</v>
      </c>
      <c r="I79" s="57">
        <v>56.641632000000001</v>
      </c>
      <c r="J79" s="177">
        <v>9620</v>
      </c>
      <c r="K79" s="48">
        <v>0.18</v>
      </c>
      <c r="L79" s="48">
        <f t="shared" si="30"/>
        <v>8152.5423728813566</v>
      </c>
      <c r="M79" s="150">
        <f t="shared" si="31"/>
        <v>461773.30494915257</v>
      </c>
      <c r="N79" s="150">
        <f t="shared" si="32"/>
        <v>83119.194890847459</v>
      </c>
    </row>
    <row r="80" spans="1:14" ht="38.25" x14ac:dyDescent="0.25">
      <c r="A80" s="265">
        <v>35</v>
      </c>
      <c r="B80" s="56"/>
      <c r="C80" s="56"/>
      <c r="D80" s="72"/>
      <c r="E80" s="85"/>
      <c r="F80" s="181">
        <v>19.600000000000001</v>
      </c>
      <c r="G80" s="184" t="s">
        <v>220</v>
      </c>
      <c r="H80" s="185"/>
      <c r="I80" s="57"/>
      <c r="J80" s="57"/>
      <c r="K80" s="48"/>
      <c r="L80" s="48"/>
      <c r="M80" s="48"/>
      <c r="N80" s="48"/>
    </row>
    <row r="81" spans="1:19" x14ac:dyDescent="0.25">
      <c r="A81" s="266"/>
      <c r="B81" s="56"/>
      <c r="C81" s="56">
        <v>995424</v>
      </c>
      <c r="D81" s="72">
        <v>0.18</v>
      </c>
      <c r="E81" s="74"/>
      <c r="F81" s="181" t="s">
        <v>221</v>
      </c>
      <c r="G81" s="184" t="s">
        <v>222</v>
      </c>
      <c r="H81" s="49" t="s">
        <v>149</v>
      </c>
      <c r="I81" s="176">
        <v>5</v>
      </c>
      <c r="J81" s="176">
        <v>994.3</v>
      </c>
      <c r="K81" s="48">
        <v>0.18</v>
      </c>
      <c r="L81" s="48">
        <f>J81/1.18</f>
        <v>842.62711864406776</v>
      </c>
      <c r="M81" s="150">
        <f>L81*I81</f>
        <v>4213.1355932203387</v>
      </c>
      <c r="N81" s="150">
        <f>IF(ISBLANK(E81),D81*M81,E81*M81)</f>
        <v>758.36440677966095</v>
      </c>
    </row>
    <row r="82" spans="1:19" x14ac:dyDescent="0.25">
      <c r="A82" s="265">
        <v>36</v>
      </c>
      <c r="B82" s="56"/>
      <c r="C82" s="56"/>
      <c r="D82" s="72"/>
      <c r="E82" s="85"/>
      <c r="F82" s="181">
        <v>22.14</v>
      </c>
      <c r="G82" s="184" t="s">
        <v>223</v>
      </c>
      <c r="H82" s="185"/>
      <c r="I82" s="57"/>
      <c r="J82" s="57"/>
      <c r="K82" s="48"/>
      <c r="L82" s="48"/>
      <c r="M82" s="48"/>
      <c r="N82" s="48"/>
    </row>
    <row r="83" spans="1:19" x14ac:dyDescent="0.25">
      <c r="A83" s="266"/>
      <c r="B83" s="56"/>
      <c r="C83" s="56">
        <v>995453</v>
      </c>
      <c r="D83" s="72">
        <v>0.18</v>
      </c>
      <c r="E83" s="74"/>
      <c r="F83" s="181" t="s">
        <v>224</v>
      </c>
      <c r="G83" s="184" t="s">
        <v>225</v>
      </c>
      <c r="H83" s="178" t="s">
        <v>121</v>
      </c>
      <c r="I83" s="176">
        <v>3.0300000000000002</v>
      </c>
      <c r="J83" s="176">
        <v>16112.1</v>
      </c>
      <c r="K83" s="48">
        <v>0.18</v>
      </c>
      <c r="L83" s="48">
        <f>J83/1.18</f>
        <v>13654.322033898306</v>
      </c>
      <c r="M83" s="150">
        <f>L83*I83</f>
        <v>41372.59576271187</v>
      </c>
      <c r="N83" s="150">
        <f>IF(ISBLANK(E83),D83*M83,E83*M83)</f>
        <v>7447.0672372881363</v>
      </c>
    </row>
    <row r="84" spans="1:19" x14ac:dyDescent="0.25">
      <c r="A84" s="55"/>
      <c r="B84" s="82"/>
      <c r="C84" s="56"/>
      <c r="D84" s="55"/>
      <c r="E84" s="55"/>
      <c r="F84" s="55"/>
      <c r="G84" s="53"/>
      <c r="H84" s="297" t="s">
        <v>47</v>
      </c>
      <c r="I84" s="298"/>
      <c r="J84" s="298"/>
      <c r="K84" s="298"/>
      <c r="L84" s="299"/>
      <c r="M84" s="79">
        <f>SUM(M16:M83)</f>
        <v>7377879.5534774745</v>
      </c>
      <c r="N84" s="79">
        <f>SUM(N16:N83)</f>
        <v>1328018.3196259458</v>
      </c>
      <c r="O84" s="75"/>
      <c r="P84" s="75"/>
      <c r="Q84" s="75"/>
      <c r="R84" s="75"/>
      <c r="S84" s="75"/>
    </row>
    <row r="85" spans="1:19" x14ac:dyDescent="0.25">
      <c r="A85" s="55"/>
      <c r="B85" s="82"/>
      <c r="C85" s="56"/>
      <c r="D85" s="55"/>
      <c r="E85" s="55"/>
      <c r="F85" s="76"/>
      <c r="G85" s="300" t="s">
        <v>48</v>
      </c>
      <c r="H85" s="301"/>
      <c r="I85" s="301"/>
      <c r="J85" s="301"/>
      <c r="K85" s="301"/>
      <c r="L85" s="302"/>
      <c r="M85" s="77"/>
      <c r="N85" s="78">
        <f>M85</f>
        <v>0</v>
      </c>
      <c r="O85" s="75"/>
      <c r="P85" s="75"/>
      <c r="Q85" s="75"/>
      <c r="R85" s="75"/>
      <c r="S85" s="75"/>
    </row>
    <row r="86" spans="1:19" x14ac:dyDescent="0.25">
      <c r="A86" s="55"/>
      <c r="B86" s="82"/>
      <c r="C86" s="56"/>
      <c r="D86" s="55"/>
      <c r="E86" s="55" t="s">
        <v>27</v>
      </c>
      <c r="F86" s="76"/>
      <c r="G86" s="300" t="s">
        <v>49</v>
      </c>
      <c r="H86" s="301"/>
      <c r="I86" s="301"/>
      <c r="J86" s="301"/>
      <c r="K86" s="301"/>
      <c r="L86" s="302"/>
      <c r="M86" s="50">
        <f>M84*M85</f>
        <v>0</v>
      </c>
      <c r="N86" s="50">
        <f>N84*N85</f>
        <v>0</v>
      </c>
      <c r="O86" s="75"/>
      <c r="P86" s="75"/>
      <c r="Q86" s="75"/>
      <c r="R86" s="75"/>
      <c r="S86" s="75"/>
    </row>
    <row r="87" spans="1:19" x14ac:dyDescent="0.25">
      <c r="A87" s="55"/>
      <c r="B87" s="82"/>
      <c r="C87" s="56"/>
      <c r="D87" s="55"/>
      <c r="E87" s="55"/>
      <c r="F87" s="55"/>
      <c r="G87" s="295" t="s">
        <v>50</v>
      </c>
      <c r="H87" s="295"/>
      <c r="I87" s="295"/>
      <c r="J87" s="295"/>
      <c r="K87" s="295"/>
      <c r="L87" s="295"/>
      <c r="M87" s="79">
        <f>M84+M86</f>
        <v>7377879.5534774745</v>
      </c>
      <c r="N87" s="50"/>
      <c r="O87" s="75"/>
      <c r="P87" s="75"/>
      <c r="Q87" s="75"/>
      <c r="R87" s="75"/>
      <c r="S87" s="75"/>
    </row>
    <row r="88" spans="1:19" x14ac:dyDescent="0.25">
      <c r="A88" s="55"/>
      <c r="B88" s="82"/>
      <c r="C88" s="56"/>
      <c r="D88" s="55"/>
      <c r="E88" s="55"/>
      <c r="F88" s="55"/>
      <c r="G88" s="296" t="s">
        <v>51</v>
      </c>
      <c r="H88" s="296"/>
      <c r="I88" s="296"/>
      <c r="J88" s="296"/>
      <c r="K88" s="296"/>
      <c r="L88" s="296"/>
      <c r="M88" s="50"/>
      <c r="N88" s="79">
        <f>N84+N86</f>
        <v>1328018.3196259458</v>
      </c>
      <c r="O88" s="75"/>
      <c r="P88" s="75"/>
      <c r="Q88" s="75"/>
      <c r="R88" s="75"/>
      <c r="S88" s="75"/>
    </row>
    <row r="89" spans="1:19" x14ac:dyDescent="0.25">
      <c r="I89" s="75"/>
      <c r="J89" s="75"/>
      <c r="K89" s="75"/>
      <c r="L89" s="75"/>
      <c r="M89" s="75"/>
      <c r="N89" s="75"/>
      <c r="O89" s="75"/>
      <c r="P89" s="75"/>
      <c r="Q89" s="75"/>
      <c r="R89" s="75"/>
      <c r="S89" s="75"/>
    </row>
    <row r="90" spans="1:19" x14ac:dyDescent="0.25">
      <c r="I90" s="75"/>
      <c r="J90" s="75"/>
      <c r="K90" s="75"/>
      <c r="L90" s="75"/>
      <c r="M90" s="75"/>
      <c r="N90" s="75"/>
      <c r="O90" s="75"/>
      <c r="P90" s="75"/>
      <c r="Q90" s="75"/>
      <c r="R90" s="75"/>
      <c r="S90" s="75"/>
    </row>
    <row r="91" spans="1:19" x14ac:dyDescent="0.25">
      <c r="I91" s="75"/>
      <c r="J91" s="75"/>
      <c r="K91" s="75"/>
      <c r="L91" s="75"/>
      <c r="M91" s="75"/>
      <c r="N91" s="75"/>
      <c r="O91" s="75"/>
      <c r="P91" s="75"/>
      <c r="Q91" s="75"/>
      <c r="R91" s="75"/>
      <c r="S91" s="75"/>
    </row>
    <row r="92" spans="1:19" x14ac:dyDescent="0.25">
      <c r="I92" s="75"/>
      <c r="J92" s="75"/>
      <c r="K92" s="75"/>
      <c r="L92" s="75"/>
      <c r="M92" s="75"/>
      <c r="N92" s="75"/>
      <c r="O92" s="75"/>
      <c r="P92" s="75"/>
      <c r="Q92" s="75"/>
      <c r="R92" s="75"/>
      <c r="S92" s="75"/>
    </row>
    <row r="93" spans="1:19" x14ac:dyDescent="0.25">
      <c r="I93" s="75"/>
      <c r="J93" s="75"/>
      <c r="K93" s="75"/>
      <c r="L93" s="75"/>
      <c r="M93" s="75"/>
      <c r="N93" s="75"/>
      <c r="O93" s="75"/>
      <c r="P93" s="75"/>
      <c r="Q93" s="75"/>
      <c r="R93" s="75"/>
      <c r="S93" s="75"/>
    </row>
    <row r="94" spans="1:19" x14ac:dyDescent="0.25">
      <c r="I94" s="75"/>
      <c r="J94" s="75"/>
      <c r="K94" s="75"/>
      <c r="L94" s="75"/>
      <c r="M94" s="75"/>
      <c r="N94" s="75"/>
      <c r="O94" s="75"/>
      <c r="P94" s="75"/>
      <c r="Q94" s="75"/>
      <c r="R94" s="75"/>
      <c r="S94" s="75"/>
    </row>
    <row r="95" spans="1:19" x14ac:dyDescent="0.25">
      <c r="I95" s="75"/>
      <c r="J95" s="75"/>
      <c r="K95" s="75"/>
      <c r="L95" s="75"/>
      <c r="M95" s="75"/>
      <c r="N95" s="75"/>
      <c r="O95" s="75"/>
      <c r="P95" s="75"/>
      <c r="Q95" s="75"/>
      <c r="R95" s="75"/>
      <c r="S95" s="75"/>
    </row>
    <row r="96" spans="1:19" x14ac:dyDescent="0.25">
      <c r="I96" s="75"/>
      <c r="J96" s="75"/>
      <c r="K96" s="75"/>
      <c r="L96" s="75"/>
      <c r="M96" s="75"/>
      <c r="N96" s="75"/>
      <c r="O96" s="75"/>
      <c r="P96" s="75"/>
      <c r="Q96" s="75"/>
      <c r="R96" s="75"/>
      <c r="S96" s="75"/>
    </row>
    <row r="97" spans="9:19" x14ac:dyDescent="0.25">
      <c r="I97" s="75"/>
      <c r="J97" s="75"/>
      <c r="K97" s="75"/>
      <c r="L97" s="75"/>
      <c r="M97" s="75"/>
      <c r="N97" s="75"/>
      <c r="O97" s="75"/>
      <c r="P97" s="75"/>
      <c r="Q97" s="75"/>
      <c r="R97" s="75"/>
      <c r="S97" s="75"/>
    </row>
    <row r="98" spans="9:19" x14ac:dyDescent="0.25">
      <c r="I98" s="75"/>
      <c r="J98" s="75"/>
      <c r="K98" s="75"/>
      <c r="L98" s="75"/>
      <c r="M98" s="75"/>
      <c r="N98" s="75"/>
      <c r="O98" s="75"/>
      <c r="P98" s="75"/>
      <c r="Q98" s="75"/>
      <c r="R98" s="75"/>
      <c r="S98" s="75"/>
    </row>
    <row r="99" spans="9:19" x14ac:dyDescent="0.25">
      <c r="I99" s="75"/>
      <c r="J99" s="75"/>
      <c r="K99" s="75"/>
      <c r="L99" s="75"/>
      <c r="M99" s="75"/>
      <c r="N99" s="75"/>
      <c r="O99" s="75"/>
      <c r="P99" s="75"/>
      <c r="Q99" s="75"/>
      <c r="R99" s="75"/>
      <c r="S99" s="75"/>
    </row>
    <row r="100" spans="9:19" x14ac:dyDescent="0.25">
      <c r="I100" s="75"/>
      <c r="J100" s="75"/>
      <c r="K100" s="75"/>
      <c r="L100" s="75"/>
      <c r="M100" s="75"/>
      <c r="N100" s="75"/>
      <c r="O100" s="75"/>
      <c r="P100" s="75"/>
      <c r="Q100" s="75"/>
      <c r="R100" s="75"/>
      <c r="S100" s="75"/>
    </row>
    <row r="101" spans="9:19" x14ac:dyDescent="0.25">
      <c r="I101" s="75"/>
      <c r="J101" s="75"/>
      <c r="K101" s="75"/>
      <c r="L101" s="75"/>
      <c r="M101" s="75"/>
      <c r="N101" s="75"/>
      <c r="O101" s="75"/>
      <c r="P101" s="75"/>
      <c r="Q101" s="75"/>
      <c r="R101" s="75"/>
      <c r="S101" s="75"/>
    </row>
    <row r="102" spans="9:19" x14ac:dyDescent="0.25">
      <c r="I102" s="75"/>
      <c r="J102" s="75"/>
      <c r="K102" s="75"/>
      <c r="L102" s="75"/>
      <c r="M102" s="75"/>
      <c r="N102" s="75"/>
      <c r="O102" s="75"/>
      <c r="P102" s="75"/>
      <c r="Q102" s="75"/>
      <c r="R102" s="75"/>
      <c r="S102" s="75"/>
    </row>
    <row r="103" spans="9:19" x14ac:dyDescent="0.25">
      <c r="I103" s="75"/>
      <c r="J103" s="75"/>
      <c r="K103" s="75"/>
      <c r="L103" s="75"/>
      <c r="M103" s="75"/>
      <c r="N103" s="75"/>
      <c r="O103" s="75"/>
      <c r="P103" s="75"/>
      <c r="Q103" s="75"/>
      <c r="R103" s="75"/>
      <c r="S103" s="75"/>
    </row>
    <row r="104" spans="9:19" x14ac:dyDescent="0.25">
      <c r="I104" s="75"/>
      <c r="J104" s="75"/>
      <c r="K104" s="75"/>
      <c r="L104" s="75"/>
      <c r="M104" s="75"/>
      <c r="N104" s="75"/>
      <c r="O104" s="75"/>
      <c r="P104" s="75"/>
      <c r="Q104" s="75"/>
      <c r="R104" s="75"/>
      <c r="S104" s="75"/>
    </row>
    <row r="105" spans="9:19" x14ac:dyDescent="0.25">
      <c r="I105" s="75"/>
      <c r="J105" s="75"/>
      <c r="K105" s="75"/>
      <c r="L105" s="75"/>
      <c r="M105" s="75"/>
      <c r="N105" s="75"/>
      <c r="O105" s="75"/>
      <c r="P105" s="75"/>
      <c r="Q105" s="75"/>
      <c r="R105" s="75"/>
      <c r="S105" s="75"/>
    </row>
    <row r="106" spans="9:19" x14ac:dyDescent="0.25">
      <c r="I106" s="75"/>
      <c r="J106" s="75"/>
      <c r="K106" s="75"/>
      <c r="L106" s="75"/>
      <c r="M106" s="75"/>
      <c r="N106" s="75"/>
      <c r="O106" s="75"/>
      <c r="P106" s="75"/>
      <c r="Q106" s="75"/>
      <c r="R106" s="75"/>
      <c r="S106" s="75"/>
    </row>
    <row r="107" spans="9:19" x14ac:dyDescent="0.25">
      <c r="I107" s="75"/>
      <c r="J107" s="75"/>
      <c r="K107" s="75"/>
      <c r="L107" s="75"/>
      <c r="M107" s="75"/>
      <c r="N107" s="75"/>
      <c r="O107" s="75"/>
      <c r="P107" s="75"/>
      <c r="Q107" s="75"/>
      <c r="R107" s="75"/>
      <c r="S107" s="75"/>
    </row>
    <row r="108" spans="9:19" x14ac:dyDescent="0.25">
      <c r="I108" s="75"/>
      <c r="J108" s="75"/>
      <c r="K108" s="75"/>
      <c r="L108" s="75"/>
      <c r="M108" s="75"/>
      <c r="N108" s="75"/>
      <c r="O108" s="75"/>
      <c r="P108" s="75"/>
      <c r="Q108" s="75"/>
      <c r="R108" s="75"/>
      <c r="S108" s="75"/>
    </row>
    <row r="109" spans="9:19" x14ac:dyDescent="0.25">
      <c r="I109" s="75"/>
      <c r="J109" s="75"/>
      <c r="K109" s="75"/>
      <c r="L109" s="75"/>
      <c r="M109" s="75"/>
      <c r="N109" s="75"/>
      <c r="O109" s="75"/>
      <c r="P109" s="75"/>
      <c r="Q109" s="75"/>
      <c r="R109" s="75"/>
      <c r="S109" s="75"/>
    </row>
    <row r="110" spans="9:19" x14ac:dyDescent="0.25">
      <c r="I110" s="75"/>
      <c r="J110" s="75"/>
      <c r="K110" s="75"/>
      <c r="L110" s="75"/>
      <c r="M110" s="75"/>
      <c r="N110" s="75"/>
      <c r="O110" s="75"/>
      <c r="P110" s="75"/>
      <c r="Q110" s="75"/>
      <c r="R110" s="75"/>
      <c r="S110" s="75"/>
    </row>
    <row r="111" spans="9:19" x14ac:dyDescent="0.25">
      <c r="I111" s="75"/>
      <c r="J111" s="75"/>
      <c r="K111" s="75"/>
      <c r="L111" s="75"/>
      <c r="M111" s="75"/>
      <c r="N111" s="75"/>
      <c r="O111" s="75"/>
      <c r="P111" s="75"/>
      <c r="Q111" s="75"/>
      <c r="R111" s="75"/>
      <c r="S111" s="75"/>
    </row>
    <row r="112" spans="9:19" x14ac:dyDescent="0.25">
      <c r="I112" s="75"/>
      <c r="J112" s="75"/>
      <c r="K112" s="75"/>
      <c r="L112" s="75"/>
      <c r="M112" s="75"/>
      <c r="N112" s="75"/>
      <c r="O112" s="75"/>
      <c r="P112" s="75"/>
      <c r="Q112" s="75"/>
      <c r="R112" s="75"/>
      <c r="S112" s="75"/>
    </row>
    <row r="113" spans="9:19" x14ac:dyDescent="0.25">
      <c r="I113" s="75"/>
      <c r="J113" s="75"/>
      <c r="K113" s="75"/>
      <c r="L113" s="75"/>
      <c r="M113" s="75"/>
      <c r="N113" s="75"/>
      <c r="O113" s="75"/>
      <c r="P113" s="75"/>
      <c r="Q113" s="75"/>
      <c r="R113" s="75"/>
      <c r="S113" s="75"/>
    </row>
    <row r="114" spans="9:19" x14ac:dyDescent="0.25">
      <c r="I114" s="75"/>
      <c r="J114" s="75"/>
      <c r="K114" s="75"/>
      <c r="L114" s="75"/>
      <c r="M114" s="75"/>
      <c r="N114" s="75"/>
      <c r="O114" s="75"/>
      <c r="P114" s="75"/>
      <c r="Q114" s="75"/>
      <c r="R114" s="75"/>
      <c r="S114" s="75"/>
    </row>
    <row r="115" spans="9:19" x14ac:dyDescent="0.25">
      <c r="I115" s="75"/>
      <c r="J115" s="75"/>
      <c r="K115" s="75"/>
      <c r="L115" s="75"/>
      <c r="M115" s="75"/>
      <c r="N115" s="75"/>
      <c r="O115" s="75"/>
      <c r="P115" s="75"/>
      <c r="Q115" s="75"/>
      <c r="R115" s="75"/>
      <c r="S115" s="75"/>
    </row>
    <row r="116" spans="9:19" x14ac:dyDescent="0.25">
      <c r="I116" s="75"/>
      <c r="J116" s="75"/>
      <c r="K116" s="75"/>
      <c r="L116" s="75"/>
      <c r="M116" s="75"/>
      <c r="N116" s="75"/>
      <c r="O116" s="75"/>
      <c r="P116" s="75"/>
      <c r="Q116" s="75"/>
      <c r="R116" s="75"/>
      <c r="S116" s="75"/>
    </row>
    <row r="117" spans="9:19" x14ac:dyDescent="0.25">
      <c r="I117" s="75"/>
      <c r="J117" s="75"/>
      <c r="K117" s="75"/>
      <c r="L117" s="75"/>
      <c r="M117" s="75"/>
      <c r="N117" s="75"/>
      <c r="O117" s="75"/>
      <c r="P117" s="75"/>
      <c r="Q117" s="75"/>
      <c r="R117" s="75"/>
      <c r="S117" s="75"/>
    </row>
    <row r="118" spans="9:19" x14ac:dyDescent="0.25">
      <c r="I118" s="75"/>
      <c r="J118" s="75"/>
      <c r="K118" s="75"/>
      <c r="L118" s="75"/>
      <c r="M118" s="75"/>
      <c r="N118" s="75"/>
      <c r="O118" s="75"/>
      <c r="P118" s="75"/>
      <c r="Q118" s="75"/>
      <c r="R118" s="75"/>
      <c r="S118" s="75"/>
    </row>
    <row r="119" spans="9:19" x14ac:dyDescent="0.25">
      <c r="I119" s="75"/>
      <c r="J119" s="75"/>
      <c r="K119" s="75"/>
      <c r="L119" s="75"/>
      <c r="M119" s="75"/>
      <c r="N119" s="75"/>
      <c r="O119" s="75"/>
      <c r="P119" s="75"/>
      <c r="Q119" s="75"/>
      <c r="R119" s="75"/>
      <c r="S119" s="75"/>
    </row>
    <row r="120" spans="9:19" x14ac:dyDescent="0.25">
      <c r="I120" s="75"/>
      <c r="J120" s="75"/>
      <c r="K120" s="75"/>
      <c r="L120" s="75"/>
      <c r="M120" s="75"/>
      <c r="N120" s="75"/>
      <c r="O120" s="75"/>
      <c r="P120" s="75"/>
      <c r="Q120" s="75"/>
      <c r="R120" s="75"/>
      <c r="S120" s="75"/>
    </row>
    <row r="121" spans="9:19" x14ac:dyDescent="0.25">
      <c r="I121" s="75"/>
      <c r="J121" s="75"/>
      <c r="K121" s="75"/>
      <c r="L121" s="75"/>
      <c r="M121" s="75"/>
      <c r="N121" s="75"/>
      <c r="O121" s="75"/>
      <c r="P121" s="75"/>
      <c r="Q121" s="75"/>
      <c r="R121" s="75"/>
      <c r="S121" s="75"/>
    </row>
    <row r="122" spans="9:19" x14ac:dyDescent="0.25">
      <c r="I122" s="75"/>
      <c r="J122" s="75"/>
      <c r="K122" s="75"/>
      <c r="L122" s="75"/>
      <c r="M122" s="75"/>
      <c r="N122" s="75"/>
      <c r="O122" s="75"/>
      <c r="P122" s="75"/>
      <c r="Q122" s="75"/>
      <c r="R122" s="75"/>
      <c r="S122" s="75"/>
    </row>
    <row r="123" spans="9:19" x14ac:dyDescent="0.25">
      <c r="I123" s="75"/>
      <c r="J123" s="75"/>
      <c r="K123" s="75"/>
      <c r="L123" s="75"/>
      <c r="M123" s="75"/>
      <c r="N123" s="75"/>
      <c r="O123" s="75"/>
      <c r="P123" s="75"/>
      <c r="Q123" s="75"/>
      <c r="R123" s="75"/>
      <c r="S123" s="75"/>
    </row>
    <row r="124" spans="9:19" x14ac:dyDescent="0.25">
      <c r="I124" s="75"/>
      <c r="J124" s="75"/>
      <c r="K124" s="75"/>
      <c r="L124" s="75"/>
      <c r="M124" s="75"/>
      <c r="N124" s="75"/>
      <c r="O124" s="75"/>
      <c r="P124" s="75"/>
      <c r="Q124" s="75"/>
      <c r="R124" s="75"/>
      <c r="S124" s="75"/>
    </row>
    <row r="125" spans="9:19" x14ac:dyDescent="0.25">
      <c r="I125" s="75"/>
      <c r="J125" s="75"/>
      <c r="K125" s="75"/>
      <c r="L125" s="75"/>
      <c r="M125" s="75"/>
      <c r="N125" s="75"/>
      <c r="O125" s="75"/>
      <c r="P125" s="75"/>
      <c r="Q125" s="75"/>
      <c r="R125" s="75"/>
      <c r="S125" s="75"/>
    </row>
    <row r="126" spans="9:19" x14ac:dyDescent="0.25">
      <c r="I126" s="75"/>
      <c r="J126" s="75"/>
      <c r="K126" s="75"/>
      <c r="L126" s="75"/>
      <c r="M126" s="75"/>
      <c r="N126" s="75"/>
      <c r="O126" s="75"/>
      <c r="P126" s="75"/>
      <c r="Q126" s="75"/>
      <c r="R126" s="75"/>
      <c r="S126" s="75"/>
    </row>
    <row r="127" spans="9:19" x14ac:dyDescent="0.25">
      <c r="I127" s="75"/>
      <c r="J127" s="75"/>
      <c r="K127" s="75"/>
      <c r="L127" s="75"/>
      <c r="M127" s="75"/>
      <c r="N127" s="75"/>
      <c r="O127" s="75"/>
      <c r="P127" s="75"/>
      <c r="Q127" s="75"/>
      <c r="R127" s="75"/>
      <c r="S127" s="75"/>
    </row>
    <row r="128" spans="9:19" x14ac:dyDescent="0.25">
      <c r="I128" s="75"/>
      <c r="J128" s="75"/>
      <c r="K128" s="75"/>
      <c r="L128" s="75"/>
      <c r="M128" s="75"/>
      <c r="N128" s="75"/>
      <c r="O128" s="75"/>
      <c r="P128" s="75"/>
      <c r="Q128" s="75"/>
      <c r="R128" s="75"/>
      <c r="S128" s="75"/>
    </row>
    <row r="129" spans="9:19" x14ac:dyDescent="0.25">
      <c r="I129" s="75"/>
      <c r="J129" s="75"/>
      <c r="K129" s="75"/>
      <c r="L129" s="75"/>
      <c r="M129" s="75"/>
      <c r="N129" s="75"/>
      <c r="O129" s="75"/>
      <c r="P129" s="75"/>
      <c r="Q129" s="75"/>
      <c r="R129" s="75"/>
      <c r="S129" s="75"/>
    </row>
    <row r="130" spans="9:19" x14ac:dyDescent="0.25">
      <c r="I130" s="75"/>
      <c r="J130" s="75"/>
      <c r="K130" s="75"/>
      <c r="L130" s="75"/>
      <c r="M130" s="75"/>
      <c r="N130" s="75"/>
      <c r="O130" s="75"/>
      <c r="P130" s="75"/>
      <c r="Q130" s="75"/>
      <c r="R130" s="75"/>
      <c r="S130" s="75"/>
    </row>
    <row r="131" spans="9:19" x14ac:dyDescent="0.25">
      <c r="I131" s="75"/>
      <c r="J131" s="75"/>
      <c r="K131" s="75"/>
      <c r="L131" s="75"/>
      <c r="M131" s="75"/>
      <c r="N131" s="75"/>
      <c r="O131" s="75"/>
      <c r="P131" s="75"/>
      <c r="Q131" s="75"/>
      <c r="R131" s="75"/>
      <c r="S131" s="75"/>
    </row>
    <row r="132" spans="9:19" x14ac:dyDescent="0.25">
      <c r="I132" s="75"/>
      <c r="J132" s="75"/>
      <c r="K132" s="75"/>
      <c r="L132" s="75"/>
      <c r="M132" s="75"/>
      <c r="N132" s="75"/>
      <c r="O132" s="75"/>
      <c r="P132" s="75"/>
      <c r="Q132" s="75"/>
      <c r="R132" s="75"/>
      <c r="S132" s="75"/>
    </row>
    <row r="133" spans="9:19" x14ac:dyDescent="0.25">
      <c r="I133" s="75"/>
      <c r="J133" s="75"/>
      <c r="K133" s="75"/>
      <c r="L133" s="75"/>
      <c r="M133" s="75"/>
      <c r="N133" s="75"/>
      <c r="O133" s="75"/>
      <c r="P133" s="75"/>
      <c r="Q133" s="75"/>
      <c r="R133" s="75"/>
      <c r="S133" s="75"/>
    </row>
    <row r="134" spans="9:19" x14ac:dyDescent="0.25">
      <c r="I134" s="75"/>
      <c r="J134" s="75"/>
      <c r="K134" s="75"/>
      <c r="L134" s="75"/>
      <c r="M134" s="75"/>
      <c r="N134" s="75"/>
      <c r="O134" s="75"/>
      <c r="P134" s="75"/>
      <c r="Q134" s="75"/>
      <c r="R134" s="75"/>
      <c r="S134" s="75"/>
    </row>
    <row r="135" spans="9:19" x14ac:dyDescent="0.25">
      <c r="I135" s="75"/>
      <c r="J135" s="75"/>
      <c r="K135" s="75"/>
      <c r="L135" s="75"/>
      <c r="M135" s="75"/>
      <c r="N135" s="75"/>
      <c r="O135" s="75"/>
      <c r="P135" s="75"/>
      <c r="Q135" s="75"/>
      <c r="R135" s="75"/>
      <c r="S135" s="75"/>
    </row>
    <row r="136" spans="9:19" x14ac:dyDescent="0.25">
      <c r="I136" s="75"/>
      <c r="J136" s="75"/>
      <c r="K136" s="75"/>
      <c r="L136" s="75"/>
      <c r="M136" s="75"/>
      <c r="N136" s="75"/>
      <c r="O136" s="75"/>
      <c r="P136" s="75"/>
      <c r="Q136" s="75"/>
      <c r="R136" s="75"/>
      <c r="S136" s="75"/>
    </row>
    <row r="137" spans="9:19" x14ac:dyDescent="0.25">
      <c r="I137" s="75"/>
      <c r="J137" s="75"/>
      <c r="K137" s="75"/>
      <c r="L137" s="75"/>
      <c r="M137" s="75"/>
      <c r="N137" s="75"/>
      <c r="O137" s="75"/>
      <c r="P137" s="75"/>
      <c r="Q137" s="75"/>
      <c r="R137" s="75"/>
      <c r="S137" s="75"/>
    </row>
    <row r="138" spans="9:19" x14ac:dyDescent="0.25">
      <c r="I138" s="75"/>
      <c r="J138" s="75"/>
      <c r="K138" s="75"/>
      <c r="L138" s="75"/>
      <c r="M138" s="75"/>
      <c r="N138" s="75"/>
      <c r="O138" s="75"/>
      <c r="P138" s="75"/>
      <c r="Q138" s="75"/>
      <c r="R138" s="75"/>
      <c r="S138" s="75"/>
    </row>
    <row r="139" spans="9:19" x14ac:dyDescent="0.25">
      <c r="I139" s="75"/>
      <c r="J139" s="75"/>
      <c r="K139" s="75"/>
      <c r="L139" s="75"/>
      <c r="M139" s="75"/>
      <c r="N139" s="75"/>
      <c r="O139" s="75"/>
      <c r="P139" s="75"/>
      <c r="Q139" s="75"/>
      <c r="R139" s="75"/>
      <c r="S139" s="75"/>
    </row>
    <row r="140" spans="9:19" x14ac:dyDescent="0.25">
      <c r="I140" s="75"/>
      <c r="J140" s="75"/>
      <c r="K140" s="75"/>
      <c r="L140" s="75"/>
      <c r="M140" s="75"/>
      <c r="N140" s="75"/>
      <c r="O140" s="75"/>
      <c r="P140" s="75"/>
      <c r="Q140" s="75"/>
      <c r="R140" s="75"/>
      <c r="S140" s="75"/>
    </row>
    <row r="141" spans="9:19" x14ac:dyDescent="0.25">
      <c r="I141" s="75"/>
      <c r="J141" s="75"/>
      <c r="K141" s="75"/>
      <c r="L141" s="75"/>
      <c r="M141" s="75"/>
      <c r="N141" s="75"/>
      <c r="O141" s="75"/>
      <c r="P141" s="75"/>
      <c r="Q141" s="75"/>
      <c r="R141" s="75"/>
      <c r="S141" s="75"/>
    </row>
    <row r="142" spans="9:19" x14ac:dyDescent="0.25">
      <c r="I142" s="75"/>
      <c r="J142" s="75"/>
      <c r="K142" s="75"/>
      <c r="L142" s="75"/>
      <c r="M142" s="75"/>
      <c r="N142" s="75"/>
      <c r="O142" s="75"/>
      <c r="P142" s="75"/>
      <c r="Q142" s="75"/>
      <c r="R142" s="75"/>
      <c r="S142" s="75"/>
    </row>
    <row r="143" spans="9:19" x14ac:dyDescent="0.25">
      <c r="I143" s="75"/>
      <c r="J143" s="75"/>
      <c r="K143" s="75"/>
      <c r="L143" s="75"/>
      <c r="M143" s="75"/>
      <c r="N143" s="75"/>
      <c r="O143" s="75"/>
      <c r="P143" s="75"/>
      <c r="Q143" s="75"/>
      <c r="R143" s="75"/>
      <c r="S143" s="75"/>
    </row>
    <row r="144" spans="9:19" x14ac:dyDescent="0.25">
      <c r="I144" s="75"/>
      <c r="J144" s="75"/>
      <c r="K144" s="75"/>
      <c r="L144" s="75"/>
      <c r="M144" s="75"/>
      <c r="N144" s="75"/>
      <c r="O144" s="75"/>
      <c r="P144" s="75"/>
      <c r="Q144" s="75"/>
      <c r="R144" s="75"/>
      <c r="S144" s="75"/>
    </row>
    <row r="145" spans="9:19" x14ac:dyDescent="0.25">
      <c r="I145" s="75"/>
      <c r="J145" s="75"/>
      <c r="K145" s="75"/>
      <c r="L145" s="75"/>
      <c r="M145" s="75"/>
      <c r="N145" s="75"/>
      <c r="O145" s="75"/>
      <c r="P145" s="75"/>
      <c r="Q145" s="75"/>
      <c r="R145" s="75"/>
      <c r="S145" s="75"/>
    </row>
    <row r="146" spans="9:19" x14ac:dyDescent="0.25">
      <c r="I146" s="75"/>
      <c r="J146" s="75"/>
      <c r="K146" s="75"/>
      <c r="L146" s="75"/>
      <c r="M146" s="75"/>
      <c r="N146" s="75"/>
      <c r="O146" s="75"/>
      <c r="P146" s="75"/>
      <c r="Q146" s="75"/>
      <c r="R146" s="75"/>
      <c r="S146" s="75"/>
    </row>
    <row r="147" spans="9:19" x14ac:dyDescent="0.25">
      <c r="I147" s="75"/>
      <c r="J147" s="75"/>
      <c r="K147" s="75"/>
      <c r="L147" s="75"/>
      <c r="M147" s="75"/>
      <c r="N147" s="75"/>
      <c r="O147" s="75"/>
      <c r="P147" s="75"/>
      <c r="Q147" s="75"/>
      <c r="R147" s="75"/>
      <c r="S147" s="75"/>
    </row>
    <row r="148" spans="9:19" x14ac:dyDescent="0.25">
      <c r="I148" s="75"/>
      <c r="J148" s="75"/>
      <c r="K148" s="75"/>
      <c r="L148" s="75"/>
      <c r="M148" s="75"/>
      <c r="N148" s="75"/>
      <c r="O148" s="75"/>
      <c r="P148" s="75"/>
      <c r="Q148" s="75"/>
      <c r="R148" s="75"/>
      <c r="S148" s="75"/>
    </row>
    <row r="149" spans="9:19" x14ac:dyDescent="0.25">
      <c r="I149" s="75"/>
      <c r="J149" s="75"/>
      <c r="K149" s="75"/>
      <c r="L149" s="75"/>
      <c r="M149" s="75"/>
      <c r="N149" s="75"/>
      <c r="O149" s="75"/>
      <c r="P149" s="75"/>
      <c r="Q149" s="75"/>
      <c r="R149" s="75"/>
      <c r="S149" s="75"/>
    </row>
    <row r="150" spans="9:19" x14ac:dyDescent="0.25">
      <c r="I150" s="75"/>
      <c r="J150" s="75"/>
      <c r="K150" s="75"/>
      <c r="L150" s="75"/>
      <c r="M150" s="75"/>
      <c r="N150" s="75"/>
      <c r="O150" s="75"/>
      <c r="P150" s="75"/>
      <c r="Q150" s="75"/>
      <c r="R150" s="75"/>
      <c r="S150" s="75"/>
    </row>
    <row r="151" spans="9:19" x14ac:dyDescent="0.25">
      <c r="I151" s="75"/>
      <c r="J151" s="75"/>
      <c r="K151" s="75"/>
      <c r="L151" s="75"/>
      <c r="M151" s="75"/>
      <c r="N151" s="75"/>
      <c r="O151" s="75"/>
      <c r="P151" s="75"/>
      <c r="Q151" s="75"/>
      <c r="R151" s="75"/>
      <c r="S151" s="75"/>
    </row>
    <row r="152" spans="9:19" x14ac:dyDescent="0.25">
      <c r="I152" s="75"/>
      <c r="J152" s="75"/>
      <c r="K152" s="75"/>
      <c r="L152" s="75"/>
      <c r="M152" s="75"/>
      <c r="N152" s="75"/>
      <c r="O152" s="75"/>
      <c r="P152" s="75"/>
      <c r="Q152" s="75"/>
      <c r="R152" s="75"/>
      <c r="S152" s="75"/>
    </row>
    <row r="153" spans="9:19" x14ac:dyDescent="0.25">
      <c r="I153" s="75"/>
      <c r="J153" s="75"/>
      <c r="K153" s="75"/>
      <c r="L153" s="75"/>
      <c r="M153" s="75"/>
      <c r="N153" s="75"/>
      <c r="O153" s="75"/>
      <c r="P153" s="75"/>
      <c r="Q153" s="75"/>
      <c r="R153" s="75"/>
      <c r="S153" s="75"/>
    </row>
    <row r="154" spans="9:19" x14ac:dyDescent="0.25">
      <c r="I154" s="75"/>
      <c r="J154" s="75"/>
      <c r="K154" s="75"/>
      <c r="L154" s="75"/>
      <c r="M154" s="75"/>
      <c r="N154" s="75"/>
      <c r="O154" s="75"/>
      <c r="P154" s="75"/>
      <c r="Q154" s="75"/>
      <c r="R154" s="75"/>
      <c r="S154" s="75"/>
    </row>
    <row r="155" spans="9:19" x14ac:dyDescent="0.25">
      <c r="I155" s="75"/>
      <c r="J155" s="75"/>
      <c r="K155" s="75"/>
      <c r="L155" s="75"/>
      <c r="M155" s="75"/>
      <c r="N155" s="75"/>
      <c r="O155" s="75"/>
      <c r="P155" s="75"/>
      <c r="Q155" s="75"/>
      <c r="R155" s="75"/>
      <c r="S155" s="75"/>
    </row>
    <row r="156" spans="9:19" x14ac:dyDescent="0.25">
      <c r="I156" s="75"/>
      <c r="J156" s="75"/>
      <c r="K156" s="75"/>
      <c r="L156" s="75"/>
      <c r="M156" s="75"/>
      <c r="N156" s="75"/>
      <c r="O156" s="75"/>
      <c r="P156" s="75"/>
      <c r="Q156" s="75"/>
      <c r="R156" s="75"/>
      <c r="S156" s="75"/>
    </row>
    <row r="157" spans="9:19" x14ac:dyDescent="0.25">
      <c r="I157" s="75"/>
      <c r="J157" s="75"/>
      <c r="K157" s="75"/>
      <c r="L157" s="75"/>
      <c r="M157" s="75"/>
      <c r="N157" s="75"/>
      <c r="O157" s="75"/>
      <c r="P157" s="75"/>
      <c r="Q157" s="75"/>
      <c r="R157" s="75"/>
      <c r="S157" s="75"/>
    </row>
    <row r="158" spans="9:19" x14ac:dyDescent="0.25">
      <c r="I158" s="75"/>
      <c r="J158" s="75"/>
      <c r="K158" s="75"/>
      <c r="L158" s="75"/>
      <c r="M158" s="75"/>
      <c r="N158" s="75"/>
      <c r="O158" s="75"/>
      <c r="P158" s="75"/>
      <c r="Q158" s="75"/>
      <c r="R158" s="75"/>
      <c r="S158" s="75"/>
    </row>
    <row r="159" spans="9:19" x14ac:dyDescent="0.25">
      <c r="I159" s="75"/>
      <c r="J159" s="75"/>
      <c r="K159" s="75"/>
      <c r="L159" s="75"/>
      <c r="M159" s="75"/>
      <c r="N159" s="75"/>
      <c r="O159" s="75"/>
      <c r="P159" s="75"/>
      <c r="Q159" s="75"/>
      <c r="R159" s="75"/>
      <c r="S159" s="75"/>
    </row>
    <row r="160" spans="9:19" x14ac:dyDescent="0.25">
      <c r="I160" s="75"/>
      <c r="J160" s="75"/>
      <c r="K160" s="75"/>
      <c r="L160" s="75"/>
      <c r="M160" s="75"/>
      <c r="N160" s="75"/>
      <c r="O160" s="75"/>
      <c r="P160" s="75"/>
      <c r="Q160" s="75"/>
      <c r="R160" s="75"/>
      <c r="S160" s="75"/>
    </row>
    <row r="161" spans="9:19" x14ac:dyDescent="0.25">
      <c r="I161" s="75"/>
      <c r="J161" s="75"/>
      <c r="K161" s="75"/>
      <c r="L161" s="75"/>
      <c r="M161" s="75"/>
      <c r="N161" s="75"/>
      <c r="O161" s="75"/>
      <c r="P161" s="75"/>
      <c r="Q161" s="75"/>
      <c r="R161" s="75"/>
      <c r="S161" s="75"/>
    </row>
    <row r="162" spans="9:19" x14ac:dyDescent="0.25">
      <c r="I162" s="75"/>
      <c r="J162" s="75"/>
      <c r="K162" s="75"/>
      <c r="L162" s="75"/>
      <c r="M162" s="75"/>
      <c r="N162" s="75"/>
      <c r="O162" s="75"/>
      <c r="P162" s="75"/>
      <c r="Q162" s="75"/>
      <c r="R162" s="75"/>
      <c r="S162" s="75"/>
    </row>
    <row r="163" spans="9:19" x14ac:dyDescent="0.25">
      <c r="I163" s="75"/>
      <c r="J163" s="75"/>
      <c r="K163" s="75"/>
      <c r="L163" s="75"/>
      <c r="M163" s="75"/>
      <c r="N163" s="75"/>
      <c r="O163" s="75"/>
      <c r="P163" s="75"/>
      <c r="Q163" s="75"/>
      <c r="R163" s="75"/>
      <c r="S163" s="75"/>
    </row>
    <row r="164" spans="9:19" x14ac:dyDescent="0.25">
      <c r="I164" s="75"/>
      <c r="J164" s="75"/>
      <c r="K164" s="75"/>
      <c r="L164" s="75"/>
      <c r="M164" s="75"/>
      <c r="N164" s="75"/>
      <c r="O164" s="75"/>
      <c r="P164" s="75"/>
      <c r="Q164" s="75"/>
      <c r="R164" s="75"/>
      <c r="S164" s="75"/>
    </row>
    <row r="165" spans="9:19" x14ac:dyDescent="0.25">
      <c r="I165" s="75"/>
      <c r="J165" s="75"/>
      <c r="K165" s="75"/>
      <c r="L165" s="75"/>
      <c r="M165" s="75"/>
      <c r="N165" s="75"/>
      <c r="O165" s="75"/>
      <c r="P165" s="75"/>
      <c r="Q165" s="75"/>
      <c r="R165" s="75"/>
      <c r="S165" s="75"/>
    </row>
    <row r="166" spans="9:19" x14ac:dyDescent="0.25">
      <c r="I166" s="75"/>
      <c r="J166" s="75"/>
      <c r="K166" s="75"/>
      <c r="L166" s="75"/>
      <c r="M166" s="75"/>
      <c r="N166" s="75"/>
      <c r="O166" s="75"/>
      <c r="P166" s="75"/>
      <c r="Q166" s="75"/>
      <c r="R166" s="75"/>
      <c r="S166" s="75"/>
    </row>
    <row r="167" spans="9:19" x14ac:dyDescent="0.25">
      <c r="I167" s="75"/>
      <c r="J167" s="75"/>
      <c r="K167" s="75"/>
      <c r="L167" s="75"/>
      <c r="M167" s="75"/>
      <c r="N167" s="75"/>
      <c r="O167" s="75"/>
      <c r="P167" s="75"/>
      <c r="Q167" s="75"/>
      <c r="R167" s="75"/>
      <c r="S167" s="75"/>
    </row>
    <row r="168" spans="9:19" x14ac:dyDescent="0.25">
      <c r="I168" s="75"/>
      <c r="J168" s="75"/>
      <c r="K168" s="75"/>
      <c r="L168" s="75"/>
      <c r="M168" s="75"/>
      <c r="N168" s="75"/>
      <c r="O168" s="75"/>
      <c r="P168" s="75"/>
      <c r="Q168" s="75"/>
      <c r="R168" s="75"/>
      <c r="S168" s="75"/>
    </row>
    <row r="169" spans="9:19" x14ac:dyDescent="0.25">
      <c r="I169" s="75"/>
      <c r="J169" s="75"/>
      <c r="K169" s="75"/>
      <c r="L169" s="75"/>
      <c r="M169" s="75"/>
      <c r="N169" s="75"/>
      <c r="O169" s="75"/>
      <c r="P169" s="75"/>
      <c r="Q169" s="75"/>
      <c r="R169" s="75"/>
      <c r="S169" s="75"/>
    </row>
    <row r="170" spans="9:19" x14ac:dyDescent="0.25">
      <c r="I170" s="75"/>
      <c r="J170" s="75"/>
      <c r="K170" s="75"/>
      <c r="L170" s="75"/>
      <c r="M170" s="75"/>
      <c r="N170" s="75"/>
      <c r="O170" s="75"/>
      <c r="P170" s="75"/>
      <c r="Q170" s="75"/>
      <c r="R170" s="75"/>
      <c r="S170" s="75"/>
    </row>
    <row r="171" spans="9:19" x14ac:dyDescent="0.25">
      <c r="I171" s="75"/>
      <c r="J171" s="75"/>
      <c r="K171" s="75"/>
      <c r="L171" s="75"/>
      <c r="M171" s="75"/>
      <c r="N171" s="75"/>
      <c r="O171" s="75"/>
      <c r="P171" s="75"/>
      <c r="Q171" s="75"/>
      <c r="R171" s="75"/>
      <c r="S171" s="75"/>
    </row>
    <row r="172" spans="9:19" x14ac:dyDescent="0.25">
      <c r="I172" s="75"/>
      <c r="J172" s="75"/>
      <c r="K172" s="75"/>
      <c r="L172" s="75"/>
      <c r="M172" s="75"/>
      <c r="N172" s="75"/>
      <c r="O172" s="75"/>
      <c r="P172" s="75"/>
      <c r="Q172" s="75"/>
      <c r="R172" s="75"/>
      <c r="S172" s="75"/>
    </row>
    <row r="173" spans="9:19" x14ac:dyDescent="0.25">
      <c r="I173" s="75"/>
      <c r="J173" s="75"/>
      <c r="K173" s="75"/>
      <c r="L173" s="75"/>
      <c r="M173" s="75"/>
      <c r="N173" s="75"/>
      <c r="O173" s="75"/>
      <c r="P173" s="75"/>
      <c r="Q173" s="75"/>
      <c r="R173" s="75"/>
      <c r="S173" s="75"/>
    </row>
    <row r="174" spans="9:19" x14ac:dyDescent="0.25">
      <c r="I174" s="75"/>
      <c r="J174" s="75"/>
      <c r="K174" s="75"/>
      <c r="L174" s="75"/>
      <c r="M174" s="75"/>
      <c r="N174" s="75"/>
      <c r="O174" s="75"/>
      <c r="P174" s="75"/>
      <c r="Q174" s="75"/>
      <c r="R174" s="75"/>
      <c r="S174" s="75"/>
    </row>
    <row r="175" spans="9:19" x14ac:dyDescent="0.25">
      <c r="I175" s="75"/>
      <c r="J175" s="75"/>
      <c r="K175" s="75"/>
      <c r="L175" s="75"/>
      <c r="M175" s="75"/>
      <c r="N175" s="75"/>
      <c r="O175" s="75"/>
      <c r="P175" s="75"/>
      <c r="Q175" s="75"/>
      <c r="R175" s="75"/>
      <c r="S175" s="75"/>
    </row>
    <row r="176" spans="9:19" x14ac:dyDescent="0.25">
      <c r="I176" s="75"/>
      <c r="J176" s="75"/>
      <c r="K176" s="75"/>
      <c r="L176" s="75"/>
      <c r="M176" s="75"/>
      <c r="N176" s="75"/>
      <c r="O176" s="75"/>
      <c r="P176" s="75"/>
      <c r="Q176" s="75"/>
      <c r="R176" s="75"/>
      <c r="S176" s="75"/>
    </row>
    <row r="177" spans="9:19" x14ac:dyDescent="0.25">
      <c r="I177" s="75"/>
      <c r="J177" s="75"/>
      <c r="K177" s="75"/>
      <c r="L177" s="75"/>
      <c r="M177" s="75"/>
      <c r="N177" s="75"/>
      <c r="O177" s="75"/>
      <c r="P177" s="75"/>
      <c r="Q177" s="75"/>
      <c r="R177" s="75"/>
      <c r="S177" s="75"/>
    </row>
    <row r="178" spans="9:19" x14ac:dyDescent="0.25">
      <c r="I178" s="75"/>
      <c r="J178" s="75"/>
      <c r="K178" s="75"/>
      <c r="L178" s="75"/>
      <c r="M178" s="75"/>
      <c r="N178" s="75"/>
      <c r="O178" s="75"/>
      <c r="P178" s="75"/>
      <c r="Q178" s="75"/>
      <c r="R178" s="75"/>
      <c r="S178" s="75"/>
    </row>
    <row r="179" spans="9:19" x14ac:dyDescent="0.25">
      <c r="I179" s="75"/>
      <c r="J179" s="75"/>
      <c r="K179" s="75"/>
      <c r="L179" s="75"/>
      <c r="M179" s="75"/>
      <c r="N179" s="75"/>
      <c r="O179" s="75"/>
      <c r="P179" s="75"/>
      <c r="Q179" s="75"/>
      <c r="R179" s="75"/>
      <c r="S179" s="75"/>
    </row>
    <row r="180" spans="9:19" x14ac:dyDescent="0.25">
      <c r="I180" s="75"/>
      <c r="J180" s="75"/>
      <c r="K180" s="75"/>
      <c r="L180" s="75"/>
      <c r="M180" s="75"/>
      <c r="N180" s="75"/>
      <c r="O180" s="75"/>
      <c r="P180" s="75"/>
      <c r="Q180" s="75"/>
      <c r="R180" s="75"/>
      <c r="S180" s="75"/>
    </row>
    <row r="181" spans="9:19" x14ac:dyDescent="0.25">
      <c r="I181" s="75"/>
      <c r="J181" s="75"/>
      <c r="K181" s="75"/>
      <c r="L181" s="75"/>
      <c r="M181" s="75"/>
      <c r="N181" s="75"/>
      <c r="O181" s="75"/>
      <c r="P181" s="75"/>
      <c r="Q181" s="75"/>
      <c r="R181" s="75"/>
      <c r="S181" s="75"/>
    </row>
    <row r="182" spans="9:19" x14ac:dyDescent="0.25">
      <c r="I182" s="75"/>
      <c r="J182" s="75"/>
      <c r="K182" s="75"/>
      <c r="L182" s="75"/>
      <c r="M182" s="75"/>
      <c r="N182" s="75"/>
      <c r="O182" s="75"/>
      <c r="P182" s="75"/>
      <c r="Q182" s="75"/>
      <c r="R182" s="75"/>
      <c r="S182" s="75"/>
    </row>
    <row r="183" spans="9:19" x14ac:dyDescent="0.25">
      <c r="I183" s="75"/>
      <c r="J183" s="75"/>
      <c r="K183" s="75"/>
      <c r="L183" s="75"/>
      <c r="M183" s="75"/>
      <c r="N183" s="75"/>
      <c r="O183" s="75"/>
      <c r="P183" s="75"/>
      <c r="Q183" s="75"/>
      <c r="R183" s="75"/>
      <c r="S183" s="75"/>
    </row>
    <row r="184" spans="9:19" x14ac:dyDescent="0.25">
      <c r="I184" s="75"/>
      <c r="J184" s="75"/>
      <c r="K184" s="75"/>
      <c r="L184" s="75"/>
      <c r="M184" s="75"/>
      <c r="N184" s="75"/>
      <c r="O184" s="75"/>
      <c r="P184" s="75"/>
      <c r="Q184" s="75"/>
      <c r="R184" s="75"/>
      <c r="S184" s="75"/>
    </row>
    <row r="185" spans="9:19" x14ac:dyDescent="0.25">
      <c r="I185" s="75"/>
      <c r="J185" s="75"/>
      <c r="K185" s="75"/>
      <c r="L185" s="75"/>
      <c r="M185" s="75"/>
      <c r="N185" s="75"/>
      <c r="O185" s="75"/>
      <c r="P185" s="75"/>
      <c r="Q185" s="75"/>
      <c r="R185" s="75"/>
      <c r="S185" s="75"/>
    </row>
    <row r="186" spans="9:19" x14ac:dyDescent="0.25">
      <c r="I186" s="75"/>
      <c r="J186" s="75"/>
      <c r="K186" s="75"/>
      <c r="L186" s="75"/>
      <c r="M186" s="75"/>
      <c r="N186" s="75"/>
      <c r="O186" s="75"/>
      <c r="P186" s="75"/>
      <c r="Q186" s="75"/>
      <c r="R186" s="75"/>
      <c r="S186" s="75"/>
    </row>
    <row r="187" spans="9:19" x14ac:dyDescent="0.25">
      <c r="I187" s="75"/>
      <c r="J187" s="75"/>
      <c r="K187" s="75"/>
      <c r="L187" s="75"/>
      <c r="M187" s="75"/>
      <c r="N187" s="75"/>
      <c r="O187" s="75"/>
      <c r="P187" s="75"/>
      <c r="Q187" s="75"/>
      <c r="R187" s="75"/>
      <c r="S187" s="75"/>
    </row>
    <row r="188" spans="9:19" x14ac:dyDescent="0.25">
      <c r="I188" s="75"/>
      <c r="J188" s="75"/>
      <c r="K188" s="75"/>
      <c r="L188" s="75"/>
      <c r="M188" s="75"/>
      <c r="N188" s="75"/>
      <c r="O188" s="75"/>
      <c r="P188" s="75"/>
      <c r="Q188" s="75"/>
      <c r="R188" s="75"/>
      <c r="S188" s="75"/>
    </row>
    <row r="189" spans="9:19" x14ac:dyDescent="0.25">
      <c r="I189" s="75"/>
      <c r="J189" s="75"/>
      <c r="K189" s="75"/>
      <c r="L189" s="75"/>
      <c r="M189" s="75"/>
      <c r="N189" s="75"/>
      <c r="O189" s="75"/>
      <c r="P189" s="75"/>
      <c r="Q189" s="75"/>
      <c r="R189" s="75"/>
      <c r="S189" s="75"/>
    </row>
    <row r="190" spans="9:19" x14ac:dyDescent="0.25">
      <c r="I190" s="75"/>
      <c r="J190" s="75"/>
      <c r="K190" s="75"/>
      <c r="L190" s="75"/>
      <c r="M190" s="75"/>
      <c r="N190" s="75"/>
      <c r="O190" s="75"/>
      <c r="P190" s="75"/>
      <c r="Q190" s="75"/>
      <c r="R190" s="75"/>
      <c r="S190" s="75"/>
    </row>
    <row r="191" spans="9:19" x14ac:dyDescent="0.25">
      <c r="I191" s="75"/>
      <c r="J191" s="75"/>
      <c r="K191" s="75"/>
      <c r="L191" s="75"/>
      <c r="M191" s="75"/>
      <c r="N191" s="75"/>
      <c r="O191" s="75"/>
      <c r="P191" s="75"/>
      <c r="Q191" s="75"/>
      <c r="R191" s="75"/>
      <c r="S191" s="75"/>
    </row>
    <row r="192" spans="9:19" x14ac:dyDescent="0.25">
      <c r="I192" s="75"/>
      <c r="J192" s="75"/>
      <c r="K192" s="75"/>
      <c r="L192" s="75"/>
      <c r="M192" s="75"/>
      <c r="N192" s="75"/>
      <c r="O192" s="75"/>
      <c r="P192" s="75"/>
      <c r="Q192" s="75"/>
      <c r="R192" s="75"/>
      <c r="S192" s="75"/>
    </row>
    <row r="193" spans="9:19" x14ac:dyDescent="0.25">
      <c r="I193" s="75"/>
      <c r="J193" s="75"/>
      <c r="K193" s="75"/>
      <c r="L193" s="75"/>
      <c r="M193" s="75"/>
      <c r="N193" s="75"/>
      <c r="O193" s="75"/>
      <c r="P193" s="75"/>
      <c r="Q193" s="75"/>
      <c r="R193" s="75"/>
      <c r="S193" s="75"/>
    </row>
    <row r="194" spans="9:19" x14ac:dyDescent="0.25">
      <c r="I194" s="75"/>
      <c r="J194" s="75"/>
      <c r="K194" s="75"/>
      <c r="L194" s="75"/>
      <c r="M194" s="75"/>
      <c r="N194" s="75"/>
      <c r="O194" s="75"/>
      <c r="P194" s="75"/>
      <c r="Q194" s="75"/>
      <c r="R194" s="75"/>
      <c r="S194" s="75"/>
    </row>
    <row r="195" spans="9:19" x14ac:dyDescent="0.25">
      <c r="I195" s="75"/>
      <c r="J195" s="75"/>
      <c r="K195" s="75"/>
      <c r="L195" s="75"/>
      <c r="M195" s="75"/>
      <c r="N195" s="75"/>
      <c r="O195" s="75"/>
      <c r="P195" s="75"/>
      <c r="Q195" s="75"/>
      <c r="R195" s="75"/>
      <c r="S195" s="75"/>
    </row>
    <row r="196" spans="9:19" x14ac:dyDescent="0.25">
      <c r="I196" s="75"/>
      <c r="J196" s="75"/>
      <c r="K196" s="75"/>
      <c r="L196" s="75"/>
      <c r="M196" s="75"/>
      <c r="N196" s="75"/>
      <c r="O196" s="75"/>
      <c r="P196" s="75"/>
      <c r="Q196" s="75"/>
      <c r="R196" s="75"/>
      <c r="S196" s="75"/>
    </row>
    <row r="197" spans="9:19" x14ac:dyDescent="0.25">
      <c r="I197" s="75"/>
      <c r="J197" s="75"/>
      <c r="K197" s="75"/>
      <c r="L197" s="75"/>
      <c r="M197" s="75"/>
      <c r="N197" s="75"/>
      <c r="O197" s="75"/>
      <c r="P197" s="75"/>
      <c r="Q197" s="75"/>
      <c r="R197" s="75"/>
      <c r="S197" s="75"/>
    </row>
    <row r="198" spans="9:19" x14ac:dyDescent="0.25">
      <c r="I198" s="75"/>
      <c r="J198" s="75"/>
      <c r="K198" s="75"/>
      <c r="L198" s="75"/>
      <c r="M198" s="75"/>
      <c r="N198" s="75"/>
      <c r="O198" s="75"/>
      <c r="P198" s="75"/>
      <c r="Q198" s="75"/>
      <c r="R198" s="75"/>
      <c r="S198" s="75"/>
    </row>
    <row r="199" spans="9:19" x14ac:dyDescent="0.25">
      <c r="I199" s="75"/>
      <c r="J199" s="75"/>
      <c r="K199" s="75"/>
      <c r="L199" s="75"/>
      <c r="M199" s="75"/>
      <c r="N199" s="75"/>
      <c r="O199" s="75"/>
      <c r="P199" s="75"/>
      <c r="Q199" s="75"/>
      <c r="R199" s="75"/>
      <c r="S199" s="75"/>
    </row>
    <row r="200" spans="9:19" x14ac:dyDescent="0.25">
      <c r="I200" s="75"/>
      <c r="J200" s="75"/>
      <c r="K200" s="75"/>
      <c r="L200" s="75"/>
      <c r="M200" s="75"/>
      <c r="N200" s="75"/>
      <c r="O200" s="75"/>
      <c r="P200" s="75"/>
      <c r="Q200" s="75"/>
      <c r="R200" s="75"/>
      <c r="S200" s="75"/>
    </row>
    <row r="201" spans="9:19" x14ac:dyDescent="0.25">
      <c r="I201" s="75"/>
      <c r="J201" s="75"/>
      <c r="K201" s="75"/>
      <c r="L201" s="75"/>
      <c r="M201" s="75"/>
      <c r="N201" s="75"/>
      <c r="O201" s="75"/>
      <c r="P201" s="75"/>
      <c r="Q201" s="75"/>
      <c r="R201" s="75"/>
      <c r="S201" s="75"/>
    </row>
    <row r="202" spans="9:19" x14ac:dyDescent="0.25">
      <c r="I202" s="75"/>
      <c r="J202" s="75"/>
      <c r="K202" s="75"/>
      <c r="L202" s="75"/>
      <c r="M202" s="75"/>
      <c r="N202" s="75"/>
      <c r="O202" s="75"/>
      <c r="P202" s="75"/>
      <c r="Q202" s="75"/>
      <c r="R202" s="75"/>
      <c r="S202" s="75"/>
    </row>
    <row r="203" spans="9:19" x14ac:dyDescent="0.25">
      <c r="I203" s="75"/>
      <c r="J203" s="75"/>
      <c r="K203" s="75"/>
      <c r="L203" s="75"/>
      <c r="M203" s="75"/>
      <c r="N203" s="75"/>
      <c r="O203" s="75"/>
      <c r="P203" s="75"/>
      <c r="Q203" s="75"/>
      <c r="R203" s="75"/>
      <c r="S203" s="75"/>
    </row>
    <row r="204" spans="9:19" x14ac:dyDescent="0.25">
      <c r="I204" s="75"/>
      <c r="J204" s="75"/>
      <c r="K204" s="75"/>
      <c r="L204" s="75"/>
      <c r="M204" s="75"/>
      <c r="N204" s="75"/>
      <c r="O204" s="75"/>
      <c r="P204" s="75"/>
      <c r="Q204" s="75"/>
      <c r="R204" s="75"/>
      <c r="S204" s="75"/>
    </row>
    <row r="205" spans="9:19" x14ac:dyDescent="0.25">
      <c r="I205" s="75"/>
      <c r="J205" s="75"/>
      <c r="K205" s="75"/>
      <c r="L205" s="75"/>
      <c r="M205" s="75"/>
      <c r="N205" s="75"/>
      <c r="O205" s="75"/>
      <c r="P205" s="75"/>
      <c r="Q205" s="75"/>
      <c r="R205" s="75"/>
      <c r="S205" s="75"/>
    </row>
    <row r="206" spans="9:19" x14ac:dyDescent="0.25">
      <c r="I206" s="75"/>
      <c r="J206" s="75"/>
      <c r="K206" s="75"/>
      <c r="L206" s="75"/>
      <c r="M206" s="75"/>
      <c r="N206" s="75"/>
      <c r="O206" s="75"/>
      <c r="P206" s="75"/>
      <c r="Q206" s="75"/>
      <c r="R206" s="75"/>
      <c r="S206" s="75"/>
    </row>
    <row r="207" spans="9:19" x14ac:dyDescent="0.25">
      <c r="I207" s="75"/>
      <c r="J207" s="75"/>
      <c r="K207" s="75"/>
      <c r="L207" s="75"/>
      <c r="M207" s="75"/>
      <c r="N207" s="75"/>
      <c r="O207" s="75"/>
      <c r="P207" s="75"/>
      <c r="Q207" s="75"/>
      <c r="R207" s="75"/>
      <c r="S207" s="75"/>
    </row>
    <row r="208" spans="9:19" x14ac:dyDescent="0.25">
      <c r="I208" s="75"/>
      <c r="J208" s="75"/>
      <c r="K208" s="75"/>
      <c r="L208" s="75"/>
      <c r="M208" s="75"/>
      <c r="N208" s="75"/>
      <c r="O208" s="75"/>
      <c r="P208" s="75"/>
      <c r="Q208" s="75"/>
      <c r="R208" s="75"/>
      <c r="S208" s="75"/>
    </row>
    <row r="209" spans="9:19" x14ac:dyDescent="0.25">
      <c r="I209" s="75"/>
      <c r="J209" s="75"/>
      <c r="K209" s="75"/>
      <c r="L209" s="75"/>
      <c r="M209" s="75"/>
      <c r="N209" s="75"/>
      <c r="O209" s="75"/>
      <c r="P209" s="75"/>
      <c r="Q209" s="75"/>
      <c r="R209" s="75"/>
      <c r="S209" s="75"/>
    </row>
    <row r="210" spans="9:19" x14ac:dyDescent="0.25">
      <c r="I210" s="75"/>
      <c r="J210" s="75"/>
      <c r="K210" s="75"/>
      <c r="L210" s="75"/>
      <c r="M210" s="75"/>
      <c r="N210" s="75"/>
      <c r="O210" s="75"/>
      <c r="P210" s="75"/>
      <c r="Q210" s="75"/>
      <c r="R210" s="75"/>
      <c r="S210" s="75"/>
    </row>
    <row r="211" spans="9:19" x14ac:dyDescent="0.25">
      <c r="I211" s="75"/>
      <c r="J211" s="75"/>
      <c r="K211" s="75"/>
      <c r="L211" s="75"/>
      <c r="M211" s="75"/>
      <c r="N211" s="75"/>
      <c r="O211" s="75"/>
      <c r="P211" s="75"/>
      <c r="Q211" s="75"/>
      <c r="R211" s="75"/>
      <c r="S211" s="75"/>
    </row>
    <row r="212" spans="9:19" x14ac:dyDescent="0.25">
      <c r="I212" s="75"/>
      <c r="J212" s="75"/>
      <c r="K212" s="75"/>
      <c r="L212" s="75"/>
      <c r="M212" s="75"/>
      <c r="N212" s="75"/>
      <c r="O212" s="75"/>
      <c r="P212" s="75"/>
      <c r="Q212" s="75"/>
      <c r="R212" s="75"/>
      <c r="S212" s="75"/>
    </row>
    <row r="213" spans="9:19" x14ac:dyDescent="0.25">
      <c r="I213" s="75"/>
      <c r="J213" s="75"/>
      <c r="K213" s="75"/>
      <c r="L213" s="75"/>
      <c r="M213" s="75"/>
      <c r="N213" s="75"/>
      <c r="O213" s="75"/>
      <c r="P213" s="75"/>
      <c r="Q213" s="75"/>
      <c r="R213" s="75"/>
      <c r="S213" s="75"/>
    </row>
    <row r="214" spans="9:19" x14ac:dyDescent="0.25">
      <c r="I214" s="75"/>
      <c r="J214" s="75"/>
      <c r="K214" s="75"/>
      <c r="L214" s="75"/>
      <c r="M214" s="75"/>
      <c r="N214" s="75"/>
      <c r="O214" s="75"/>
      <c r="P214" s="75"/>
      <c r="Q214" s="75"/>
      <c r="R214" s="75"/>
      <c r="S214" s="75"/>
    </row>
    <row r="215" spans="9:19" x14ac:dyDescent="0.25">
      <c r="I215" s="75"/>
      <c r="J215" s="75"/>
      <c r="K215" s="75"/>
      <c r="L215" s="75"/>
      <c r="M215" s="75"/>
      <c r="N215" s="75"/>
      <c r="O215" s="75"/>
      <c r="P215" s="75"/>
      <c r="Q215" s="75"/>
      <c r="R215" s="75"/>
      <c r="S215" s="75"/>
    </row>
    <row r="216" spans="9:19" x14ac:dyDescent="0.25">
      <c r="I216" s="75"/>
      <c r="J216" s="75"/>
      <c r="K216" s="75"/>
      <c r="L216" s="75"/>
      <c r="M216" s="75"/>
      <c r="N216" s="75"/>
      <c r="O216" s="75"/>
      <c r="P216" s="75"/>
      <c r="Q216" s="75"/>
      <c r="R216" s="75"/>
      <c r="S216" s="75"/>
    </row>
    <row r="217" spans="9:19" x14ac:dyDescent="0.25">
      <c r="I217" s="75"/>
      <c r="J217" s="75"/>
      <c r="K217" s="75"/>
      <c r="L217" s="75"/>
      <c r="M217" s="75"/>
      <c r="N217" s="75"/>
      <c r="O217" s="75"/>
      <c r="P217" s="75"/>
      <c r="Q217" s="75"/>
      <c r="R217" s="75"/>
      <c r="S217" s="75"/>
    </row>
    <row r="218" spans="9:19" x14ac:dyDescent="0.25">
      <c r="I218" s="75"/>
      <c r="J218" s="75"/>
      <c r="K218" s="75"/>
      <c r="L218" s="75"/>
      <c r="M218" s="75"/>
      <c r="N218" s="75"/>
      <c r="O218" s="75"/>
      <c r="P218" s="75"/>
      <c r="Q218" s="75"/>
      <c r="R218" s="75"/>
      <c r="S218" s="75"/>
    </row>
    <row r="219" spans="9:19" x14ac:dyDescent="0.25">
      <c r="I219" s="75"/>
      <c r="J219" s="75"/>
      <c r="K219" s="75"/>
      <c r="L219" s="75"/>
      <c r="M219" s="75"/>
      <c r="N219" s="75"/>
      <c r="O219" s="75"/>
      <c r="P219" s="75"/>
      <c r="Q219" s="75"/>
      <c r="R219" s="75"/>
      <c r="S219" s="75"/>
    </row>
    <row r="220" spans="9:19" x14ac:dyDescent="0.25">
      <c r="I220" s="75"/>
      <c r="J220" s="75"/>
      <c r="K220" s="75"/>
      <c r="L220" s="75"/>
      <c r="M220" s="75"/>
      <c r="N220" s="75"/>
      <c r="O220" s="75"/>
      <c r="P220" s="75"/>
      <c r="Q220" s="75"/>
      <c r="R220" s="75"/>
      <c r="S220" s="75"/>
    </row>
    <row r="221" spans="9:19" x14ac:dyDescent="0.25">
      <c r="I221" s="75"/>
      <c r="J221" s="75"/>
      <c r="K221" s="75"/>
      <c r="L221" s="75"/>
      <c r="M221" s="75"/>
      <c r="N221" s="75"/>
      <c r="O221" s="75"/>
      <c r="P221" s="75"/>
      <c r="Q221" s="75"/>
      <c r="R221" s="75"/>
      <c r="S221" s="75"/>
    </row>
    <row r="222" spans="9:19" x14ac:dyDescent="0.25">
      <c r="I222" s="75"/>
      <c r="J222" s="75"/>
      <c r="K222" s="75"/>
      <c r="L222" s="75"/>
      <c r="M222" s="75"/>
      <c r="N222" s="75"/>
      <c r="O222" s="75"/>
      <c r="P222" s="75"/>
      <c r="Q222" s="75"/>
      <c r="R222" s="75"/>
      <c r="S222" s="75"/>
    </row>
    <row r="223" spans="9:19" x14ac:dyDescent="0.25">
      <c r="I223" s="75"/>
      <c r="J223" s="75"/>
      <c r="K223" s="75"/>
      <c r="L223" s="75"/>
      <c r="M223" s="75"/>
      <c r="N223" s="75"/>
      <c r="O223" s="75"/>
      <c r="P223" s="75"/>
      <c r="Q223" s="75"/>
      <c r="R223" s="75"/>
      <c r="S223" s="75"/>
    </row>
    <row r="224" spans="9:19" x14ac:dyDescent="0.25">
      <c r="I224" s="75"/>
      <c r="J224" s="75"/>
      <c r="K224" s="75"/>
      <c r="L224" s="75"/>
      <c r="M224" s="75"/>
      <c r="N224" s="75"/>
      <c r="O224" s="75"/>
      <c r="P224" s="75"/>
      <c r="Q224" s="75"/>
      <c r="R224" s="75"/>
      <c r="S224" s="75"/>
    </row>
    <row r="225" spans="9:19" x14ac:dyDescent="0.25">
      <c r="I225" s="75"/>
      <c r="J225" s="75"/>
      <c r="K225" s="75"/>
      <c r="L225" s="75"/>
      <c r="M225" s="75"/>
      <c r="N225" s="75"/>
      <c r="O225" s="75"/>
      <c r="P225" s="75"/>
      <c r="Q225" s="75"/>
      <c r="R225" s="75"/>
      <c r="S225" s="75"/>
    </row>
    <row r="226" spans="9:19" x14ac:dyDescent="0.25">
      <c r="I226" s="75"/>
      <c r="J226" s="75"/>
      <c r="K226" s="75"/>
      <c r="L226" s="75"/>
      <c r="M226" s="75"/>
      <c r="N226" s="75"/>
      <c r="O226" s="75"/>
      <c r="P226" s="75"/>
      <c r="Q226" s="75"/>
      <c r="R226" s="75"/>
      <c r="S226" s="75"/>
    </row>
    <row r="227" spans="9:19" x14ac:dyDescent="0.25">
      <c r="I227" s="75"/>
      <c r="J227" s="75"/>
      <c r="K227" s="75"/>
      <c r="L227" s="75"/>
      <c r="M227" s="75"/>
      <c r="N227" s="75"/>
      <c r="O227" s="75"/>
      <c r="P227" s="75"/>
      <c r="Q227" s="75"/>
      <c r="R227" s="75"/>
      <c r="S227" s="75"/>
    </row>
    <row r="228" spans="9:19" x14ac:dyDescent="0.25">
      <c r="I228" s="75"/>
      <c r="J228" s="75"/>
      <c r="K228" s="75"/>
      <c r="L228" s="75"/>
      <c r="M228" s="75"/>
      <c r="N228" s="75"/>
      <c r="O228" s="75"/>
      <c r="P228" s="75"/>
      <c r="Q228" s="75"/>
      <c r="R228" s="75"/>
      <c r="S228" s="75"/>
    </row>
    <row r="229" spans="9:19" x14ac:dyDescent="0.25">
      <c r="I229" s="75"/>
      <c r="J229" s="75"/>
      <c r="K229" s="75"/>
      <c r="L229" s="75"/>
      <c r="M229" s="75"/>
      <c r="N229" s="75"/>
      <c r="O229" s="75"/>
      <c r="P229" s="75"/>
      <c r="Q229" s="75"/>
      <c r="R229" s="75"/>
      <c r="S229" s="75"/>
    </row>
    <row r="230" spans="9:19" x14ac:dyDescent="0.25">
      <c r="I230" s="75"/>
      <c r="J230" s="75"/>
      <c r="K230" s="75"/>
      <c r="L230" s="75"/>
      <c r="M230" s="75"/>
      <c r="N230" s="75"/>
      <c r="O230" s="75"/>
      <c r="P230" s="75"/>
      <c r="Q230" s="75"/>
      <c r="R230" s="75"/>
      <c r="S230" s="75"/>
    </row>
    <row r="231" spans="9:19" x14ac:dyDescent="0.25">
      <c r="I231" s="75"/>
      <c r="J231" s="75"/>
      <c r="K231" s="75"/>
      <c r="L231" s="75"/>
      <c r="M231" s="75"/>
      <c r="N231" s="75"/>
      <c r="O231" s="75"/>
      <c r="P231" s="75"/>
      <c r="Q231" s="75"/>
      <c r="R231" s="75"/>
      <c r="S231" s="75"/>
    </row>
    <row r="232" spans="9:19" x14ac:dyDescent="0.25">
      <c r="I232" s="75"/>
      <c r="J232" s="75"/>
      <c r="K232" s="75"/>
      <c r="L232" s="75"/>
      <c r="M232" s="75"/>
      <c r="N232" s="75"/>
      <c r="O232" s="75"/>
      <c r="P232" s="75"/>
      <c r="Q232" s="75"/>
      <c r="R232" s="75"/>
      <c r="S232" s="75"/>
    </row>
    <row r="233" spans="9:19" x14ac:dyDescent="0.25">
      <c r="I233" s="75"/>
      <c r="J233" s="75"/>
      <c r="K233" s="75"/>
      <c r="L233" s="75"/>
      <c r="M233" s="75"/>
      <c r="N233" s="75"/>
      <c r="O233" s="75"/>
      <c r="P233" s="75"/>
      <c r="Q233" s="75"/>
      <c r="R233" s="75"/>
      <c r="S233" s="75"/>
    </row>
    <row r="234" spans="9:19" x14ac:dyDescent="0.25">
      <c r="I234" s="75"/>
      <c r="J234" s="75"/>
      <c r="K234" s="75"/>
      <c r="L234" s="75"/>
      <c r="M234" s="75"/>
      <c r="N234" s="75"/>
      <c r="O234" s="75"/>
      <c r="P234" s="75"/>
      <c r="Q234" s="75"/>
      <c r="R234" s="75"/>
      <c r="S234" s="75"/>
    </row>
    <row r="235" spans="9:19" x14ac:dyDescent="0.25">
      <c r="I235" s="75"/>
      <c r="J235" s="75"/>
      <c r="K235" s="75"/>
      <c r="L235" s="75"/>
      <c r="M235" s="75"/>
      <c r="N235" s="75"/>
      <c r="O235" s="75"/>
      <c r="P235" s="75"/>
      <c r="Q235" s="75"/>
      <c r="R235" s="75"/>
      <c r="S235" s="75"/>
    </row>
    <row r="236" spans="9:19" x14ac:dyDescent="0.25">
      <c r="I236" s="75"/>
      <c r="J236" s="75"/>
      <c r="K236" s="75"/>
      <c r="L236" s="75"/>
      <c r="M236" s="75"/>
      <c r="N236" s="75"/>
      <c r="O236" s="75"/>
      <c r="P236" s="75"/>
      <c r="Q236" s="75"/>
      <c r="R236" s="75"/>
      <c r="S236" s="75"/>
    </row>
    <row r="237" spans="9:19" x14ac:dyDescent="0.25">
      <c r="I237" s="75"/>
      <c r="J237" s="75"/>
      <c r="K237" s="75"/>
      <c r="L237" s="75"/>
      <c r="M237" s="75"/>
      <c r="N237" s="75"/>
      <c r="O237" s="75"/>
      <c r="P237" s="75"/>
      <c r="Q237" s="75"/>
      <c r="R237" s="75"/>
      <c r="S237" s="75"/>
    </row>
    <row r="238" spans="9:19" x14ac:dyDescent="0.25">
      <c r="I238" s="75"/>
      <c r="J238" s="75"/>
      <c r="K238" s="75"/>
      <c r="L238" s="75"/>
      <c r="M238" s="75"/>
      <c r="N238" s="75"/>
      <c r="O238" s="75"/>
      <c r="P238" s="75"/>
      <c r="Q238" s="75"/>
      <c r="R238" s="75"/>
      <c r="S238" s="75"/>
    </row>
    <row r="239" spans="9:19" x14ac:dyDescent="0.25">
      <c r="I239" s="75"/>
      <c r="J239" s="75"/>
      <c r="K239" s="75"/>
      <c r="L239" s="75"/>
      <c r="M239" s="75"/>
      <c r="N239" s="75"/>
      <c r="O239" s="75"/>
      <c r="P239" s="75"/>
      <c r="Q239" s="75"/>
      <c r="R239" s="75"/>
      <c r="S239" s="75"/>
    </row>
    <row r="240" spans="9:19" x14ac:dyDescent="0.25">
      <c r="I240" s="75"/>
      <c r="J240" s="75"/>
      <c r="K240" s="75"/>
      <c r="L240" s="75"/>
      <c r="M240" s="75"/>
      <c r="N240" s="75"/>
      <c r="O240" s="75"/>
      <c r="P240" s="75"/>
      <c r="Q240" s="75"/>
      <c r="R240" s="75"/>
      <c r="S240" s="75"/>
    </row>
    <row r="241" spans="9:19" x14ac:dyDescent="0.25">
      <c r="I241" s="75"/>
      <c r="J241" s="75"/>
      <c r="K241" s="75"/>
      <c r="L241" s="75"/>
      <c r="M241" s="75"/>
      <c r="N241" s="75"/>
      <c r="O241" s="75"/>
      <c r="P241" s="75"/>
      <c r="Q241" s="75"/>
      <c r="R241" s="75"/>
      <c r="S241" s="75"/>
    </row>
    <row r="242" spans="9:19" x14ac:dyDescent="0.25">
      <c r="I242" s="75"/>
      <c r="J242" s="75"/>
      <c r="K242" s="75"/>
      <c r="L242" s="75"/>
      <c r="M242" s="75"/>
      <c r="N242" s="75"/>
      <c r="O242" s="75"/>
      <c r="P242" s="75"/>
      <c r="Q242" s="75"/>
      <c r="R242" s="75"/>
      <c r="S242" s="75"/>
    </row>
    <row r="243" spans="9:19" x14ac:dyDescent="0.25">
      <c r="I243" s="75"/>
      <c r="J243" s="75"/>
      <c r="K243" s="75"/>
      <c r="L243" s="75"/>
      <c r="M243" s="75"/>
      <c r="N243" s="75"/>
      <c r="O243" s="75"/>
      <c r="P243" s="75"/>
      <c r="Q243" s="75"/>
      <c r="R243" s="75"/>
      <c r="S243" s="75"/>
    </row>
    <row r="244" spans="9:19" x14ac:dyDescent="0.25">
      <c r="I244" s="75"/>
      <c r="J244" s="75"/>
      <c r="K244" s="75"/>
      <c r="L244" s="75"/>
      <c r="M244" s="75"/>
      <c r="N244" s="75"/>
      <c r="O244" s="75"/>
      <c r="P244" s="75"/>
      <c r="Q244" s="75"/>
      <c r="R244" s="75"/>
      <c r="S244" s="75"/>
    </row>
    <row r="245" spans="9:19" x14ac:dyDescent="0.25">
      <c r="I245" s="75"/>
      <c r="J245" s="75"/>
      <c r="K245" s="75"/>
      <c r="L245" s="75"/>
      <c r="M245" s="75"/>
      <c r="N245" s="75"/>
      <c r="O245" s="75"/>
      <c r="P245" s="75"/>
      <c r="Q245" s="75"/>
      <c r="R245" s="75"/>
      <c r="S245" s="75"/>
    </row>
    <row r="246" spans="9:19" x14ac:dyDescent="0.25">
      <c r="I246" s="75"/>
      <c r="J246" s="75"/>
      <c r="K246" s="75"/>
      <c r="L246" s="75"/>
      <c r="M246" s="75"/>
      <c r="N246" s="75"/>
      <c r="O246" s="75"/>
      <c r="P246" s="75"/>
      <c r="Q246" s="75"/>
      <c r="R246" s="75"/>
      <c r="S246" s="75"/>
    </row>
    <row r="247" spans="9:19" x14ac:dyDescent="0.25">
      <c r="I247" s="75"/>
      <c r="J247" s="75"/>
      <c r="K247" s="75"/>
      <c r="L247" s="75"/>
      <c r="M247" s="75"/>
      <c r="N247" s="75"/>
      <c r="O247" s="75"/>
      <c r="P247" s="75"/>
      <c r="Q247" s="75"/>
      <c r="R247" s="75"/>
      <c r="S247" s="75"/>
    </row>
    <row r="248" spans="9:19" x14ac:dyDescent="0.25">
      <c r="I248" s="75"/>
      <c r="J248" s="75"/>
      <c r="K248" s="75"/>
      <c r="L248" s="75"/>
      <c r="M248" s="75"/>
      <c r="N248" s="75"/>
      <c r="O248" s="75"/>
      <c r="P248" s="75"/>
      <c r="Q248" s="75"/>
      <c r="R248" s="75"/>
      <c r="S248" s="75"/>
    </row>
    <row r="249" spans="9:19" x14ac:dyDescent="0.25">
      <c r="I249" s="75"/>
      <c r="J249" s="75"/>
      <c r="K249" s="75"/>
      <c r="L249" s="75"/>
      <c r="M249" s="75"/>
      <c r="N249" s="75"/>
      <c r="O249" s="75"/>
      <c r="P249" s="75"/>
      <c r="Q249" s="75"/>
      <c r="R249" s="75"/>
      <c r="S249" s="75"/>
    </row>
    <row r="250" spans="9:19" x14ac:dyDescent="0.25">
      <c r="I250" s="75"/>
      <c r="J250" s="75"/>
      <c r="K250" s="75"/>
      <c r="L250" s="75"/>
      <c r="M250" s="75"/>
      <c r="N250" s="75"/>
      <c r="O250" s="75"/>
      <c r="P250" s="75"/>
      <c r="Q250" s="75"/>
      <c r="R250" s="75"/>
      <c r="S250" s="75"/>
    </row>
    <row r="251" spans="9:19" x14ac:dyDescent="0.25">
      <c r="I251" s="75"/>
      <c r="J251" s="75"/>
      <c r="K251" s="75"/>
      <c r="L251" s="75"/>
      <c r="M251" s="75"/>
      <c r="N251" s="75"/>
      <c r="O251" s="75"/>
      <c r="P251" s="75"/>
      <c r="Q251" s="75"/>
      <c r="R251" s="75"/>
      <c r="S251" s="75"/>
    </row>
    <row r="252" spans="9:19" x14ac:dyDescent="0.25">
      <c r="I252" s="75"/>
      <c r="J252" s="75"/>
      <c r="K252" s="75"/>
      <c r="L252" s="75"/>
      <c r="M252" s="75"/>
      <c r="N252" s="75"/>
      <c r="O252" s="75"/>
      <c r="P252" s="75"/>
      <c r="Q252" s="75"/>
      <c r="R252" s="75"/>
      <c r="S252" s="75"/>
    </row>
    <row r="253" spans="9:19" x14ac:dyDescent="0.25">
      <c r="I253" s="75"/>
      <c r="J253" s="75"/>
      <c r="K253" s="75"/>
      <c r="L253" s="75"/>
      <c r="M253" s="75"/>
      <c r="N253" s="75"/>
      <c r="O253" s="75"/>
      <c r="P253" s="75"/>
      <c r="Q253" s="75"/>
      <c r="R253" s="75"/>
      <c r="S253" s="75"/>
    </row>
    <row r="254" spans="9:19" x14ac:dyDescent="0.25">
      <c r="I254" s="75"/>
      <c r="J254" s="75"/>
      <c r="K254" s="75"/>
      <c r="L254" s="75"/>
      <c r="M254" s="75"/>
      <c r="N254" s="75"/>
      <c r="O254" s="75"/>
      <c r="P254" s="75"/>
      <c r="Q254" s="75"/>
      <c r="R254" s="75"/>
      <c r="S254" s="75"/>
    </row>
    <row r="255" spans="9:19" x14ac:dyDescent="0.25">
      <c r="I255" s="75"/>
      <c r="J255" s="75"/>
      <c r="K255" s="75"/>
      <c r="L255" s="75"/>
      <c r="M255" s="75"/>
      <c r="N255" s="75"/>
      <c r="O255" s="75"/>
      <c r="P255" s="75"/>
      <c r="Q255" s="75"/>
      <c r="R255" s="75"/>
      <c r="S255" s="75"/>
    </row>
    <row r="256" spans="9:19" x14ac:dyDescent="0.25">
      <c r="I256" s="75"/>
      <c r="J256" s="75"/>
      <c r="K256" s="75"/>
      <c r="L256" s="75"/>
      <c r="M256" s="75"/>
      <c r="N256" s="75"/>
      <c r="O256" s="75"/>
      <c r="P256" s="75"/>
      <c r="Q256" s="75"/>
      <c r="R256" s="75"/>
      <c r="S256" s="75"/>
    </row>
    <row r="257" spans="9:19" x14ac:dyDescent="0.25">
      <c r="I257" s="75"/>
      <c r="J257" s="75"/>
      <c r="K257" s="75"/>
      <c r="L257" s="75"/>
      <c r="M257" s="75"/>
      <c r="N257" s="75"/>
      <c r="O257" s="75"/>
      <c r="P257" s="75"/>
      <c r="Q257" s="75"/>
      <c r="R257" s="75"/>
      <c r="S257" s="75"/>
    </row>
    <row r="258" spans="9:19" x14ac:dyDescent="0.25">
      <c r="I258" s="75"/>
      <c r="J258" s="75"/>
      <c r="K258" s="75"/>
      <c r="L258" s="75"/>
      <c r="M258" s="75"/>
      <c r="N258" s="75"/>
      <c r="O258" s="75"/>
      <c r="P258" s="75"/>
      <c r="Q258" s="75"/>
      <c r="R258" s="75"/>
      <c r="S258" s="75"/>
    </row>
    <row r="259" spans="9:19" x14ac:dyDescent="0.25">
      <c r="I259" s="75"/>
      <c r="J259" s="75"/>
      <c r="K259" s="75"/>
      <c r="L259" s="75"/>
      <c r="M259" s="75"/>
      <c r="N259" s="75"/>
      <c r="O259" s="75"/>
      <c r="P259" s="75"/>
      <c r="Q259" s="75"/>
      <c r="R259" s="75"/>
      <c r="S259" s="75"/>
    </row>
    <row r="260" spans="9:19" x14ac:dyDescent="0.25">
      <c r="I260" s="75"/>
      <c r="J260" s="75"/>
      <c r="K260" s="75"/>
      <c r="L260" s="75"/>
      <c r="M260" s="75"/>
      <c r="N260" s="75"/>
      <c r="O260" s="75"/>
      <c r="P260" s="75"/>
      <c r="Q260" s="75"/>
      <c r="R260" s="75"/>
      <c r="S260" s="75"/>
    </row>
    <row r="261" spans="9:19" x14ac:dyDescent="0.25">
      <c r="I261" s="75"/>
      <c r="J261" s="75"/>
      <c r="K261" s="75"/>
      <c r="L261" s="75"/>
      <c r="M261" s="75"/>
      <c r="N261" s="75"/>
      <c r="O261" s="75"/>
      <c r="P261" s="75"/>
      <c r="Q261" s="75"/>
      <c r="R261" s="75"/>
      <c r="S261" s="75"/>
    </row>
    <row r="262" spans="9:19" x14ac:dyDescent="0.25">
      <c r="I262" s="75"/>
      <c r="J262" s="75"/>
      <c r="K262" s="75"/>
      <c r="L262" s="75"/>
      <c r="M262" s="75"/>
      <c r="N262" s="75"/>
      <c r="O262" s="75"/>
      <c r="P262" s="75"/>
      <c r="Q262" s="75"/>
      <c r="R262" s="75"/>
      <c r="S262" s="75"/>
    </row>
    <row r="263" spans="9:19" x14ac:dyDescent="0.25">
      <c r="I263" s="75"/>
      <c r="J263" s="75"/>
      <c r="K263" s="75"/>
      <c r="L263" s="75"/>
      <c r="M263" s="75"/>
      <c r="N263" s="75"/>
      <c r="O263" s="75"/>
      <c r="P263" s="75"/>
      <c r="Q263" s="75"/>
      <c r="R263" s="75"/>
      <c r="S263" s="75"/>
    </row>
    <row r="264" spans="9:19" x14ac:dyDescent="0.25">
      <c r="I264" s="75"/>
      <c r="J264" s="75"/>
      <c r="K264" s="75"/>
      <c r="L264" s="75"/>
      <c r="M264" s="75"/>
      <c r="N264" s="75"/>
      <c r="O264" s="75"/>
      <c r="P264" s="75"/>
      <c r="Q264" s="75"/>
      <c r="R264" s="75"/>
      <c r="S264" s="75"/>
    </row>
    <row r="265" spans="9:19" x14ac:dyDescent="0.25">
      <c r="I265" s="75"/>
      <c r="J265" s="75"/>
      <c r="K265" s="75"/>
      <c r="L265" s="75"/>
      <c r="M265" s="75"/>
      <c r="N265" s="75"/>
      <c r="O265" s="75"/>
      <c r="P265" s="75"/>
      <c r="Q265" s="75"/>
      <c r="R265" s="75"/>
      <c r="S265" s="75"/>
    </row>
    <row r="266" spans="9:19" x14ac:dyDescent="0.25">
      <c r="I266" s="75"/>
      <c r="J266" s="75"/>
      <c r="K266" s="75"/>
      <c r="L266" s="75"/>
      <c r="M266" s="75"/>
      <c r="N266" s="75"/>
      <c r="O266" s="75"/>
      <c r="P266" s="75"/>
      <c r="Q266" s="75"/>
      <c r="R266" s="75"/>
      <c r="S266" s="75"/>
    </row>
    <row r="267" spans="9:19" x14ac:dyDescent="0.25">
      <c r="I267" s="75"/>
      <c r="J267" s="75"/>
      <c r="K267" s="75"/>
      <c r="L267" s="75"/>
      <c r="M267" s="75"/>
      <c r="N267" s="75"/>
      <c r="O267" s="75"/>
      <c r="P267" s="75"/>
      <c r="Q267" s="75"/>
      <c r="R267" s="75"/>
      <c r="S267" s="75"/>
    </row>
    <row r="268" spans="9:19" x14ac:dyDescent="0.25">
      <c r="I268" s="75"/>
      <c r="J268" s="75"/>
      <c r="K268" s="75"/>
      <c r="L268" s="75"/>
      <c r="M268" s="75"/>
      <c r="N268" s="75"/>
      <c r="O268" s="75"/>
      <c r="P268" s="75"/>
      <c r="Q268" s="75"/>
      <c r="R268" s="75"/>
      <c r="S268" s="75"/>
    </row>
    <row r="269" spans="9:19" x14ac:dyDescent="0.25">
      <c r="I269" s="75"/>
      <c r="J269" s="75"/>
      <c r="K269" s="75"/>
      <c r="L269" s="75"/>
      <c r="M269" s="75"/>
      <c r="N269" s="75"/>
      <c r="O269" s="75"/>
      <c r="P269" s="75"/>
      <c r="Q269" s="75"/>
      <c r="R269" s="75"/>
      <c r="S269" s="75"/>
    </row>
    <row r="270" spans="9:19" x14ac:dyDescent="0.25">
      <c r="I270" s="75"/>
      <c r="J270" s="75"/>
      <c r="K270" s="75"/>
      <c r="L270" s="75"/>
      <c r="M270" s="75"/>
      <c r="N270" s="75"/>
      <c r="O270" s="75"/>
      <c r="P270" s="75"/>
      <c r="Q270" s="75"/>
      <c r="R270" s="75"/>
      <c r="S270" s="75"/>
    </row>
    <row r="271" spans="9:19" x14ac:dyDescent="0.25">
      <c r="I271" s="75"/>
      <c r="J271" s="75"/>
      <c r="K271" s="75"/>
      <c r="L271" s="75"/>
      <c r="M271" s="75"/>
      <c r="N271" s="75"/>
      <c r="O271" s="75"/>
      <c r="P271" s="75"/>
      <c r="Q271" s="75"/>
      <c r="R271" s="75"/>
      <c r="S271" s="75"/>
    </row>
    <row r="272" spans="9:19" x14ac:dyDescent="0.25">
      <c r="I272" s="75"/>
      <c r="J272" s="75"/>
      <c r="K272" s="75"/>
      <c r="L272" s="75"/>
      <c r="M272" s="75"/>
      <c r="N272" s="75"/>
      <c r="O272" s="75"/>
      <c r="P272" s="75"/>
      <c r="Q272" s="75"/>
      <c r="R272" s="75"/>
      <c r="S272" s="75"/>
    </row>
    <row r="273" spans="9:19" x14ac:dyDescent="0.25">
      <c r="I273" s="75"/>
      <c r="J273" s="75"/>
      <c r="K273" s="75"/>
      <c r="L273" s="75"/>
      <c r="M273" s="75"/>
      <c r="N273" s="75"/>
      <c r="O273" s="75"/>
      <c r="P273" s="75"/>
      <c r="Q273" s="75"/>
      <c r="R273" s="75"/>
      <c r="S273" s="75"/>
    </row>
    <row r="274" spans="9:19" x14ac:dyDescent="0.25">
      <c r="I274" s="75"/>
      <c r="J274" s="75"/>
      <c r="K274" s="75"/>
      <c r="L274" s="75"/>
      <c r="M274" s="75"/>
      <c r="N274" s="75"/>
      <c r="O274" s="75"/>
      <c r="P274" s="75"/>
      <c r="Q274" s="75"/>
      <c r="R274" s="75"/>
      <c r="S274" s="75"/>
    </row>
    <row r="275" spans="9:19" x14ac:dyDescent="0.25">
      <c r="I275" s="75"/>
      <c r="J275" s="75"/>
      <c r="K275" s="75"/>
      <c r="L275" s="75"/>
      <c r="M275" s="75"/>
      <c r="N275" s="75"/>
      <c r="O275" s="75"/>
      <c r="P275" s="75"/>
      <c r="Q275" s="75"/>
      <c r="R275" s="75"/>
      <c r="S275" s="75"/>
    </row>
    <row r="276" spans="9:19" x14ac:dyDescent="0.25">
      <c r="I276" s="75"/>
      <c r="J276" s="75"/>
      <c r="K276" s="75"/>
      <c r="L276" s="75"/>
      <c r="M276" s="75"/>
      <c r="N276" s="75"/>
      <c r="O276" s="75"/>
      <c r="P276" s="75"/>
      <c r="Q276" s="75"/>
      <c r="R276" s="75"/>
      <c r="S276" s="75"/>
    </row>
    <row r="277" spans="9:19" x14ac:dyDescent="0.25">
      <c r="I277" s="75"/>
      <c r="J277" s="75"/>
      <c r="K277" s="75"/>
      <c r="L277" s="75"/>
      <c r="M277" s="75"/>
      <c r="N277" s="75"/>
      <c r="O277" s="75"/>
      <c r="P277" s="75"/>
      <c r="Q277" s="75"/>
      <c r="R277" s="75"/>
      <c r="S277" s="75"/>
    </row>
    <row r="278" spans="9:19" x14ac:dyDescent="0.25">
      <c r="I278" s="75"/>
      <c r="J278" s="75"/>
      <c r="K278" s="75"/>
      <c r="L278" s="75"/>
      <c r="M278" s="75"/>
      <c r="N278" s="75"/>
      <c r="O278" s="75"/>
      <c r="P278" s="75"/>
      <c r="Q278" s="75"/>
      <c r="R278" s="75"/>
      <c r="S278" s="75"/>
    </row>
    <row r="279" spans="9:19" x14ac:dyDescent="0.25">
      <c r="I279" s="75"/>
      <c r="J279" s="75"/>
      <c r="K279" s="75"/>
      <c r="L279" s="75"/>
      <c r="M279" s="75"/>
      <c r="N279" s="75"/>
      <c r="O279" s="75"/>
      <c r="P279" s="75"/>
      <c r="Q279" s="75"/>
      <c r="R279" s="75"/>
      <c r="S279" s="75"/>
    </row>
    <row r="280" spans="9:19" x14ac:dyDescent="0.25">
      <c r="I280" s="75"/>
      <c r="J280" s="75"/>
      <c r="K280" s="75"/>
      <c r="L280" s="75"/>
      <c r="M280" s="75"/>
      <c r="N280" s="75"/>
      <c r="O280" s="75"/>
      <c r="P280" s="75"/>
      <c r="Q280" s="75"/>
      <c r="R280" s="75"/>
      <c r="S280" s="75"/>
    </row>
    <row r="281" spans="9:19" x14ac:dyDescent="0.25">
      <c r="I281" s="75"/>
      <c r="J281" s="75"/>
      <c r="K281" s="75"/>
      <c r="L281" s="75"/>
      <c r="M281" s="75"/>
      <c r="N281" s="75"/>
      <c r="O281" s="75"/>
      <c r="P281" s="75"/>
      <c r="Q281" s="75"/>
      <c r="R281" s="75"/>
      <c r="S281" s="75"/>
    </row>
    <row r="282" spans="9:19" x14ac:dyDescent="0.25">
      <c r="I282" s="75"/>
      <c r="J282" s="75"/>
      <c r="K282" s="75"/>
      <c r="L282" s="75"/>
      <c r="M282" s="75"/>
      <c r="N282" s="75"/>
      <c r="O282" s="75"/>
      <c r="P282" s="75"/>
      <c r="Q282" s="75"/>
      <c r="R282" s="75"/>
      <c r="S282" s="75"/>
    </row>
    <row r="283" spans="9:19" x14ac:dyDescent="0.25">
      <c r="I283" s="75"/>
      <c r="J283" s="75"/>
      <c r="K283" s="75"/>
      <c r="L283" s="75"/>
      <c r="M283" s="75"/>
      <c r="N283" s="75"/>
      <c r="O283" s="75"/>
      <c r="P283" s="75"/>
      <c r="Q283" s="75"/>
      <c r="R283" s="75"/>
      <c r="S283" s="75"/>
    </row>
    <row r="284" spans="9:19" x14ac:dyDescent="0.25">
      <c r="I284" s="75"/>
      <c r="J284" s="75"/>
      <c r="K284" s="75"/>
      <c r="L284" s="75"/>
      <c r="M284" s="75"/>
      <c r="N284" s="75"/>
      <c r="O284" s="75"/>
      <c r="P284" s="75"/>
      <c r="Q284" s="75"/>
      <c r="R284" s="75"/>
      <c r="S284" s="75"/>
    </row>
    <row r="285" spans="9:19" x14ac:dyDescent="0.25">
      <c r="I285" s="75"/>
      <c r="J285" s="75"/>
      <c r="K285" s="75"/>
      <c r="L285" s="75"/>
      <c r="M285" s="75"/>
      <c r="N285" s="75"/>
      <c r="O285" s="75"/>
      <c r="P285" s="75"/>
      <c r="Q285" s="75"/>
      <c r="R285" s="75"/>
      <c r="S285" s="75"/>
    </row>
    <row r="286" spans="9:19" x14ac:dyDescent="0.25">
      <c r="I286" s="75"/>
      <c r="J286" s="75"/>
      <c r="K286" s="75"/>
      <c r="L286" s="75"/>
      <c r="M286" s="75"/>
      <c r="N286" s="75"/>
      <c r="O286" s="75"/>
      <c r="P286" s="75"/>
      <c r="Q286" s="75"/>
      <c r="R286" s="75"/>
      <c r="S286" s="75"/>
    </row>
    <row r="287" spans="9:19" x14ac:dyDescent="0.25">
      <c r="I287" s="75"/>
      <c r="J287" s="75"/>
      <c r="K287" s="75"/>
      <c r="L287" s="75"/>
      <c r="M287" s="75"/>
      <c r="N287" s="75"/>
      <c r="O287" s="75"/>
      <c r="P287" s="75"/>
      <c r="Q287" s="75"/>
      <c r="R287" s="75"/>
      <c r="S287" s="75"/>
    </row>
    <row r="288" spans="9:19" x14ac:dyDescent="0.25">
      <c r="I288" s="75"/>
      <c r="J288" s="75"/>
      <c r="K288" s="75"/>
      <c r="L288" s="75"/>
      <c r="M288" s="75"/>
      <c r="N288" s="75"/>
      <c r="O288" s="75"/>
      <c r="P288" s="75"/>
      <c r="Q288" s="75"/>
      <c r="R288" s="75"/>
      <c r="S288" s="75"/>
    </row>
    <row r="289" spans="9:19" x14ac:dyDescent="0.25">
      <c r="I289" s="75"/>
      <c r="J289" s="75"/>
      <c r="K289" s="75"/>
      <c r="L289" s="75"/>
      <c r="M289" s="75"/>
      <c r="N289" s="75"/>
      <c r="O289" s="75"/>
      <c r="P289" s="75"/>
      <c r="Q289" s="75"/>
      <c r="R289" s="75"/>
      <c r="S289" s="75"/>
    </row>
    <row r="290" spans="9:19" x14ac:dyDescent="0.25">
      <c r="I290" s="75"/>
      <c r="J290" s="75"/>
      <c r="K290" s="75"/>
      <c r="L290" s="75"/>
      <c r="M290" s="75"/>
      <c r="N290" s="75"/>
      <c r="O290" s="75"/>
      <c r="P290" s="75"/>
      <c r="Q290" s="75"/>
      <c r="R290" s="75"/>
      <c r="S290" s="75"/>
    </row>
    <row r="291" spans="9:19" x14ac:dyDescent="0.25">
      <c r="I291" s="75"/>
      <c r="J291" s="75"/>
      <c r="K291" s="75"/>
      <c r="L291" s="75"/>
      <c r="M291" s="75"/>
      <c r="N291" s="75"/>
      <c r="O291" s="75"/>
      <c r="P291" s="75"/>
      <c r="Q291" s="75"/>
      <c r="R291" s="75"/>
      <c r="S291" s="75"/>
    </row>
    <row r="292" spans="9:19" x14ac:dyDescent="0.25">
      <c r="I292" s="75"/>
      <c r="J292" s="75"/>
      <c r="K292" s="75"/>
      <c r="L292" s="75"/>
      <c r="M292" s="75"/>
      <c r="N292" s="75"/>
      <c r="O292" s="75"/>
      <c r="P292" s="75"/>
      <c r="Q292" s="75"/>
      <c r="R292" s="75"/>
      <c r="S292" s="75"/>
    </row>
    <row r="293" spans="9:19" x14ac:dyDescent="0.25">
      <c r="I293" s="75"/>
      <c r="J293" s="75"/>
      <c r="K293" s="75"/>
      <c r="L293" s="75"/>
      <c r="M293" s="75"/>
      <c r="N293" s="75"/>
      <c r="O293" s="75"/>
      <c r="P293" s="75"/>
      <c r="Q293" s="75"/>
      <c r="R293" s="75"/>
      <c r="S293" s="75"/>
    </row>
    <row r="294" spans="9:19" x14ac:dyDescent="0.25">
      <c r="I294" s="75"/>
      <c r="J294" s="75"/>
      <c r="K294" s="75"/>
      <c r="L294" s="75"/>
      <c r="M294" s="75"/>
      <c r="N294" s="75"/>
      <c r="O294" s="75"/>
      <c r="P294" s="75"/>
      <c r="Q294" s="75"/>
      <c r="R294" s="75"/>
      <c r="S294" s="75"/>
    </row>
    <row r="295" spans="9:19" x14ac:dyDescent="0.25">
      <c r="I295" s="75"/>
      <c r="J295" s="75"/>
      <c r="K295" s="75"/>
      <c r="L295" s="75"/>
      <c r="M295" s="75"/>
      <c r="N295" s="75"/>
      <c r="O295" s="75"/>
      <c r="P295" s="75"/>
      <c r="Q295" s="75"/>
      <c r="R295" s="75"/>
      <c r="S295" s="75"/>
    </row>
    <row r="296" spans="9:19" x14ac:dyDescent="0.25">
      <c r="I296" s="75"/>
      <c r="J296" s="75"/>
      <c r="K296" s="75"/>
      <c r="L296" s="75"/>
      <c r="M296" s="75"/>
      <c r="N296" s="75"/>
      <c r="O296" s="75"/>
      <c r="P296" s="75"/>
      <c r="Q296" s="75"/>
      <c r="R296" s="75"/>
      <c r="S296" s="75"/>
    </row>
    <row r="297" spans="9:19" x14ac:dyDescent="0.25">
      <c r="I297" s="75"/>
      <c r="J297" s="75"/>
      <c r="K297" s="75"/>
      <c r="L297" s="75"/>
      <c r="M297" s="75"/>
      <c r="N297" s="75"/>
      <c r="O297" s="75"/>
      <c r="P297" s="75"/>
      <c r="Q297" s="75"/>
      <c r="R297" s="75"/>
      <c r="S297" s="75"/>
    </row>
    <row r="298" spans="9:19" x14ac:dyDescent="0.25">
      <c r="I298" s="75"/>
      <c r="J298" s="75"/>
      <c r="K298" s="75"/>
      <c r="L298" s="75"/>
      <c r="M298" s="75"/>
      <c r="N298" s="75"/>
      <c r="O298" s="75"/>
      <c r="P298" s="75"/>
      <c r="Q298" s="75"/>
      <c r="R298" s="75"/>
      <c r="S298" s="75"/>
    </row>
    <row r="299" spans="9:19" x14ac:dyDescent="0.25">
      <c r="I299" s="75"/>
      <c r="J299" s="75"/>
      <c r="K299" s="75"/>
      <c r="L299" s="75"/>
      <c r="M299" s="75"/>
      <c r="N299" s="75"/>
      <c r="O299" s="75"/>
      <c r="P299" s="75"/>
      <c r="Q299" s="75"/>
      <c r="R299" s="75"/>
      <c r="S299" s="75"/>
    </row>
    <row r="300" spans="9:19" x14ac:dyDescent="0.25">
      <c r="I300" s="75"/>
      <c r="J300" s="75"/>
      <c r="K300" s="75"/>
      <c r="L300" s="75"/>
      <c r="M300" s="75"/>
      <c r="N300" s="75"/>
      <c r="O300" s="75"/>
      <c r="P300" s="75"/>
      <c r="Q300" s="75"/>
      <c r="R300" s="75"/>
      <c r="S300" s="75"/>
    </row>
    <row r="301" spans="9:19" x14ac:dyDescent="0.25">
      <c r="I301" s="75"/>
      <c r="J301" s="75"/>
      <c r="K301" s="75"/>
      <c r="L301" s="75"/>
      <c r="M301" s="75"/>
      <c r="N301" s="75"/>
      <c r="O301" s="75"/>
      <c r="P301" s="75"/>
      <c r="Q301" s="75"/>
      <c r="R301" s="75"/>
      <c r="S301" s="75"/>
    </row>
    <row r="302" spans="9:19" x14ac:dyDescent="0.25">
      <c r="I302" s="75"/>
      <c r="J302" s="75"/>
      <c r="K302" s="75"/>
      <c r="L302" s="75"/>
      <c r="M302" s="75"/>
      <c r="N302" s="75"/>
      <c r="O302" s="75"/>
      <c r="P302" s="75"/>
      <c r="Q302" s="75"/>
      <c r="R302" s="75"/>
      <c r="S302" s="75"/>
    </row>
    <row r="303" spans="9:19" x14ac:dyDescent="0.25">
      <c r="I303" s="75"/>
      <c r="J303" s="75"/>
      <c r="K303" s="75"/>
      <c r="L303" s="75"/>
      <c r="M303" s="75"/>
      <c r="N303" s="75"/>
      <c r="O303" s="75"/>
      <c r="P303" s="75"/>
      <c r="Q303" s="75"/>
      <c r="R303" s="75"/>
      <c r="S303" s="75"/>
    </row>
    <row r="304" spans="9:19" x14ac:dyDescent="0.25">
      <c r="I304" s="75"/>
      <c r="J304" s="75"/>
      <c r="K304" s="75"/>
      <c r="L304" s="75"/>
      <c r="M304" s="75"/>
      <c r="N304" s="75"/>
      <c r="O304" s="75"/>
      <c r="P304" s="75"/>
      <c r="Q304" s="75"/>
      <c r="R304" s="75"/>
      <c r="S304" s="75"/>
    </row>
    <row r="305" spans="9:19" x14ac:dyDescent="0.25">
      <c r="I305" s="75"/>
      <c r="J305" s="75"/>
      <c r="K305" s="75"/>
      <c r="L305" s="75"/>
      <c r="M305" s="75"/>
      <c r="N305" s="75"/>
      <c r="O305" s="75"/>
      <c r="P305" s="75"/>
      <c r="Q305" s="75"/>
      <c r="R305" s="75"/>
      <c r="S305" s="75"/>
    </row>
    <row r="306" spans="9:19" x14ac:dyDescent="0.25">
      <c r="I306" s="75"/>
      <c r="J306" s="75"/>
      <c r="K306" s="75"/>
      <c r="L306" s="75"/>
      <c r="M306" s="75"/>
      <c r="N306" s="75"/>
      <c r="O306" s="75"/>
      <c r="P306" s="75"/>
      <c r="Q306" s="75"/>
      <c r="R306" s="75"/>
      <c r="S306" s="75"/>
    </row>
    <row r="307" spans="9:19" x14ac:dyDescent="0.25">
      <c r="I307" s="75"/>
      <c r="J307" s="75"/>
      <c r="K307" s="75"/>
      <c r="L307" s="75"/>
      <c r="M307" s="75"/>
      <c r="N307" s="75"/>
      <c r="O307" s="75"/>
      <c r="P307" s="75"/>
      <c r="Q307" s="75"/>
      <c r="R307" s="75"/>
      <c r="S307" s="75"/>
    </row>
    <row r="308" spans="9:19" x14ac:dyDescent="0.25">
      <c r="I308" s="75"/>
      <c r="J308" s="75"/>
      <c r="K308" s="75"/>
      <c r="L308" s="75"/>
      <c r="M308" s="75"/>
      <c r="N308" s="75"/>
      <c r="O308" s="75"/>
      <c r="P308" s="75"/>
      <c r="Q308" s="75"/>
      <c r="R308" s="75"/>
      <c r="S308" s="75"/>
    </row>
    <row r="309" spans="9:19" x14ac:dyDescent="0.25">
      <c r="I309" s="75"/>
      <c r="J309" s="75"/>
      <c r="K309" s="75"/>
      <c r="L309" s="75"/>
      <c r="M309" s="75"/>
      <c r="N309" s="75"/>
      <c r="O309" s="75"/>
      <c r="P309" s="75"/>
      <c r="Q309" s="75"/>
      <c r="R309" s="75"/>
      <c r="S309" s="75"/>
    </row>
    <row r="310" spans="9:19" x14ac:dyDescent="0.25">
      <c r="I310" s="75"/>
      <c r="J310" s="75"/>
      <c r="K310" s="75"/>
      <c r="L310" s="75"/>
      <c r="M310" s="75"/>
      <c r="N310" s="75"/>
      <c r="O310" s="75"/>
      <c r="P310" s="75"/>
      <c r="Q310" s="75"/>
      <c r="R310" s="75"/>
      <c r="S310" s="75"/>
    </row>
    <row r="311" spans="9:19" x14ac:dyDescent="0.25">
      <c r="I311" s="75"/>
      <c r="J311" s="75"/>
      <c r="K311" s="75"/>
      <c r="L311" s="75"/>
      <c r="M311" s="75"/>
      <c r="N311" s="75"/>
      <c r="O311" s="75"/>
      <c r="P311" s="75"/>
      <c r="Q311" s="75"/>
      <c r="R311" s="75"/>
      <c r="S311" s="75"/>
    </row>
    <row r="312" spans="9:19" x14ac:dyDescent="0.25">
      <c r="I312" s="75"/>
      <c r="J312" s="75"/>
      <c r="K312" s="75"/>
      <c r="L312" s="75"/>
      <c r="M312" s="75"/>
      <c r="N312" s="75"/>
      <c r="O312" s="75"/>
      <c r="P312" s="75"/>
      <c r="Q312" s="75"/>
      <c r="R312" s="75"/>
      <c r="S312" s="75"/>
    </row>
    <row r="313" spans="9:19" x14ac:dyDescent="0.25">
      <c r="I313" s="75"/>
      <c r="J313" s="75"/>
      <c r="K313" s="75"/>
      <c r="L313" s="75"/>
      <c r="M313" s="75"/>
      <c r="N313" s="75"/>
      <c r="O313" s="75"/>
      <c r="P313" s="75"/>
      <c r="Q313" s="75"/>
      <c r="R313" s="75"/>
      <c r="S313" s="75"/>
    </row>
    <row r="314" spans="9:19" x14ac:dyDescent="0.25">
      <c r="I314" s="75"/>
      <c r="J314" s="75"/>
      <c r="K314" s="75"/>
      <c r="L314" s="75"/>
      <c r="M314" s="75"/>
      <c r="N314" s="75"/>
      <c r="O314" s="75"/>
      <c r="P314" s="75"/>
      <c r="Q314" s="75"/>
      <c r="R314" s="75"/>
      <c r="S314" s="75"/>
    </row>
    <row r="315" spans="9:19" x14ac:dyDescent="0.25">
      <c r="I315" s="75"/>
      <c r="J315" s="75"/>
      <c r="K315" s="75"/>
      <c r="L315" s="75"/>
      <c r="M315" s="75"/>
      <c r="N315" s="75"/>
      <c r="O315" s="75"/>
      <c r="P315" s="75"/>
      <c r="Q315" s="75"/>
      <c r="R315" s="75"/>
      <c r="S315" s="75"/>
    </row>
    <row r="316" spans="9:19" x14ac:dyDescent="0.25">
      <c r="I316" s="75"/>
      <c r="J316" s="75"/>
      <c r="K316" s="75"/>
      <c r="L316" s="75"/>
      <c r="M316" s="75"/>
      <c r="N316" s="75"/>
      <c r="O316" s="75"/>
      <c r="P316" s="75"/>
      <c r="Q316" s="75"/>
      <c r="R316" s="75"/>
      <c r="S316" s="75"/>
    </row>
    <row r="317" spans="9:19" x14ac:dyDescent="0.25">
      <c r="I317" s="75"/>
      <c r="J317" s="75"/>
      <c r="K317" s="75"/>
      <c r="L317" s="75"/>
      <c r="M317" s="75"/>
      <c r="N317" s="75"/>
      <c r="O317" s="75"/>
      <c r="P317" s="75"/>
      <c r="Q317" s="75"/>
      <c r="R317" s="75"/>
      <c r="S317" s="75"/>
    </row>
    <row r="318" spans="9:19" x14ac:dyDescent="0.25">
      <c r="I318" s="75"/>
      <c r="J318" s="75"/>
      <c r="K318" s="75"/>
      <c r="L318" s="75"/>
      <c r="M318" s="75"/>
      <c r="N318" s="75"/>
      <c r="O318" s="75"/>
      <c r="P318" s="75"/>
      <c r="Q318" s="75"/>
      <c r="R318" s="75"/>
      <c r="S318" s="75"/>
    </row>
    <row r="319" spans="9:19" x14ac:dyDescent="0.25">
      <c r="I319" s="75"/>
      <c r="J319" s="75"/>
      <c r="K319" s="75"/>
      <c r="L319" s="75"/>
      <c r="M319" s="75"/>
      <c r="N319" s="75"/>
      <c r="O319" s="75"/>
      <c r="P319" s="75"/>
      <c r="Q319" s="75"/>
      <c r="R319" s="75"/>
      <c r="S319" s="75"/>
    </row>
    <row r="320" spans="9:19" x14ac:dyDescent="0.25">
      <c r="I320" s="75"/>
      <c r="J320" s="75"/>
      <c r="K320" s="75"/>
      <c r="L320" s="75"/>
      <c r="M320" s="75"/>
      <c r="N320" s="75"/>
      <c r="O320" s="75"/>
      <c r="P320" s="75"/>
      <c r="Q320" s="75"/>
      <c r="R320" s="75"/>
      <c r="S320" s="75"/>
    </row>
    <row r="321" spans="9:19" x14ac:dyDescent="0.25">
      <c r="I321" s="75"/>
      <c r="J321" s="75"/>
      <c r="K321" s="75"/>
      <c r="L321" s="75"/>
      <c r="M321" s="75"/>
      <c r="N321" s="75"/>
      <c r="O321" s="75"/>
      <c r="P321" s="75"/>
      <c r="Q321" s="75"/>
      <c r="R321" s="75"/>
      <c r="S321" s="75"/>
    </row>
    <row r="322" spans="9:19" x14ac:dyDescent="0.25">
      <c r="I322" s="75"/>
      <c r="J322" s="75"/>
      <c r="K322" s="75"/>
      <c r="L322" s="75"/>
      <c r="M322" s="75"/>
      <c r="N322" s="75"/>
      <c r="O322" s="75"/>
      <c r="P322" s="75"/>
      <c r="Q322" s="75"/>
      <c r="R322" s="75"/>
      <c r="S322" s="75"/>
    </row>
    <row r="323" spans="9:19" x14ac:dyDescent="0.25">
      <c r="I323" s="75"/>
      <c r="J323" s="75"/>
      <c r="K323" s="75"/>
      <c r="L323" s="75"/>
      <c r="M323" s="75"/>
      <c r="N323" s="75"/>
      <c r="O323" s="75"/>
      <c r="P323" s="75"/>
      <c r="Q323" s="75"/>
      <c r="R323" s="75"/>
      <c r="S323" s="75"/>
    </row>
    <row r="324" spans="9:19" x14ac:dyDescent="0.25">
      <c r="I324" s="75"/>
      <c r="J324" s="75"/>
      <c r="K324" s="75"/>
      <c r="L324" s="75"/>
      <c r="M324" s="75"/>
      <c r="N324" s="75"/>
      <c r="O324" s="75"/>
      <c r="P324" s="75"/>
      <c r="Q324" s="75"/>
      <c r="R324" s="75"/>
      <c r="S324" s="75"/>
    </row>
    <row r="325" spans="9:19" x14ac:dyDescent="0.25">
      <c r="I325" s="75"/>
      <c r="J325" s="75"/>
      <c r="K325" s="75"/>
      <c r="L325" s="75"/>
      <c r="M325" s="75"/>
      <c r="N325" s="75"/>
      <c r="O325" s="75"/>
      <c r="P325" s="75"/>
      <c r="Q325" s="75"/>
      <c r="R325" s="75"/>
      <c r="S325" s="75"/>
    </row>
    <row r="326" spans="9:19" x14ac:dyDescent="0.25">
      <c r="I326" s="75"/>
      <c r="J326" s="75"/>
      <c r="K326" s="75"/>
      <c r="L326" s="75"/>
      <c r="M326" s="75"/>
      <c r="N326" s="75"/>
      <c r="O326" s="75"/>
      <c r="P326" s="75"/>
      <c r="Q326" s="75"/>
      <c r="R326" s="75"/>
      <c r="S326" s="75"/>
    </row>
    <row r="327" spans="9:19" x14ac:dyDescent="0.25">
      <c r="I327" s="75"/>
      <c r="J327" s="75"/>
      <c r="K327" s="75"/>
      <c r="L327" s="75"/>
      <c r="M327" s="75"/>
      <c r="N327" s="75"/>
      <c r="O327" s="75"/>
      <c r="P327" s="75"/>
      <c r="Q327" s="75"/>
      <c r="R327" s="75"/>
      <c r="S327" s="75"/>
    </row>
    <row r="328" spans="9:19" x14ac:dyDescent="0.25">
      <c r="I328" s="75"/>
      <c r="J328" s="75"/>
      <c r="K328" s="75"/>
      <c r="L328" s="75"/>
      <c r="M328" s="75"/>
      <c r="N328" s="75"/>
      <c r="O328" s="75"/>
      <c r="P328" s="75"/>
      <c r="Q328" s="75"/>
      <c r="R328" s="75"/>
      <c r="S328" s="75"/>
    </row>
    <row r="329" spans="9:19" x14ac:dyDescent="0.25">
      <c r="I329" s="75"/>
      <c r="J329" s="75"/>
      <c r="K329" s="75"/>
      <c r="L329" s="75"/>
      <c r="M329" s="75"/>
      <c r="N329" s="75"/>
      <c r="O329" s="75"/>
      <c r="P329" s="75"/>
      <c r="Q329" s="75"/>
      <c r="R329" s="75"/>
      <c r="S329" s="75"/>
    </row>
    <row r="330" spans="9:19" x14ac:dyDescent="0.25">
      <c r="I330" s="75"/>
      <c r="J330" s="75"/>
      <c r="K330" s="75"/>
      <c r="L330" s="75"/>
      <c r="M330" s="75"/>
      <c r="N330" s="75"/>
      <c r="O330" s="75"/>
      <c r="P330" s="75"/>
      <c r="Q330" s="75"/>
      <c r="R330" s="75"/>
      <c r="S330" s="75"/>
    </row>
    <row r="331" spans="9:19" x14ac:dyDescent="0.25">
      <c r="I331" s="75"/>
      <c r="J331" s="75"/>
      <c r="K331" s="75"/>
      <c r="L331" s="75"/>
      <c r="M331" s="75"/>
      <c r="N331" s="75"/>
      <c r="O331" s="75"/>
      <c r="P331" s="75"/>
      <c r="Q331" s="75"/>
      <c r="R331" s="75"/>
      <c r="S331" s="75"/>
    </row>
    <row r="332" spans="9:19" x14ac:dyDescent="0.25">
      <c r="I332" s="75"/>
      <c r="J332" s="75"/>
      <c r="K332" s="75"/>
      <c r="L332" s="75"/>
      <c r="M332" s="75"/>
      <c r="N332" s="75"/>
      <c r="O332" s="75"/>
      <c r="P332" s="75"/>
      <c r="Q332" s="75"/>
      <c r="R332" s="75"/>
      <c r="S332" s="75"/>
    </row>
    <row r="333" spans="9:19" x14ac:dyDescent="0.25">
      <c r="I333" s="75"/>
      <c r="J333" s="75"/>
      <c r="K333" s="75"/>
      <c r="L333" s="75"/>
      <c r="M333" s="75"/>
      <c r="N333" s="75"/>
      <c r="O333" s="75"/>
      <c r="P333" s="75"/>
      <c r="Q333" s="75"/>
      <c r="R333" s="75"/>
      <c r="S333" s="75"/>
    </row>
    <row r="334" spans="9:19" x14ac:dyDescent="0.25">
      <c r="I334" s="75"/>
      <c r="J334" s="75"/>
      <c r="K334" s="75"/>
      <c r="L334" s="75"/>
      <c r="M334" s="75"/>
      <c r="N334" s="75"/>
      <c r="O334" s="75"/>
      <c r="P334" s="75"/>
      <c r="Q334" s="75"/>
      <c r="R334" s="75"/>
      <c r="S334" s="75"/>
    </row>
    <row r="335" spans="9:19" x14ac:dyDescent="0.25">
      <c r="I335" s="75"/>
      <c r="J335" s="75"/>
      <c r="K335" s="75"/>
      <c r="L335" s="75"/>
      <c r="M335" s="75"/>
      <c r="N335" s="75"/>
      <c r="O335" s="75"/>
      <c r="P335" s="75"/>
      <c r="Q335" s="75"/>
      <c r="R335" s="75"/>
      <c r="S335" s="75"/>
    </row>
    <row r="336" spans="9:19" x14ac:dyDescent="0.25">
      <c r="I336" s="75"/>
      <c r="J336" s="75"/>
      <c r="K336" s="75"/>
      <c r="L336" s="75"/>
      <c r="M336" s="75"/>
      <c r="N336" s="75"/>
      <c r="O336" s="75"/>
      <c r="P336" s="75"/>
      <c r="Q336" s="75"/>
      <c r="R336" s="75"/>
      <c r="S336" s="75"/>
    </row>
    <row r="337" spans="9:19" x14ac:dyDescent="0.25">
      <c r="I337" s="75"/>
      <c r="J337" s="75"/>
      <c r="K337" s="75"/>
      <c r="L337" s="75"/>
      <c r="M337" s="75"/>
      <c r="N337" s="75"/>
      <c r="O337" s="75"/>
      <c r="P337" s="75"/>
      <c r="Q337" s="75"/>
      <c r="R337" s="75"/>
      <c r="S337" s="75"/>
    </row>
    <row r="338" spans="9:19" x14ac:dyDescent="0.25">
      <c r="I338" s="75"/>
      <c r="J338" s="75"/>
      <c r="K338" s="75"/>
      <c r="L338" s="75"/>
      <c r="M338" s="75"/>
      <c r="N338" s="75"/>
      <c r="O338" s="75"/>
      <c r="P338" s="75"/>
      <c r="Q338" s="75"/>
      <c r="R338" s="75"/>
      <c r="S338" s="75"/>
    </row>
    <row r="339" spans="9:19" x14ac:dyDescent="0.25">
      <c r="I339" s="75"/>
      <c r="J339" s="75"/>
      <c r="K339" s="75"/>
      <c r="L339" s="75"/>
      <c r="M339" s="75"/>
      <c r="N339" s="75"/>
      <c r="O339" s="75"/>
      <c r="P339" s="75"/>
      <c r="Q339" s="75"/>
      <c r="R339" s="75"/>
      <c r="S339" s="75"/>
    </row>
    <row r="340" spans="9:19" x14ac:dyDescent="0.25">
      <c r="I340" s="75"/>
      <c r="J340" s="75"/>
      <c r="K340" s="75"/>
      <c r="L340" s="75"/>
      <c r="M340" s="75"/>
      <c r="N340" s="75"/>
      <c r="O340" s="75"/>
      <c r="P340" s="75"/>
      <c r="Q340" s="75"/>
      <c r="R340" s="75"/>
      <c r="S340" s="75"/>
    </row>
    <row r="341" spans="9:19" x14ac:dyDescent="0.25">
      <c r="I341" s="75"/>
      <c r="J341" s="75"/>
      <c r="K341" s="75"/>
      <c r="L341" s="75"/>
      <c r="M341" s="75"/>
      <c r="N341" s="75"/>
      <c r="O341" s="75"/>
      <c r="P341" s="75"/>
      <c r="Q341" s="75"/>
      <c r="R341" s="75"/>
      <c r="S341" s="75"/>
    </row>
    <row r="342" spans="9:19" x14ac:dyDescent="0.25">
      <c r="I342" s="75"/>
      <c r="J342" s="75"/>
      <c r="K342" s="75"/>
      <c r="L342" s="75"/>
      <c r="M342" s="75"/>
      <c r="N342" s="75"/>
      <c r="O342" s="75"/>
      <c r="P342" s="75"/>
      <c r="Q342" s="75"/>
      <c r="R342" s="75"/>
      <c r="S342" s="75"/>
    </row>
    <row r="343" spans="9:19" x14ac:dyDescent="0.25">
      <c r="I343" s="75"/>
      <c r="J343" s="75"/>
      <c r="K343" s="75"/>
      <c r="L343" s="75"/>
      <c r="M343" s="75"/>
      <c r="N343" s="75"/>
      <c r="O343" s="75"/>
      <c r="P343" s="75"/>
      <c r="Q343" s="75"/>
      <c r="R343" s="75"/>
      <c r="S343" s="75"/>
    </row>
    <row r="344" spans="9:19" x14ac:dyDescent="0.25">
      <c r="I344" s="75"/>
      <c r="J344" s="75"/>
      <c r="K344" s="75"/>
      <c r="L344" s="75"/>
      <c r="M344" s="75"/>
      <c r="N344" s="75"/>
      <c r="O344" s="75"/>
      <c r="P344" s="75"/>
      <c r="Q344" s="75"/>
      <c r="R344" s="75"/>
      <c r="S344" s="75"/>
    </row>
    <row r="345" spans="9:19" x14ac:dyDescent="0.25">
      <c r="I345" s="75"/>
      <c r="J345" s="75"/>
      <c r="K345" s="75"/>
      <c r="L345" s="75"/>
      <c r="M345" s="75"/>
      <c r="N345" s="75"/>
      <c r="O345" s="75"/>
      <c r="P345" s="75"/>
      <c r="Q345" s="75"/>
      <c r="R345" s="75"/>
      <c r="S345" s="75"/>
    </row>
    <row r="346" spans="9:19" x14ac:dyDescent="0.25">
      <c r="I346" s="75"/>
      <c r="J346" s="75"/>
      <c r="K346" s="75"/>
      <c r="L346" s="75"/>
      <c r="M346" s="75"/>
      <c r="N346" s="75"/>
      <c r="O346" s="75"/>
      <c r="P346" s="75"/>
      <c r="Q346" s="75"/>
      <c r="R346" s="75"/>
      <c r="S346" s="75"/>
    </row>
    <row r="347" spans="9:19" x14ac:dyDescent="0.25">
      <c r="I347" s="75"/>
      <c r="J347" s="75"/>
      <c r="K347" s="75"/>
      <c r="L347" s="75"/>
      <c r="M347" s="75"/>
      <c r="N347" s="75"/>
      <c r="O347" s="75"/>
      <c r="P347" s="75"/>
      <c r="Q347" s="75"/>
      <c r="R347" s="75"/>
      <c r="S347" s="75"/>
    </row>
    <row r="348" spans="9:19" x14ac:dyDescent="0.25">
      <c r="I348" s="75"/>
      <c r="J348" s="75"/>
      <c r="K348" s="75"/>
      <c r="L348" s="75"/>
      <c r="M348" s="75"/>
      <c r="N348" s="75"/>
      <c r="O348" s="75"/>
      <c r="P348" s="75"/>
      <c r="Q348" s="75"/>
      <c r="R348" s="75"/>
      <c r="S348" s="75"/>
    </row>
    <row r="349" spans="9:19" x14ac:dyDescent="0.25">
      <c r="I349" s="75"/>
      <c r="J349" s="75"/>
      <c r="K349" s="75"/>
      <c r="L349" s="75"/>
      <c r="M349" s="75"/>
      <c r="N349" s="75"/>
      <c r="O349" s="75"/>
      <c r="P349" s="75"/>
      <c r="Q349" s="75"/>
      <c r="R349" s="75"/>
      <c r="S349" s="75"/>
    </row>
    <row r="350" spans="9:19" x14ac:dyDescent="0.25">
      <c r="I350" s="75"/>
      <c r="J350" s="75"/>
      <c r="K350" s="75"/>
      <c r="L350" s="75"/>
      <c r="M350" s="75"/>
      <c r="N350" s="75"/>
      <c r="O350" s="75"/>
      <c r="P350" s="75"/>
      <c r="Q350" s="75"/>
      <c r="R350" s="75"/>
      <c r="S350" s="75"/>
    </row>
    <row r="351" spans="9:19" x14ac:dyDescent="0.25">
      <c r="I351" s="75"/>
      <c r="J351" s="75"/>
      <c r="K351" s="75"/>
      <c r="L351" s="75"/>
      <c r="M351" s="75"/>
      <c r="N351" s="75"/>
      <c r="O351" s="75"/>
      <c r="P351" s="75"/>
      <c r="Q351" s="75"/>
      <c r="R351" s="75"/>
      <c r="S351" s="75"/>
    </row>
    <row r="352" spans="9:19" x14ac:dyDescent="0.25">
      <c r="I352" s="75"/>
      <c r="J352" s="75"/>
      <c r="K352" s="75"/>
      <c r="L352" s="75"/>
      <c r="M352" s="75"/>
      <c r="N352" s="75"/>
      <c r="O352" s="75"/>
      <c r="P352" s="75"/>
      <c r="Q352" s="75"/>
      <c r="R352" s="75"/>
      <c r="S352" s="75"/>
    </row>
    <row r="353" spans="9:19" x14ac:dyDescent="0.25">
      <c r="I353" s="75"/>
      <c r="J353" s="75"/>
      <c r="K353" s="75"/>
      <c r="L353" s="75"/>
      <c r="M353" s="75"/>
      <c r="N353" s="75"/>
      <c r="O353" s="75"/>
      <c r="P353" s="75"/>
      <c r="Q353" s="75"/>
      <c r="R353" s="75"/>
      <c r="S353" s="75"/>
    </row>
    <row r="354" spans="9:19" x14ac:dyDescent="0.25">
      <c r="I354" s="75"/>
      <c r="J354" s="75"/>
      <c r="K354" s="75"/>
      <c r="L354" s="75"/>
      <c r="M354" s="75"/>
      <c r="N354" s="75"/>
      <c r="O354" s="75"/>
      <c r="P354" s="75"/>
      <c r="Q354" s="75"/>
      <c r="R354" s="75"/>
      <c r="S354" s="75"/>
    </row>
    <row r="355" spans="9:19" x14ac:dyDescent="0.25">
      <c r="I355" s="75"/>
      <c r="J355" s="75"/>
      <c r="K355" s="75"/>
      <c r="L355" s="75"/>
      <c r="M355" s="75"/>
      <c r="N355" s="75"/>
      <c r="O355" s="75"/>
      <c r="P355" s="75"/>
      <c r="Q355" s="75"/>
      <c r="R355" s="75"/>
      <c r="S355" s="75"/>
    </row>
    <row r="356" spans="9:19" x14ac:dyDescent="0.25">
      <c r="I356" s="75"/>
      <c r="J356" s="75"/>
      <c r="K356" s="75"/>
      <c r="L356" s="75"/>
      <c r="M356" s="75"/>
      <c r="N356" s="75"/>
      <c r="O356" s="75"/>
      <c r="P356" s="75"/>
      <c r="Q356" s="75"/>
      <c r="R356" s="75"/>
      <c r="S356" s="75"/>
    </row>
    <row r="357" spans="9:19" x14ac:dyDescent="0.25">
      <c r="I357" s="75"/>
      <c r="J357" s="75"/>
      <c r="K357" s="75"/>
      <c r="L357" s="75"/>
      <c r="M357" s="75"/>
      <c r="N357" s="75"/>
      <c r="O357" s="75"/>
      <c r="P357" s="75"/>
      <c r="Q357" s="75"/>
      <c r="R357" s="75"/>
      <c r="S357" s="75"/>
    </row>
    <row r="358" spans="9:19" x14ac:dyDescent="0.25">
      <c r="I358" s="75"/>
      <c r="J358" s="75"/>
      <c r="K358" s="75"/>
      <c r="L358" s="75"/>
      <c r="M358" s="75"/>
      <c r="N358" s="75"/>
      <c r="O358" s="75"/>
      <c r="P358" s="75"/>
      <c r="Q358" s="75"/>
      <c r="R358" s="75"/>
      <c r="S358" s="75"/>
    </row>
    <row r="359" spans="9:19" x14ac:dyDescent="0.25">
      <c r="I359" s="75"/>
      <c r="J359" s="75"/>
      <c r="K359" s="75"/>
      <c r="L359" s="75"/>
      <c r="M359" s="75"/>
      <c r="N359" s="75"/>
      <c r="O359" s="75"/>
      <c r="P359" s="75"/>
      <c r="Q359" s="75"/>
      <c r="R359" s="75"/>
      <c r="S359" s="75"/>
    </row>
    <row r="360" spans="9:19" x14ac:dyDescent="0.25">
      <c r="I360" s="75"/>
      <c r="J360" s="75"/>
      <c r="K360" s="75"/>
      <c r="L360" s="75"/>
      <c r="M360" s="75"/>
      <c r="N360" s="75"/>
      <c r="O360" s="75"/>
      <c r="P360" s="75"/>
      <c r="Q360" s="75"/>
      <c r="R360" s="75"/>
      <c r="S360" s="75"/>
    </row>
    <row r="361" spans="9:19" x14ac:dyDescent="0.25">
      <c r="I361" s="75"/>
      <c r="J361" s="75"/>
      <c r="K361" s="75"/>
      <c r="L361" s="75"/>
      <c r="M361" s="75"/>
      <c r="N361" s="75"/>
      <c r="O361" s="75"/>
      <c r="P361" s="75"/>
      <c r="Q361" s="75"/>
      <c r="R361" s="75"/>
      <c r="S361" s="75"/>
    </row>
    <row r="362" spans="9:19" x14ac:dyDescent="0.25">
      <c r="I362" s="75"/>
      <c r="J362" s="75"/>
      <c r="K362" s="75"/>
      <c r="L362" s="75"/>
      <c r="M362" s="75"/>
      <c r="N362" s="75"/>
      <c r="O362" s="75"/>
      <c r="P362" s="75"/>
      <c r="Q362" s="75"/>
      <c r="R362" s="75"/>
      <c r="S362" s="75"/>
    </row>
    <row r="363" spans="9:19" x14ac:dyDescent="0.25">
      <c r="I363" s="75"/>
      <c r="J363" s="75"/>
      <c r="K363" s="75"/>
      <c r="L363" s="75"/>
      <c r="M363" s="75"/>
      <c r="N363" s="75"/>
      <c r="O363" s="75"/>
      <c r="P363" s="75"/>
      <c r="Q363" s="75"/>
      <c r="R363" s="75"/>
      <c r="S363" s="75"/>
    </row>
    <row r="364" spans="9:19" x14ac:dyDescent="0.25">
      <c r="I364" s="75"/>
      <c r="J364" s="75"/>
      <c r="K364" s="75"/>
      <c r="L364" s="75"/>
      <c r="M364" s="75"/>
      <c r="N364" s="75"/>
      <c r="O364" s="75"/>
      <c r="P364" s="75"/>
      <c r="Q364" s="75"/>
      <c r="R364" s="75"/>
      <c r="S364" s="75"/>
    </row>
    <row r="365" spans="9:19" x14ac:dyDescent="0.25">
      <c r="I365" s="75"/>
      <c r="J365" s="75"/>
      <c r="K365" s="75"/>
      <c r="L365" s="75"/>
      <c r="M365" s="75"/>
      <c r="N365" s="75"/>
      <c r="O365" s="75"/>
      <c r="P365" s="75"/>
      <c r="Q365" s="75"/>
      <c r="R365" s="75"/>
      <c r="S365" s="75"/>
    </row>
    <row r="366" spans="9:19" x14ac:dyDescent="0.25">
      <c r="I366" s="75"/>
      <c r="J366" s="75"/>
      <c r="K366" s="75"/>
      <c r="L366" s="75"/>
      <c r="M366" s="75"/>
      <c r="N366" s="75"/>
      <c r="O366" s="75"/>
      <c r="P366" s="75"/>
      <c r="Q366" s="75"/>
      <c r="R366" s="75"/>
      <c r="S366" s="75"/>
    </row>
    <row r="367" spans="9:19" x14ac:dyDescent="0.25">
      <c r="I367" s="75"/>
      <c r="J367" s="75"/>
      <c r="K367" s="75"/>
      <c r="L367" s="75"/>
      <c r="M367" s="75"/>
      <c r="N367" s="75"/>
      <c r="O367" s="75"/>
      <c r="P367" s="75"/>
      <c r="Q367" s="75"/>
      <c r="R367" s="75"/>
      <c r="S367" s="75"/>
    </row>
    <row r="368" spans="9:19" x14ac:dyDescent="0.25">
      <c r="I368" s="75"/>
      <c r="J368" s="75"/>
      <c r="K368" s="75"/>
      <c r="L368" s="75"/>
      <c r="M368" s="75"/>
      <c r="N368" s="75"/>
      <c r="O368" s="75"/>
      <c r="P368" s="75"/>
      <c r="Q368" s="75"/>
      <c r="R368" s="75"/>
      <c r="S368" s="75"/>
    </row>
    <row r="369" spans="9:19" x14ac:dyDescent="0.25">
      <c r="I369" s="75"/>
      <c r="J369" s="75"/>
      <c r="K369" s="75"/>
      <c r="L369" s="75"/>
      <c r="M369" s="75"/>
      <c r="N369" s="75"/>
      <c r="O369" s="75"/>
      <c r="P369" s="75"/>
      <c r="Q369" s="75"/>
      <c r="R369" s="75"/>
      <c r="S369" s="75"/>
    </row>
    <row r="370" spans="9:19" x14ac:dyDescent="0.25">
      <c r="I370" s="75"/>
      <c r="J370" s="75"/>
      <c r="K370" s="75"/>
      <c r="L370" s="75"/>
      <c r="M370" s="75"/>
      <c r="N370" s="75"/>
      <c r="O370" s="75"/>
      <c r="P370" s="75"/>
      <c r="Q370" s="75"/>
      <c r="R370" s="75"/>
      <c r="S370" s="75"/>
    </row>
    <row r="371" spans="9:19" x14ac:dyDescent="0.25">
      <c r="I371" s="75"/>
      <c r="J371" s="75"/>
      <c r="K371" s="75"/>
      <c r="L371" s="75"/>
      <c r="M371" s="75"/>
      <c r="N371" s="75"/>
      <c r="O371" s="75"/>
      <c r="P371" s="75"/>
      <c r="Q371" s="75"/>
      <c r="R371" s="75"/>
      <c r="S371" s="75"/>
    </row>
    <row r="372" spans="9:19" x14ac:dyDescent="0.25">
      <c r="I372" s="75"/>
      <c r="J372" s="75"/>
      <c r="K372" s="75"/>
      <c r="L372" s="75"/>
      <c r="M372" s="75"/>
      <c r="N372" s="75"/>
      <c r="O372" s="75"/>
      <c r="P372" s="75"/>
      <c r="Q372" s="75"/>
      <c r="R372" s="75"/>
      <c r="S372" s="75"/>
    </row>
    <row r="373" spans="9:19" x14ac:dyDescent="0.25">
      <c r="I373" s="75"/>
      <c r="J373" s="75"/>
      <c r="K373" s="75"/>
      <c r="L373" s="75"/>
      <c r="M373" s="75"/>
      <c r="N373" s="75"/>
      <c r="O373" s="75"/>
      <c r="P373" s="75"/>
      <c r="Q373" s="75"/>
      <c r="R373" s="75"/>
      <c r="S373" s="75"/>
    </row>
    <row r="374" spans="9:19" x14ac:dyDescent="0.25">
      <c r="I374" s="75"/>
      <c r="J374" s="75"/>
      <c r="K374" s="75"/>
      <c r="L374" s="75"/>
      <c r="M374" s="75"/>
      <c r="N374" s="75"/>
      <c r="O374" s="75"/>
      <c r="P374" s="75"/>
      <c r="Q374" s="75"/>
      <c r="R374" s="75"/>
      <c r="S374" s="75"/>
    </row>
    <row r="375" spans="9:19" x14ac:dyDescent="0.25">
      <c r="I375" s="75"/>
      <c r="J375" s="75"/>
      <c r="K375" s="75"/>
      <c r="L375" s="75"/>
      <c r="M375" s="75"/>
      <c r="N375" s="75"/>
      <c r="O375" s="75"/>
      <c r="P375" s="75"/>
      <c r="Q375" s="75"/>
      <c r="R375" s="75"/>
      <c r="S375" s="75"/>
    </row>
    <row r="376" spans="9:19" x14ac:dyDescent="0.25">
      <c r="I376" s="75"/>
      <c r="J376" s="75"/>
      <c r="K376" s="75"/>
      <c r="L376" s="75"/>
      <c r="M376" s="75"/>
      <c r="N376" s="75"/>
      <c r="O376" s="75"/>
      <c r="P376" s="75"/>
      <c r="Q376" s="75"/>
      <c r="R376" s="75"/>
      <c r="S376" s="75"/>
    </row>
    <row r="377" spans="9:19" x14ac:dyDescent="0.25">
      <c r="I377" s="75"/>
      <c r="J377" s="75"/>
      <c r="K377" s="75"/>
      <c r="L377" s="75"/>
      <c r="M377" s="75"/>
      <c r="N377" s="75"/>
      <c r="O377" s="75"/>
      <c r="P377" s="75"/>
      <c r="Q377" s="75"/>
      <c r="R377" s="75"/>
      <c r="S377" s="75"/>
    </row>
    <row r="378" spans="9:19" x14ac:dyDescent="0.25">
      <c r="I378" s="75"/>
      <c r="J378" s="75"/>
      <c r="K378" s="75"/>
      <c r="L378" s="75"/>
      <c r="M378" s="75"/>
      <c r="N378" s="75"/>
      <c r="O378" s="75"/>
      <c r="P378" s="75"/>
      <c r="Q378" s="75"/>
      <c r="R378" s="75"/>
      <c r="S378" s="75"/>
    </row>
    <row r="379" spans="9:19" x14ac:dyDescent="0.25">
      <c r="I379" s="75"/>
      <c r="J379" s="75"/>
      <c r="K379" s="75"/>
      <c r="L379" s="75"/>
      <c r="M379" s="75"/>
      <c r="N379" s="75"/>
      <c r="O379" s="75"/>
      <c r="P379" s="75"/>
      <c r="Q379" s="75"/>
      <c r="R379" s="75"/>
      <c r="S379" s="75"/>
    </row>
    <row r="380" spans="9:19" x14ac:dyDescent="0.25">
      <c r="I380" s="75"/>
      <c r="J380" s="75"/>
      <c r="K380" s="75"/>
      <c r="L380" s="75"/>
      <c r="M380" s="75"/>
      <c r="N380" s="75"/>
      <c r="O380" s="75"/>
      <c r="P380" s="75"/>
      <c r="Q380" s="75"/>
      <c r="R380" s="75"/>
      <c r="S380" s="75"/>
    </row>
    <row r="381" spans="9:19" x14ac:dyDescent="0.25">
      <c r="I381" s="75"/>
      <c r="J381" s="75"/>
      <c r="K381" s="75"/>
      <c r="L381" s="75"/>
      <c r="M381" s="75"/>
      <c r="N381" s="75"/>
      <c r="O381" s="75"/>
      <c r="P381" s="75"/>
      <c r="Q381" s="75"/>
      <c r="R381" s="75"/>
      <c r="S381" s="75"/>
    </row>
    <row r="382" spans="9:19" x14ac:dyDescent="0.25">
      <c r="I382" s="75"/>
      <c r="J382" s="75"/>
      <c r="K382" s="75"/>
      <c r="L382" s="75"/>
      <c r="M382" s="75"/>
      <c r="N382" s="75"/>
      <c r="O382" s="75"/>
      <c r="P382" s="75"/>
      <c r="Q382" s="75"/>
      <c r="R382" s="75"/>
      <c r="S382" s="75"/>
    </row>
    <row r="383" spans="9:19" x14ac:dyDescent="0.25">
      <c r="I383" s="75"/>
      <c r="J383" s="75"/>
      <c r="K383" s="75"/>
      <c r="L383" s="75"/>
      <c r="M383" s="75"/>
      <c r="N383" s="75"/>
      <c r="O383" s="75"/>
      <c r="P383" s="75"/>
      <c r="Q383" s="75"/>
      <c r="R383" s="75"/>
      <c r="S383" s="75"/>
    </row>
    <row r="384" spans="9:19" x14ac:dyDescent="0.25">
      <c r="I384" s="75"/>
      <c r="J384" s="75"/>
      <c r="K384" s="75"/>
      <c r="L384" s="75"/>
      <c r="M384" s="75"/>
      <c r="N384" s="75"/>
      <c r="O384" s="75"/>
      <c r="P384" s="75"/>
      <c r="Q384" s="75"/>
      <c r="R384" s="75"/>
      <c r="S384" s="75"/>
    </row>
    <row r="385" spans="9:19" x14ac:dyDescent="0.25">
      <c r="I385" s="75"/>
      <c r="J385" s="75"/>
      <c r="K385" s="75"/>
      <c r="L385" s="75"/>
      <c r="M385" s="75"/>
      <c r="N385" s="75"/>
      <c r="O385" s="75"/>
      <c r="P385" s="75"/>
      <c r="Q385" s="75"/>
      <c r="R385" s="75"/>
      <c r="S385" s="75"/>
    </row>
    <row r="386" spans="9:19" x14ac:dyDescent="0.25">
      <c r="I386" s="75"/>
      <c r="J386" s="75"/>
      <c r="K386" s="75"/>
      <c r="L386" s="75"/>
      <c r="M386" s="75"/>
      <c r="N386" s="75"/>
      <c r="O386" s="75"/>
      <c r="P386" s="75"/>
      <c r="Q386" s="75"/>
      <c r="R386" s="75"/>
      <c r="S386" s="75"/>
    </row>
    <row r="387" spans="9:19" x14ac:dyDescent="0.25">
      <c r="I387" s="75"/>
      <c r="J387" s="75"/>
      <c r="K387" s="75"/>
      <c r="L387" s="75"/>
      <c r="M387" s="75"/>
      <c r="N387" s="75"/>
      <c r="O387" s="75"/>
      <c r="P387" s="75"/>
      <c r="Q387" s="75"/>
      <c r="R387" s="75"/>
      <c r="S387" s="75"/>
    </row>
    <row r="388" spans="9:19" x14ac:dyDescent="0.25">
      <c r="I388" s="75"/>
      <c r="J388" s="75"/>
      <c r="K388" s="75"/>
      <c r="L388" s="75"/>
      <c r="M388" s="75"/>
      <c r="N388" s="75"/>
      <c r="O388" s="75"/>
      <c r="P388" s="75"/>
      <c r="Q388" s="75"/>
      <c r="R388" s="75"/>
      <c r="S388" s="75"/>
    </row>
    <row r="389" spans="9:19" x14ac:dyDescent="0.25">
      <c r="I389" s="75"/>
      <c r="J389" s="75"/>
      <c r="K389" s="75"/>
      <c r="L389" s="75"/>
      <c r="M389" s="75"/>
      <c r="N389" s="75"/>
      <c r="O389" s="75"/>
      <c r="P389" s="75"/>
      <c r="Q389" s="75"/>
      <c r="R389" s="75"/>
      <c r="S389" s="75"/>
    </row>
    <row r="390" spans="9:19" x14ac:dyDescent="0.25">
      <c r="I390" s="75"/>
      <c r="J390" s="75"/>
      <c r="K390" s="75"/>
      <c r="L390" s="75"/>
      <c r="M390" s="75"/>
      <c r="N390" s="75"/>
      <c r="O390" s="75"/>
      <c r="P390" s="75"/>
      <c r="Q390" s="75"/>
      <c r="R390" s="75"/>
      <c r="S390" s="75"/>
    </row>
    <row r="391" spans="9:19" x14ac:dyDescent="0.25">
      <c r="I391" s="75"/>
      <c r="J391" s="75"/>
      <c r="K391" s="75"/>
      <c r="L391" s="75"/>
      <c r="M391" s="75"/>
      <c r="N391" s="75"/>
      <c r="O391" s="75"/>
      <c r="P391" s="75"/>
      <c r="Q391" s="75"/>
      <c r="R391" s="75"/>
      <c r="S391" s="75"/>
    </row>
    <row r="392" spans="9:19" x14ac:dyDescent="0.25">
      <c r="I392" s="75"/>
      <c r="J392" s="75"/>
      <c r="K392" s="75"/>
      <c r="L392" s="75"/>
      <c r="M392" s="75"/>
      <c r="N392" s="75"/>
      <c r="O392" s="75"/>
      <c r="P392" s="75"/>
      <c r="Q392" s="75"/>
      <c r="R392" s="75"/>
      <c r="S392" s="75"/>
    </row>
    <row r="393" spans="9:19" x14ac:dyDescent="0.25">
      <c r="I393" s="75"/>
      <c r="J393" s="75"/>
      <c r="K393" s="75"/>
      <c r="L393" s="75"/>
      <c r="M393" s="75"/>
      <c r="N393" s="75"/>
      <c r="O393" s="75"/>
      <c r="P393" s="75"/>
      <c r="Q393" s="75"/>
      <c r="R393" s="75"/>
      <c r="S393" s="75"/>
    </row>
    <row r="394" spans="9:19" x14ac:dyDescent="0.25">
      <c r="I394" s="75"/>
      <c r="J394" s="75"/>
      <c r="K394" s="75"/>
      <c r="L394" s="75"/>
      <c r="M394" s="75"/>
      <c r="N394" s="75"/>
      <c r="O394" s="75"/>
      <c r="P394" s="75"/>
      <c r="Q394" s="75"/>
      <c r="R394" s="75"/>
      <c r="S394" s="75"/>
    </row>
    <row r="395" spans="9:19" x14ac:dyDescent="0.25">
      <c r="I395" s="75"/>
      <c r="J395" s="75"/>
      <c r="K395" s="75"/>
      <c r="L395" s="75"/>
      <c r="M395" s="75"/>
      <c r="N395" s="75"/>
      <c r="O395" s="75"/>
      <c r="P395" s="75"/>
      <c r="Q395" s="75"/>
      <c r="R395" s="75"/>
      <c r="S395" s="75"/>
    </row>
    <row r="396" spans="9:19" x14ac:dyDescent="0.25">
      <c r="I396" s="75"/>
      <c r="J396" s="75"/>
      <c r="K396" s="75"/>
      <c r="L396" s="75"/>
      <c r="M396" s="75"/>
      <c r="N396" s="75"/>
      <c r="O396" s="75"/>
      <c r="P396" s="75"/>
      <c r="Q396" s="75"/>
      <c r="R396" s="75"/>
      <c r="S396" s="75"/>
    </row>
    <row r="397" spans="9:19" x14ac:dyDescent="0.25">
      <c r="I397" s="75"/>
      <c r="J397" s="75"/>
      <c r="K397" s="75"/>
      <c r="L397" s="75"/>
      <c r="M397" s="75"/>
      <c r="N397" s="75"/>
      <c r="O397" s="75"/>
      <c r="P397" s="75"/>
      <c r="Q397" s="75"/>
      <c r="R397" s="75"/>
      <c r="S397" s="75"/>
    </row>
    <row r="398" spans="9:19" x14ac:dyDescent="0.25">
      <c r="I398" s="75"/>
      <c r="J398" s="75"/>
      <c r="K398" s="75"/>
      <c r="L398" s="75"/>
      <c r="M398" s="75"/>
      <c r="N398" s="75"/>
      <c r="O398" s="75"/>
      <c r="P398" s="75"/>
      <c r="Q398" s="75"/>
      <c r="R398" s="75"/>
      <c r="S398" s="75"/>
    </row>
    <row r="399" spans="9:19" x14ac:dyDescent="0.25">
      <c r="I399" s="75"/>
      <c r="J399" s="75"/>
      <c r="K399" s="75"/>
      <c r="L399" s="75"/>
      <c r="M399" s="75"/>
      <c r="N399" s="75"/>
      <c r="O399" s="75"/>
      <c r="P399" s="75"/>
      <c r="Q399" s="75"/>
      <c r="R399" s="75"/>
      <c r="S399" s="75"/>
    </row>
    <row r="400" spans="9:19" x14ac:dyDescent="0.25">
      <c r="I400" s="75"/>
      <c r="J400" s="75"/>
      <c r="K400" s="75"/>
      <c r="L400" s="75"/>
      <c r="M400" s="75"/>
      <c r="N400" s="75"/>
      <c r="O400" s="75"/>
      <c r="P400" s="75"/>
      <c r="Q400" s="75"/>
      <c r="R400" s="75"/>
      <c r="S400" s="75"/>
    </row>
    <row r="401" spans="9:19" x14ac:dyDescent="0.25">
      <c r="I401" s="75"/>
      <c r="J401" s="75"/>
      <c r="K401" s="75"/>
      <c r="L401" s="75"/>
      <c r="M401" s="75"/>
      <c r="N401" s="75"/>
      <c r="O401" s="75"/>
      <c r="P401" s="75"/>
      <c r="Q401" s="75"/>
      <c r="R401" s="75"/>
      <c r="S401" s="75"/>
    </row>
    <row r="402" spans="9:19" x14ac:dyDescent="0.25">
      <c r="I402" s="75"/>
      <c r="J402" s="75"/>
      <c r="K402" s="75"/>
      <c r="L402" s="75"/>
      <c r="M402" s="75"/>
      <c r="N402" s="75"/>
      <c r="O402" s="75"/>
      <c r="P402" s="75"/>
      <c r="Q402" s="75"/>
      <c r="R402" s="75"/>
      <c r="S402" s="75"/>
    </row>
    <row r="403" spans="9:19" x14ac:dyDescent="0.25">
      <c r="I403" s="75"/>
      <c r="J403" s="75"/>
      <c r="K403" s="75"/>
      <c r="L403" s="75"/>
      <c r="M403" s="75"/>
      <c r="N403" s="75"/>
      <c r="O403" s="75"/>
      <c r="P403" s="75"/>
      <c r="Q403" s="75"/>
      <c r="R403" s="75"/>
      <c r="S403" s="75"/>
    </row>
    <row r="404" spans="9:19" x14ac:dyDescent="0.25">
      <c r="I404" s="75"/>
      <c r="J404" s="75"/>
      <c r="K404" s="75"/>
      <c r="L404" s="75"/>
      <c r="M404" s="75"/>
      <c r="N404" s="75"/>
      <c r="O404" s="75"/>
      <c r="P404" s="75"/>
      <c r="Q404" s="75"/>
      <c r="R404" s="75"/>
      <c r="S404" s="75"/>
    </row>
    <row r="405" spans="9:19" x14ac:dyDescent="0.25">
      <c r="I405" s="75"/>
      <c r="J405" s="75"/>
      <c r="K405" s="75"/>
      <c r="L405" s="75"/>
      <c r="M405" s="75"/>
      <c r="N405" s="75"/>
      <c r="O405" s="75"/>
      <c r="P405" s="75"/>
      <c r="Q405" s="75"/>
      <c r="R405" s="75"/>
      <c r="S405" s="75"/>
    </row>
    <row r="406" spans="9:19" x14ac:dyDescent="0.25">
      <c r="I406" s="75"/>
      <c r="J406" s="75"/>
      <c r="K406" s="75"/>
      <c r="L406" s="75"/>
      <c r="M406" s="75"/>
      <c r="N406" s="75"/>
      <c r="O406" s="75"/>
      <c r="P406" s="75"/>
      <c r="Q406" s="75"/>
      <c r="R406" s="75"/>
      <c r="S406" s="75"/>
    </row>
    <row r="407" spans="9:19" x14ac:dyDescent="0.25">
      <c r="I407" s="75"/>
      <c r="J407" s="75"/>
      <c r="K407" s="75"/>
      <c r="L407" s="75"/>
      <c r="M407" s="75"/>
      <c r="N407" s="75"/>
      <c r="O407" s="75"/>
      <c r="P407" s="75"/>
      <c r="Q407" s="75"/>
      <c r="R407" s="75"/>
      <c r="S407" s="75"/>
    </row>
    <row r="408" spans="9:19" x14ac:dyDescent="0.25">
      <c r="I408" s="75"/>
      <c r="J408" s="75"/>
      <c r="K408" s="75"/>
      <c r="L408" s="75"/>
      <c r="M408" s="75"/>
      <c r="N408" s="75"/>
      <c r="O408" s="75"/>
      <c r="P408" s="75"/>
      <c r="Q408" s="75"/>
      <c r="R408" s="75"/>
      <c r="S408" s="75"/>
    </row>
    <row r="409" spans="9:19" x14ac:dyDescent="0.25">
      <c r="I409" s="75"/>
      <c r="J409" s="75"/>
      <c r="K409" s="75"/>
      <c r="L409" s="75"/>
      <c r="M409" s="75"/>
      <c r="N409" s="75"/>
      <c r="O409" s="75"/>
      <c r="P409" s="75"/>
      <c r="Q409" s="75"/>
      <c r="R409" s="75"/>
      <c r="S409" s="75"/>
    </row>
    <row r="410" spans="9:19" x14ac:dyDescent="0.25">
      <c r="I410" s="75"/>
      <c r="J410" s="75"/>
      <c r="K410" s="75"/>
      <c r="L410" s="75"/>
      <c r="M410" s="75"/>
      <c r="N410" s="75"/>
      <c r="O410" s="75"/>
      <c r="P410" s="75"/>
      <c r="Q410" s="75"/>
      <c r="R410" s="75"/>
      <c r="S410" s="75"/>
    </row>
    <row r="411" spans="9:19" x14ac:dyDescent="0.25">
      <c r="I411" s="75"/>
      <c r="J411" s="75"/>
      <c r="K411" s="75"/>
      <c r="L411" s="75"/>
      <c r="M411" s="75"/>
      <c r="N411" s="75"/>
      <c r="O411" s="75"/>
      <c r="P411" s="75"/>
      <c r="Q411" s="75"/>
      <c r="R411" s="75"/>
      <c r="S411" s="75"/>
    </row>
    <row r="412" spans="9:19" x14ac:dyDescent="0.25">
      <c r="I412" s="75"/>
      <c r="J412" s="75"/>
      <c r="K412" s="75"/>
      <c r="L412" s="75"/>
      <c r="M412" s="75"/>
      <c r="N412" s="75"/>
      <c r="O412" s="75"/>
      <c r="P412" s="75"/>
      <c r="Q412" s="75"/>
      <c r="R412" s="75"/>
      <c r="S412" s="75"/>
    </row>
    <row r="413" spans="9:19" x14ac:dyDescent="0.25">
      <c r="I413" s="75"/>
      <c r="J413" s="75"/>
      <c r="K413" s="75"/>
      <c r="L413" s="75"/>
      <c r="M413" s="75"/>
      <c r="N413" s="75"/>
      <c r="O413" s="75"/>
      <c r="P413" s="75"/>
      <c r="Q413" s="75"/>
      <c r="R413" s="75"/>
      <c r="S413" s="75"/>
    </row>
    <row r="414" spans="9:19" x14ac:dyDescent="0.25">
      <c r="I414" s="75"/>
      <c r="J414" s="75"/>
      <c r="K414" s="75"/>
      <c r="L414" s="75"/>
      <c r="M414" s="75"/>
      <c r="N414" s="75"/>
      <c r="O414" s="75"/>
      <c r="P414" s="75"/>
      <c r="Q414" s="75"/>
      <c r="R414" s="75"/>
      <c r="S414" s="75"/>
    </row>
    <row r="415" spans="9:19" x14ac:dyDescent="0.25">
      <c r="I415" s="75"/>
      <c r="J415" s="75"/>
      <c r="K415" s="75"/>
      <c r="L415" s="75"/>
      <c r="M415" s="75"/>
      <c r="N415" s="75"/>
      <c r="O415" s="75"/>
      <c r="P415" s="75"/>
      <c r="Q415" s="75"/>
      <c r="R415" s="75"/>
      <c r="S415" s="75"/>
    </row>
    <row r="416" spans="9:19" x14ac:dyDescent="0.25">
      <c r="I416" s="75"/>
      <c r="J416" s="75"/>
      <c r="K416" s="75"/>
      <c r="L416" s="75"/>
      <c r="M416" s="75"/>
      <c r="N416" s="75"/>
      <c r="O416" s="75"/>
      <c r="P416" s="75"/>
      <c r="Q416" s="75"/>
      <c r="R416" s="75"/>
      <c r="S416" s="75"/>
    </row>
    <row r="417" spans="9:19" x14ac:dyDescent="0.25">
      <c r="I417" s="75"/>
      <c r="J417" s="75"/>
      <c r="K417" s="75"/>
      <c r="L417" s="75"/>
      <c r="M417" s="75"/>
      <c r="N417" s="75"/>
      <c r="O417" s="75"/>
      <c r="P417" s="75"/>
      <c r="Q417" s="75"/>
      <c r="R417" s="75"/>
      <c r="S417" s="75"/>
    </row>
    <row r="418" spans="9:19" x14ac:dyDescent="0.25">
      <c r="I418" s="75"/>
      <c r="J418" s="75"/>
      <c r="K418" s="75"/>
      <c r="L418" s="75"/>
      <c r="M418" s="75"/>
      <c r="N418" s="75"/>
      <c r="O418" s="75"/>
      <c r="P418" s="75"/>
      <c r="Q418" s="75"/>
      <c r="R418" s="75"/>
      <c r="S418" s="75"/>
    </row>
    <row r="419" spans="9:19" x14ac:dyDescent="0.25">
      <c r="I419" s="75"/>
      <c r="J419" s="75"/>
      <c r="K419" s="75"/>
      <c r="L419" s="75"/>
      <c r="M419" s="75"/>
      <c r="N419" s="75"/>
      <c r="O419" s="75"/>
      <c r="P419" s="75"/>
      <c r="Q419" s="75"/>
      <c r="R419" s="75"/>
      <c r="S419" s="75"/>
    </row>
    <row r="420" spans="9:19" x14ac:dyDescent="0.25">
      <c r="I420" s="75"/>
      <c r="J420" s="75"/>
      <c r="K420" s="75"/>
      <c r="L420" s="75"/>
      <c r="M420" s="75"/>
      <c r="N420" s="75"/>
      <c r="O420" s="75"/>
      <c r="P420" s="75"/>
      <c r="Q420" s="75"/>
      <c r="R420" s="75"/>
      <c r="S420" s="75"/>
    </row>
    <row r="421" spans="9:19" x14ac:dyDescent="0.25">
      <c r="I421" s="75"/>
      <c r="J421" s="75"/>
      <c r="K421" s="75"/>
      <c r="L421" s="75"/>
      <c r="M421" s="75"/>
      <c r="N421" s="75"/>
      <c r="O421" s="75"/>
      <c r="P421" s="75"/>
      <c r="Q421" s="75"/>
      <c r="R421" s="75"/>
      <c r="S421" s="75"/>
    </row>
    <row r="422" spans="9:19" x14ac:dyDescent="0.25">
      <c r="I422" s="75"/>
      <c r="J422" s="75"/>
      <c r="K422" s="75"/>
      <c r="L422" s="75"/>
      <c r="M422" s="75"/>
      <c r="N422" s="75"/>
      <c r="O422" s="75"/>
      <c r="P422" s="75"/>
      <c r="Q422" s="75"/>
      <c r="R422" s="75"/>
      <c r="S422" s="75"/>
    </row>
    <row r="423" spans="9:19" x14ac:dyDescent="0.25">
      <c r="I423" s="75"/>
      <c r="J423" s="75"/>
      <c r="K423" s="75"/>
      <c r="L423" s="75"/>
      <c r="M423" s="75"/>
      <c r="N423" s="75"/>
      <c r="O423" s="75"/>
      <c r="P423" s="75"/>
      <c r="Q423" s="75"/>
      <c r="R423" s="75"/>
      <c r="S423" s="75"/>
    </row>
    <row r="424" spans="9:19" x14ac:dyDescent="0.25">
      <c r="I424" s="75"/>
      <c r="J424" s="75"/>
      <c r="K424" s="75"/>
      <c r="L424" s="75"/>
      <c r="M424" s="75"/>
      <c r="N424" s="75"/>
      <c r="O424" s="75"/>
      <c r="P424" s="75"/>
      <c r="Q424" s="75"/>
      <c r="R424" s="75"/>
      <c r="S424" s="75"/>
    </row>
    <row r="425" spans="9:19" x14ac:dyDescent="0.25">
      <c r="I425" s="75"/>
      <c r="J425" s="75"/>
      <c r="K425" s="75"/>
      <c r="L425" s="75"/>
      <c r="M425" s="75"/>
      <c r="N425" s="75"/>
      <c r="O425" s="75"/>
      <c r="P425" s="75"/>
      <c r="Q425" s="75"/>
      <c r="R425" s="75"/>
      <c r="S425" s="75"/>
    </row>
    <row r="426" spans="9:19" x14ac:dyDescent="0.25">
      <c r="I426" s="75"/>
      <c r="J426" s="75"/>
      <c r="K426" s="75"/>
      <c r="L426" s="75"/>
      <c r="M426" s="75"/>
      <c r="N426" s="75"/>
      <c r="O426" s="75"/>
      <c r="P426" s="75"/>
      <c r="Q426" s="75"/>
      <c r="R426" s="75"/>
      <c r="S426" s="75"/>
    </row>
    <row r="427" spans="9:19" x14ac:dyDescent="0.25">
      <c r="I427" s="75"/>
      <c r="J427" s="75"/>
      <c r="K427" s="75"/>
      <c r="L427" s="75"/>
      <c r="M427" s="75"/>
      <c r="N427" s="75"/>
      <c r="O427" s="75"/>
      <c r="P427" s="75"/>
      <c r="Q427" s="75"/>
      <c r="R427" s="75"/>
      <c r="S427" s="75"/>
    </row>
    <row r="428" spans="9:19" x14ac:dyDescent="0.25">
      <c r="I428" s="75"/>
      <c r="J428" s="75"/>
      <c r="K428" s="75"/>
      <c r="L428" s="75"/>
      <c r="M428" s="75"/>
      <c r="N428" s="75"/>
      <c r="O428" s="75"/>
      <c r="P428" s="75"/>
      <c r="Q428" s="75"/>
      <c r="R428" s="75"/>
      <c r="S428" s="75"/>
    </row>
    <row r="429" spans="9:19" x14ac:dyDescent="0.25">
      <c r="I429" s="75"/>
      <c r="J429" s="75"/>
      <c r="K429" s="75"/>
      <c r="L429" s="75"/>
      <c r="M429" s="75"/>
      <c r="N429" s="75"/>
      <c r="O429" s="75"/>
      <c r="P429" s="75"/>
      <c r="Q429" s="75"/>
      <c r="R429" s="75"/>
      <c r="S429" s="75"/>
    </row>
    <row r="430" spans="9:19" x14ac:dyDescent="0.25">
      <c r="I430" s="75"/>
      <c r="J430" s="75"/>
      <c r="K430" s="75"/>
      <c r="L430" s="75"/>
      <c r="M430" s="75"/>
      <c r="N430" s="75"/>
      <c r="O430" s="75"/>
      <c r="P430" s="75"/>
      <c r="Q430" s="75"/>
      <c r="R430" s="75"/>
      <c r="S430" s="75"/>
    </row>
    <row r="431" spans="9:19" x14ac:dyDescent="0.25">
      <c r="I431" s="75"/>
      <c r="J431" s="75"/>
      <c r="K431" s="75"/>
      <c r="L431" s="75"/>
      <c r="M431" s="75"/>
      <c r="N431" s="75"/>
      <c r="O431" s="75"/>
      <c r="P431" s="75"/>
      <c r="Q431" s="75"/>
      <c r="R431" s="75"/>
      <c r="S431" s="75"/>
    </row>
    <row r="432" spans="9:19" x14ac:dyDescent="0.25">
      <c r="I432" s="75"/>
      <c r="J432" s="75"/>
      <c r="K432" s="75"/>
      <c r="L432" s="75"/>
      <c r="M432" s="75"/>
      <c r="N432" s="75"/>
      <c r="O432" s="75"/>
      <c r="P432" s="75"/>
      <c r="Q432" s="75"/>
      <c r="R432" s="75"/>
      <c r="S432" s="75"/>
    </row>
    <row r="433" spans="9:19" x14ac:dyDescent="0.25">
      <c r="I433" s="75"/>
      <c r="J433" s="75"/>
      <c r="K433" s="75"/>
      <c r="L433" s="75"/>
      <c r="M433" s="75"/>
      <c r="N433" s="75"/>
      <c r="O433" s="75"/>
      <c r="P433" s="75"/>
      <c r="Q433" s="75"/>
      <c r="R433" s="75"/>
      <c r="S433" s="75"/>
    </row>
    <row r="434" spans="9:19" x14ac:dyDescent="0.25">
      <c r="I434" s="75"/>
      <c r="J434" s="75"/>
      <c r="K434" s="75"/>
      <c r="L434" s="75"/>
      <c r="M434" s="75"/>
      <c r="N434" s="75"/>
      <c r="O434" s="75"/>
      <c r="P434" s="75"/>
      <c r="Q434" s="75"/>
      <c r="R434" s="75"/>
      <c r="S434" s="75"/>
    </row>
    <row r="435" spans="9:19" x14ac:dyDescent="0.25">
      <c r="I435" s="75"/>
      <c r="J435" s="75"/>
      <c r="K435" s="75"/>
      <c r="L435" s="75"/>
      <c r="M435" s="75"/>
      <c r="N435" s="75"/>
      <c r="O435" s="75"/>
      <c r="P435" s="75"/>
      <c r="Q435" s="75"/>
      <c r="R435" s="75"/>
      <c r="S435" s="75"/>
    </row>
    <row r="436" spans="9:19" x14ac:dyDescent="0.25">
      <c r="I436" s="75"/>
      <c r="J436" s="75"/>
      <c r="K436" s="75"/>
      <c r="L436" s="75"/>
      <c r="M436" s="75"/>
      <c r="N436" s="75"/>
      <c r="O436" s="75"/>
      <c r="P436" s="75"/>
      <c r="Q436" s="75"/>
      <c r="R436" s="75"/>
      <c r="S436" s="75"/>
    </row>
    <row r="437" spans="9:19" x14ac:dyDescent="0.25">
      <c r="I437" s="75"/>
      <c r="J437" s="75"/>
      <c r="K437" s="75"/>
      <c r="L437" s="75"/>
      <c r="M437" s="75"/>
      <c r="N437" s="75"/>
      <c r="O437" s="75"/>
      <c r="P437" s="75"/>
      <c r="Q437" s="75"/>
      <c r="R437" s="75"/>
      <c r="S437" s="75"/>
    </row>
    <row r="438" spans="9:19" x14ac:dyDescent="0.25">
      <c r="I438" s="75"/>
      <c r="J438" s="75"/>
      <c r="K438" s="75"/>
      <c r="L438" s="75"/>
      <c r="M438" s="75"/>
      <c r="N438" s="75"/>
      <c r="O438" s="75"/>
      <c r="P438" s="75"/>
      <c r="Q438" s="75"/>
      <c r="R438" s="75"/>
      <c r="S438" s="75"/>
    </row>
    <row r="439" spans="9:19" x14ac:dyDescent="0.25">
      <c r="I439" s="75"/>
      <c r="J439" s="75"/>
      <c r="K439" s="75"/>
      <c r="L439" s="75"/>
      <c r="M439" s="75"/>
      <c r="N439" s="75"/>
      <c r="O439" s="75"/>
      <c r="P439" s="75"/>
      <c r="Q439" s="75"/>
      <c r="R439" s="75"/>
      <c r="S439" s="75"/>
    </row>
    <row r="440" spans="9:19" x14ac:dyDescent="0.25">
      <c r="I440" s="75"/>
      <c r="J440" s="75"/>
      <c r="K440" s="75"/>
      <c r="L440" s="75"/>
      <c r="M440" s="75"/>
      <c r="N440" s="75"/>
      <c r="O440" s="75"/>
      <c r="P440" s="75"/>
      <c r="Q440" s="75"/>
      <c r="R440" s="75"/>
      <c r="S440" s="75"/>
    </row>
    <row r="441" spans="9:19" x14ac:dyDescent="0.25">
      <c r="I441" s="75"/>
      <c r="J441" s="75"/>
      <c r="K441" s="75"/>
      <c r="L441" s="75"/>
      <c r="M441" s="75"/>
      <c r="N441" s="75"/>
      <c r="O441" s="75"/>
      <c r="P441" s="75"/>
      <c r="Q441" s="75"/>
      <c r="R441" s="75"/>
      <c r="S441" s="75"/>
    </row>
    <row r="442" spans="9:19" x14ac:dyDescent="0.25">
      <c r="I442" s="75"/>
      <c r="J442" s="75"/>
      <c r="K442" s="75"/>
      <c r="L442" s="75"/>
      <c r="M442" s="75"/>
      <c r="N442" s="75"/>
      <c r="O442" s="75"/>
      <c r="P442" s="75"/>
      <c r="Q442" s="75"/>
      <c r="R442" s="75"/>
      <c r="S442" s="75"/>
    </row>
    <row r="443" spans="9:19" x14ac:dyDescent="0.25">
      <c r="I443" s="75"/>
      <c r="J443" s="75"/>
      <c r="K443" s="75"/>
      <c r="L443" s="75"/>
      <c r="M443" s="75"/>
      <c r="N443" s="75"/>
      <c r="O443" s="75"/>
      <c r="P443" s="75"/>
      <c r="Q443" s="75"/>
      <c r="R443" s="75"/>
      <c r="S443" s="75"/>
    </row>
    <row r="444" spans="9:19" x14ac:dyDescent="0.25">
      <c r="I444" s="75"/>
      <c r="J444" s="75"/>
      <c r="K444" s="75"/>
      <c r="L444" s="75"/>
      <c r="M444" s="75"/>
      <c r="N444" s="75"/>
      <c r="O444" s="75"/>
      <c r="P444" s="75"/>
      <c r="Q444" s="75"/>
      <c r="R444" s="75"/>
      <c r="S444" s="75"/>
    </row>
    <row r="445" spans="9:19" x14ac:dyDescent="0.25">
      <c r="I445" s="75"/>
      <c r="J445" s="75"/>
      <c r="K445" s="75"/>
      <c r="L445" s="75"/>
      <c r="M445" s="75"/>
      <c r="N445" s="75"/>
      <c r="O445" s="75"/>
      <c r="P445" s="75"/>
      <c r="Q445" s="75"/>
      <c r="R445" s="75"/>
      <c r="S445" s="75"/>
    </row>
    <row r="446" spans="9:19" x14ac:dyDescent="0.25">
      <c r="I446" s="75"/>
      <c r="J446" s="75"/>
      <c r="K446" s="75"/>
      <c r="L446" s="75"/>
      <c r="M446" s="75"/>
      <c r="N446" s="75"/>
      <c r="O446" s="75"/>
      <c r="P446" s="75"/>
      <c r="Q446" s="75"/>
      <c r="R446" s="75"/>
      <c r="S446" s="75"/>
    </row>
    <row r="447" spans="9:19" x14ac:dyDescent="0.25">
      <c r="I447" s="75"/>
      <c r="J447" s="75"/>
      <c r="K447" s="75"/>
      <c r="L447" s="75"/>
      <c r="M447" s="75"/>
      <c r="N447" s="75"/>
      <c r="O447" s="75"/>
      <c r="P447" s="75"/>
      <c r="Q447" s="75"/>
      <c r="R447" s="75"/>
      <c r="S447" s="75"/>
    </row>
    <row r="448" spans="9:19" x14ac:dyDescent="0.25">
      <c r="I448" s="75"/>
      <c r="J448" s="75"/>
      <c r="K448" s="75"/>
      <c r="L448" s="75"/>
      <c r="M448" s="75"/>
      <c r="N448" s="75"/>
      <c r="O448" s="75"/>
      <c r="P448" s="75"/>
      <c r="Q448" s="75"/>
      <c r="R448" s="75"/>
      <c r="S448" s="75"/>
    </row>
    <row r="449" spans="9:19" x14ac:dyDescent="0.25">
      <c r="I449" s="75"/>
      <c r="J449" s="75"/>
      <c r="K449" s="75"/>
      <c r="L449" s="75"/>
      <c r="M449" s="75"/>
      <c r="N449" s="75"/>
      <c r="O449" s="75"/>
      <c r="P449" s="75"/>
      <c r="Q449" s="75"/>
      <c r="R449" s="75"/>
      <c r="S449" s="75"/>
    </row>
    <row r="450" spans="9:19" x14ac:dyDescent="0.25">
      <c r="I450" s="75"/>
      <c r="J450" s="75"/>
      <c r="K450" s="75"/>
      <c r="L450" s="75"/>
      <c r="M450" s="75"/>
      <c r="N450" s="75"/>
      <c r="O450" s="75"/>
      <c r="P450" s="75"/>
      <c r="Q450" s="75"/>
      <c r="R450" s="75"/>
      <c r="S450" s="75"/>
    </row>
    <row r="451" spans="9:19" x14ac:dyDescent="0.25">
      <c r="I451" s="75"/>
      <c r="J451" s="75"/>
      <c r="K451" s="75"/>
      <c r="L451" s="75"/>
      <c r="M451" s="75"/>
      <c r="N451" s="75"/>
      <c r="O451" s="75"/>
      <c r="P451" s="75"/>
      <c r="Q451" s="75"/>
      <c r="R451" s="75"/>
      <c r="S451" s="75"/>
    </row>
    <row r="452" spans="9:19" x14ac:dyDescent="0.25">
      <c r="I452" s="75"/>
      <c r="J452" s="75"/>
      <c r="K452" s="75"/>
      <c r="L452" s="75"/>
      <c r="M452" s="75"/>
      <c r="N452" s="75"/>
      <c r="O452" s="75"/>
      <c r="P452" s="75"/>
      <c r="Q452" s="75"/>
      <c r="R452" s="75"/>
      <c r="S452" s="75"/>
    </row>
    <row r="453" spans="9:19" x14ac:dyDescent="0.25">
      <c r="I453" s="75"/>
      <c r="J453" s="75"/>
      <c r="K453" s="75"/>
      <c r="L453" s="75"/>
      <c r="M453" s="75"/>
      <c r="N453" s="75"/>
      <c r="O453" s="75"/>
      <c r="P453" s="75"/>
      <c r="Q453" s="75"/>
      <c r="R453" s="75"/>
      <c r="S453" s="75"/>
    </row>
    <row r="454" spans="9:19" x14ac:dyDescent="0.25">
      <c r="I454" s="75"/>
      <c r="J454" s="75"/>
      <c r="K454" s="75"/>
      <c r="L454" s="75"/>
      <c r="M454" s="75"/>
      <c r="N454" s="75"/>
      <c r="O454" s="75"/>
      <c r="P454" s="75"/>
      <c r="Q454" s="75"/>
      <c r="R454" s="75"/>
      <c r="S454" s="75"/>
    </row>
    <row r="455" spans="9:19" x14ac:dyDescent="0.25">
      <c r="I455" s="75"/>
      <c r="J455" s="75"/>
      <c r="K455" s="75"/>
      <c r="L455" s="75"/>
      <c r="M455" s="75"/>
      <c r="N455" s="75"/>
      <c r="O455" s="75"/>
      <c r="P455" s="75"/>
      <c r="Q455" s="75"/>
      <c r="R455" s="75"/>
      <c r="S455" s="75"/>
    </row>
    <row r="456" spans="9:19" x14ac:dyDescent="0.25">
      <c r="I456" s="75"/>
      <c r="J456" s="75"/>
      <c r="K456" s="75"/>
      <c r="L456" s="75"/>
      <c r="M456" s="75"/>
      <c r="N456" s="75"/>
      <c r="O456" s="75"/>
      <c r="P456" s="75"/>
      <c r="Q456" s="75"/>
      <c r="R456" s="75"/>
      <c r="S456" s="75"/>
    </row>
    <row r="457" spans="9:19" x14ac:dyDescent="0.25">
      <c r="I457" s="75"/>
      <c r="J457" s="75"/>
      <c r="K457" s="75"/>
      <c r="L457" s="75"/>
      <c r="M457" s="75"/>
      <c r="N457" s="75"/>
      <c r="O457" s="75"/>
      <c r="P457" s="75"/>
      <c r="Q457" s="75"/>
      <c r="R457" s="75"/>
      <c r="S457" s="75"/>
    </row>
    <row r="458" spans="9:19" x14ac:dyDescent="0.25">
      <c r="I458" s="75"/>
      <c r="J458" s="75"/>
      <c r="K458" s="75"/>
      <c r="L458" s="75"/>
      <c r="M458" s="75"/>
      <c r="N458" s="75"/>
      <c r="O458" s="75"/>
      <c r="P458" s="75"/>
      <c r="Q458" s="75"/>
      <c r="R458" s="75"/>
      <c r="S458" s="75"/>
    </row>
    <row r="459" spans="9:19" x14ac:dyDescent="0.25">
      <c r="I459" s="75"/>
      <c r="J459" s="75"/>
      <c r="K459" s="75"/>
      <c r="L459" s="75"/>
      <c r="M459" s="75"/>
      <c r="N459" s="75"/>
      <c r="O459" s="75"/>
      <c r="P459" s="75"/>
      <c r="Q459" s="75"/>
      <c r="R459" s="75"/>
      <c r="S459" s="75"/>
    </row>
    <row r="460" spans="9:19" x14ac:dyDescent="0.25">
      <c r="I460" s="75"/>
      <c r="J460" s="75"/>
      <c r="K460" s="75"/>
      <c r="L460" s="75"/>
      <c r="M460" s="75"/>
      <c r="N460" s="75"/>
      <c r="O460" s="75"/>
      <c r="P460" s="75"/>
      <c r="Q460" s="75"/>
      <c r="R460" s="75"/>
      <c r="S460" s="75"/>
    </row>
    <row r="461" spans="9:19" x14ac:dyDescent="0.25">
      <c r="I461" s="75"/>
      <c r="J461" s="75"/>
      <c r="K461" s="75"/>
      <c r="L461" s="75"/>
      <c r="M461" s="75"/>
      <c r="N461" s="75"/>
      <c r="O461" s="75"/>
      <c r="P461" s="75"/>
      <c r="Q461" s="75"/>
      <c r="R461" s="75"/>
      <c r="S461" s="75"/>
    </row>
    <row r="462" spans="9:19" x14ac:dyDescent="0.25">
      <c r="I462" s="75"/>
      <c r="J462" s="75"/>
      <c r="K462" s="75"/>
      <c r="L462" s="75"/>
      <c r="M462" s="75"/>
      <c r="N462" s="75"/>
      <c r="O462" s="75"/>
      <c r="P462" s="75"/>
      <c r="Q462" s="75"/>
      <c r="R462" s="75"/>
      <c r="S462" s="75"/>
    </row>
    <row r="463" spans="9:19" x14ac:dyDescent="0.25">
      <c r="I463" s="75"/>
      <c r="J463" s="75"/>
      <c r="K463" s="75"/>
      <c r="L463" s="75"/>
      <c r="M463" s="75"/>
      <c r="N463" s="75"/>
      <c r="O463" s="75"/>
      <c r="P463" s="75"/>
      <c r="Q463" s="75"/>
      <c r="R463" s="75"/>
      <c r="S463" s="75"/>
    </row>
    <row r="464" spans="9:19" x14ac:dyDescent="0.25">
      <c r="I464" s="75"/>
      <c r="J464" s="75"/>
      <c r="K464" s="75"/>
      <c r="L464" s="75"/>
      <c r="M464" s="75"/>
      <c r="N464" s="75"/>
      <c r="O464" s="75"/>
      <c r="P464" s="75"/>
      <c r="Q464" s="75"/>
      <c r="R464" s="75"/>
      <c r="S464" s="75"/>
    </row>
    <row r="465" spans="9:19" x14ac:dyDescent="0.25">
      <c r="I465" s="75"/>
      <c r="J465" s="75"/>
      <c r="K465" s="75"/>
      <c r="L465" s="75"/>
      <c r="M465" s="75"/>
      <c r="N465" s="75"/>
      <c r="O465" s="75"/>
      <c r="P465" s="75"/>
      <c r="Q465" s="75"/>
      <c r="R465" s="75"/>
      <c r="S465" s="75"/>
    </row>
    <row r="466" spans="9:19" x14ac:dyDescent="0.25">
      <c r="I466" s="75"/>
      <c r="J466" s="75"/>
      <c r="K466" s="75"/>
      <c r="L466" s="75"/>
      <c r="M466" s="75"/>
      <c r="N466" s="75"/>
      <c r="O466" s="75"/>
      <c r="P466" s="75"/>
      <c r="Q466" s="75"/>
      <c r="R466" s="75"/>
      <c r="S466" s="75"/>
    </row>
    <row r="467" spans="9:19" x14ac:dyDescent="0.25">
      <c r="I467" s="75"/>
      <c r="J467" s="75"/>
      <c r="K467" s="75"/>
      <c r="L467" s="75"/>
      <c r="M467" s="75"/>
      <c r="N467" s="75"/>
      <c r="O467" s="75"/>
      <c r="P467" s="75"/>
      <c r="Q467" s="75"/>
      <c r="R467" s="75"/>
      <c r="S467" s="75"/>
    </row>
    <row r="468" spans="9:19" x14ac:dyDescent="0.25">
      <c r="I468" s="75"/>
      <c r="J468" s="75"/>
      <c r="K468" s="75"/>
      <c r="L468" s="75"/>
      <c r="M468" s="75"/>
      <c r="N468" s="75"/>
      <c r="O468" s="75"/>
      <c r="P468" s="75"/>
      <c r="Q468" s="75"/>
      <c r="R468" s="75"/>
      <c r="S468" s="75"/>
    </row>
    <row r="469" spans="9:19" x14ac:dyDescent="0.25">
      <c r="I469" s="75"/>
      <c r="J469" s="75"/>
      <c r="K469" s="75"/>
      <c r="L469" s="75"/>
      <c r="M469" s="75"/>
      <c r="N469" s="75"/>
      <c r="O469" s="75"/>
      <c r="P469" s="75"/>
      <c r="Q469" s="75"/>
      <c r="R469" s="75"/>
      <c r="S469" s="75"/>
    </row>
    <row r="470" spans="9:19" x14ac:dyDescent="0.25">
      <c r="I470" s="75"/>
      <c r="J470" s="75"/>
      <c r="K470" s="75"/>
      <c r="L470" s="75"/>
      <c r="M470" s="75"/>
      <c r="N470" s="75"/>
      <c r="O470" s="75"/>
      <c r="P470" s="75"/>
      <c r="Q470" s="75"/>
      <c r="R470" s="75"/>
      <c r="S470" s="75"/>
    </row>
    <row r="471" spans="9:19" x14ac:dyDescent="0.25">
      <c r="I471" s="75"/>
      <c r="J471" s="75"/>
      <c r="K471" s="75"/>
      <c r="L471" s="75"/>
      <c r="M471" s="75"/>
      <c r="N471" s="75"/>
      <c r="O471" s="75"/>
      <c r="P471" s="75"/>
      <c r="Q471" s="75"/>
      <c r="R471" s="75"/>
      <c r="S471" s="75"/>
    </row>
    <row r="472" spans="9:19" x14ac:dyDescent="0.25">
      <c r="I472" s="75"/>
      <c r="J472" s="75"/>
      <c r="K472" s="75"/>
      <c r="L472" s="75"/>
      <c r="M472" s="75"/>
      <c r="N472" s="75"/>
      <c r="O472" s="75"/>
      <c r="P472" s="75"/>
      <c r="Q472" s="75"/>
      <c r="R472" s="75"/>
      <c r="S472" s="75"/>
    </row>
    <row r="473" spans="9:19" x14ac:dyDescent="0.25">
      <c r="I473" s="75"/>
      <c r="J473" s="75"/>
      <c r="K473" s="75"/>
      <c r="L473" s="75"/>
      <c r="M473" s="75"/>
      <c r="N473" s="75"/>
      <c r="O473" s="75"/>
      <c r="P473" s="75"/>
      <c r="Q473" s="75"/>
      <c r="R473" s="75"/>
      <c r="S473" s="75"/>
    </row>
    <row r="474" spans="9:19" x14ac:dyDescent="0.25">
      <c r="I474" s="75"/>
      <c r="J474" s="75"/>
      <c r="K474" s="75"/>
      <c r="L474" s="75"/>
      <c r="M474" s="75"/>
      <c r="N474" s="75"/>
      <c r="O474" s="75"/>
      <c r="P474" s="75"/>
      <c r="Q474" s="75"/>
      <c r="R474" s="75"/>
      <c r="S474" s="75"/>
    </row>
    <row r="475" spans="9:19" x14ac:dyDescent="0.25">
      <c r="I475" s="75"/>
      <c r="J475" s="75"/>
      <c r="K475" s="75"/>
      <c r="L475" s="75"/>
      <c r="M475" s="75"/>
      <c r="N475" s="75"/>
      <c r="O475" s="75"/>
      <c r="P475" s="75"/>
      <c r="Q475" s="75"/>
      <c r="R475" s="75"/>
      <c r="S475" s="75"/>
    </row>
    <row r="476" spans="9:19" x14ac:dyDescent="0.25">
      <c r="I476" s="75"/>
      <c r="J476" s="75"/>
      <c r="K476" s="75"/>
      <c r="L476" s="75"/>
      <c r="M476" s="75"/>
      <c r="N476" s="75"/>
      <c r="O476" s="75"/>
      <c r="P476" s="75"/>
      <c r="Q476" s="75"/>
      <c r="R476" s="75"/>
      <c r="S476" s="75"/>
    </row>
    <row r="477" spans="9:19" x14ac:dyDescent="0.25">
      <c r="I477" s="75"/>
      <c r="J477" s="75"/>
      <c r="K477" s="75"/>
      <c r="L477" s="75"/>
      <c r="M477" s="75"/>
      <c r="N477" s="75"/>
      <c r="O477" s="75"/>
      <c r="P477" s="75"/>
      <c r="Q477" s="75"/>
      <c r="R477" s="75"/>
      <c r="S477" s="75"/>
    </row>
    <row r="478" spans="9:19" x14ac:dyDescent="0.25">
      <c r="I478" s="75"/>
      <c r="J478" s="75"/>
      <c r="K478" s="75"/>
      <c r="L478" s="75"/>
      <c r="M478" s="75"/>
      <c r="N478" s="75"/>
      <c r="O478" s="75"/>
      <c r="P478" s="75"/>
      <c r="Q478" s="75"/>
      <c r="R478" s="75"/>
      <c r="S478" s="75"/>
    </row>
    <row r="479" spans="9:19" x14ac:dyDescent="0.25">
      <c r="I479" s="75"/>
      <c r="J479" s="75"/>
      <c r="K479" s="75"/>
      <c r="L479" s="75"/>
      <c r="M479" s="75"/>
      <c r="N479" s="75"/>
      <c r="O479" s="75"/>
      <c r="P479" s="75"/>
      <c r="Q479" s="75"/>
      <c r="R479" s="75"/>
      <c r="S479" s="75"/>
    </row>
    <row r="480" spans="9:19" x14ac:dyDescent="0.25">
      <c r="I480" s="75"/>
      <c r="J480" s="75"/>
      <c r="K480" s="75"/>
      <c r="L480" s="75"/>
      <c r="M480" s="75"/>
      <c r="N480" s="75"/>
      <c r="O480" s="75"/>
      <c r="P480" s="75"/>
      <c r="Q480" s="75"/>
      <c r="R480" s="75"/>
      <c r="S480" s="75"/>
    </row>
    <row r="481" spans="9:19" x14ac:dyDescent="0.25">
      <c r="I481" s="75"/>
      <c r="J481" s="75"/>
      <c r="K481" s="75"/>
      <c r="L481" s="75"/>
      <c r="M481" s="75"/>
      <c r="N481" s="75"/>
      <c r="O481" s="75"/>
      <c r="P481" s="75"/>
      <c r="Q481" s="75"/>
      <c r="R481" s="75"/>
      <c r="S481" s="75"/>
    </row>
    <row r="482" spans="9:19" x14ac:dyDescent="0.25">
      <c r="I482" s="75"/>
      <c r="J482" s="75"/>
      <c r="K482" s="75"/>
      <c r="L482" s="75"/>
      <c r="M482" s="75"/>
      <c r="N482" s="75"/>
      <c r="O482" s="75"/>
      <c r="P482" s="75"/>
      <c r="Q482" s="75"/>
      <c r="R482" s="75"/>
      <c r="S482" s="75"/>
    </row>
    <row r="483" spans="9:19" x14ac:dyDescent="0.25">
      <c r="I483" s="75"/>
      <c r="J483" s="75"/>
      <c r="K483" s="75"/>
      <c r="L483" s="75"/>
      <c r="M483" s="75"/>
      <c r="N483" s="75"/>
      <c r="O483" s="75"/>
      <c r="P483" s="75"/>
      <c r="Q483" s="75"/>
      <c r="R483" s="75"/>
      <c r="S483" s="75"/>
    </row>
    <row r="484" spans="9:19" x14ac:dyDescent="0.25">
      <c r="I484" s="75"/>
      <c r="J484" s="75"/>
      <c r="K484" s="75"/>
      <c r="L484" s="75"/>
      <c r="M484" s="75"/>
      <c r="N484" s="75"/>
      <c r="O484" s="75"/>
      <c r="P484" s="75"/>
      <c r="Q484" s="75"/>
      <c r="R484" s="75"/>
      <c r="S484" s="75"/>
    </row>
    <row r="485" spans="9:19" x14ac:dyDescent="0.25">
      <c r="I485" s="75"/>
      <c r="J485" s="75"/>
      <c r="K485" s="75"/>
      <c r="L485" s="75"/>
      <c r="M485" s="75"/>
      <c r="N485" s="75"/>
      <c r="O485" s="75"/>
      <c r="P485" s="75"/>
      <c r="Q485" s="75"/>
      <c r="R485" s="75"/>
      <c r="S485" s="75"/>
    </row>
    <row r="486" spans="9:19" x14ac:dyDescent="0.25">
      <c r="I486" s="75"/>
      <c r="J486" s="75"/>
      <c r="K486" s="75"/>
      <c r="L486" s="75"/>
      <c r="M486" s="75"/>
      <c r="N486" s="75"/>
      <c r="O486" s="75"/>
      <c r="P486" s="75"/>
      <c r="Q486" s="75"/>
      <c r="R486" s="75"/>
      <c r="S486" s="75"/>
    </row>
    <row r="487" spans="9:19" x14ac:dyDescent="0.25">
      <c r="I487" s="75"/>
      <c r="J487" s="75"/>
      <c r="K487" s="75"/>
      <c r="L487" s="75"/>
      <c r="M487" s="75"/>
      <c r="N487" s="75"/>
      <c r="O487" s="75"/>
      <c r="P487" s="75"/>
      <c r="Q487" s="75"/>
      <c r="R487" s="75"/>
      <c r="S487" s="75"/>
    </row>
    <row r="488" spans="9:19" x14ac:dyDescent="0.25">
      <c r="I488" s="75"/>
      <c r="J488" s="75"/>
      <c r="K488" s="75"/>
      <c r="L488" s="75"/>
      <c r="M488" s="75"/>
      <c r="N488" s="75"/>
      <c r="O488" s="75"/>
      <c r="P488" s="75"/>
      <c r="Q488" s="75"/>
      <c r="R488" s="75"/>
      <c r="S488" s="75"/>
    </row>
    <row r="489" spans="9:19" x14ac:dyDescent="0.25">
      <c r="I489" s="75"/>
      <c r="J489" s="75"/>
      <c r="K489" s="75"/>
      <c r="L489" s="75"/>
      <c r="M489" s="75"/>
      <c r="N489" s="75"/>
      <c r="O489" s="75"/>
      <c r="P489" s="75"/>
      <c r="Q489" s="75"/>
      <c r="R489" s="75"/>
      <c r="S489" s="75"/>
    </row>
    <row r="490" spans="9:19" x14ac:dyDescent="0.25">
      <c r="I490" s="75"/>
      <c r="J490" s="75"/>
      <c r="K490" s="75"/>
      <c r="L490" s="75"/>
      <c r="M490" s="75"/>
      <c r="N490" s="75"/>
      <c r="O490" s="75"/>
      <c r="P490" s="75"/>
      <c r="Q490" s="75"/>
      <c r="R490" s="75"/>
      <c r="S490" s="75"/>
    </row>
    <row r="491" spans="9:19" x14ac:dyDescent="0.25">
      <c r="I491" s="75"/>
      <c r="J491" s="75"/>
      <c r="K491" s="75"/>
      <c r="L491" s="75"/>
      <c r="M491" s="75"/>
      <c r="N491" s="75"/>
      <c r="O491" s="75"/>
      <c r="P491" s="75"/>
      <c r="Q491" s="75"/>
      <c r="R491" s="75"/>
      <c r="S491" s="75"/>
    </row>
    <row r="492" spans="9:19" x14ac:dyDescent="0.25">
      <c r="I492" s="75"/>
      <c r="J492" s="75"/>
      <c r="K492" s="75"/>
      <c r="L492" s="75"/>
      <c r="M492" s="75"/>
      <c r="N492" s="75"/>
      <c r="O492" s="75"/>
      <c r="P492" s="75"/>
      <c r="Q492" s="75"/>
      <c r="R492" s="75"/>
      <c r="S492" s="75"/>
    </row>
    <row r="493" spans="9:19" x14ac:dyDescent="0.25">
      <c r="I493" s="75"/>
      <c r="J493" s="75"/>
      <c r="K493" s="75"/>
      <c r="L493" s="75"/>
      <c r="M493" s="75"/>
      <c r="N493" s="75"/>
      <c r="O493" s="75"/>
      <c r="P493" s="75"/>
      <c r="Q493" s="75"/>
      <c r="R493" s="75"/>
      <c r="S493" s="75"/>
    </row>
    <row r="494" spans="9:19" x14ac:dyDescent="0.25">
      <c r="I494" s="75"/>
      <c r="J494" s="75"/>
      <c r="K494" s="75"/>
      <c r="L494" s="75"/>
      <c r="M494" s="75"/>
      <c r="N494" s="75"/>
      <c r="O494" s="75"/>
      <c r="P494" s="75"/>
      <c r="Q494" s="75"/>
      <c r="R494" s="75"/>
      <c r="S494" s="75"/>
    </row>
    <row r="495" spans="9:19" x14ac:dyDescent="0.25">
      <c r="I495" s="75"/>
      <c r="J495" s="75"/>
      <c r="K495" s="75"/>
      <c r="L495" s="75"/>
      <c r="M495" s="75"/>
      <c r="N495" s="75"/>
      <c r="O495" s="75"/>
      <c r="P495" s="75"/>
      <c r="Q495" s="75"/>
      <c r="R495" s="75"/>
      <c r="S495" s="75"/>
    </row>
    <row r="496" spans="9:19" x14ac:dyDescent="0.25">
      <c r="I496" s="75"/>
      <c r="J496" s="75"/>
      <c r="K496" s="75"/>
      <c r="L496" s="75"/>
      <c r="M496" s="75"/>
      <c r="N496" s="75"/>
      <c r="O496" s="75"/>
      <c r="P496" s="75"/>
      <c r="Q496" s="75"/>
      <c r="R496" s="75"/>
      <c r="S496" s="75"/>
    </row>
    <row r="497" spans="9:19" x14ac:dyDescent="0.25">
      <c r="I497" s="75"/>
      <c r="J497" s="75"/>
      <c r="K497" s="75"/>
      <c r="L497" s="75"/>
      <c r="M497" s="75"/>
      <c r="N497" s="75"/>
      <c r="O497" s="75"/>
      <c r="P497" s="75"/>
      <c r="Q497" s="75"/>
      <c r="R497" s="75"/>
      <c r="S497" s="75"/>
    </row>
    <row r="498" spans="9:19" x14ac:dyDescent="0.25">
      <c r="I498" s="75"/>
      <c r="J498" s="75"/>
      <c r="K498" s="75"/>
      <c r="L498" s="75"/>
      <c r="M498" s="75"/>
      <c r="N498" s="75"/>
      <c r="O498" s="75"/>
      <c r="P498" s="75"/>
      <c r="Q498" s="75"/>
      <c r="R498" s="75"/>
      <c r="S498" s="75"/>
    </row>
    <row r="499" spans="9:19" x14ac:dyDescent="0.25">
      <c r="I499" s="75"/>
      <c r="J499" s="75"/>
      <c r="K499" s="75"/>
      <c r="L499" s="75"/>
      <c r="M499" s="75"/>
      <c r="N499" s="75"/>
      <c r="O499" s="75"/>
      <c r="P499" s="75"/>
      <c r="Q499" s="75"/>
      <c r="R499" s="75"/>
      <c r="S499" s="75"/>
    </row>
    <row r="500" spans="9:19" x14ac:dyDescent="0.25">
      <c r="I500" s="75"/>
      <c r="J500" s="75"/>
      <c r="K500" s="75"/>
      <c r="L500" s="75"/>
      <c r="M500" s="75"/>
      <c r="N500" s="75"/>
      <c r="O500" s="75"/>
      <c r="P500" s="75"/>
      <c r="Q500" s="75"/>
      <c r="R500" s="75"/>
      <c r="S500" s="75"/>
    </row>
    <row r="501" spans="9:19" x14ac:dyDescent="0.25">
      <c r="I501" s="75"/>
      <c r="J501" s="75"/>
      <c r="K501" s="75"/>
      <c r="L501" s="75"/>
      <c r="M501" s="75"/>
      <c r="N501" s="75"/>
      <c r="O501" s="75"/>
      <c r="P501" s="75"/>
      <c r="Q501" s="75"/>
      <c r="R501" s="75"/>
      <c r="S501" s="75"/>
    </row>
    <row r="502" spans="9:19" x14ac:dyDescent="0.25">
      <c r="I502" s="75"/>
      <c r="J502" s="75"/>
      <c r="K502" s="75"/>
      <c r="L502" s="75"/>
      <c r="M502" s="75"/>
      <c r="N502" s="75"/>
      <c r="O502" s="75"/>
      <c r="P502" s="75"/>
      <c r="Q502" s="75"/>
      <c r="R502" s="75"/>
      <c r="S502" s="75"/>
    </row>
    <row r="503" spans="9:19" x14ac:dyDescent="0.25">
      <c r="I503" s="75"/>
      <c r="J503" s="75"/>
      <c r="K503" s="75"/>
      <c r="L503" s="75"/>
      <c r="M503" s="75"/>
      <c r="N503" s="75"/>
      <c r="O503" s="75"/>
      <c r="P503" s="75"/>
      <c r="Q503" s="75"/>
      <c r="R503" s="75"/>
      <c r="S503" s="75"/>
    </row>
    <row r="504" spans="9:19" x14ac:dyDescent="0.25">
      <c r="I504" s="75"/>
      <c r="J504" s="75"/>
      <c r="K504" s="75"/>
      <c r="L504" s="75"/>
      <c r="M504" s="75"/>
      <c r="N504" s="75"/>
      <c r="O504" s="75"/>
      <c r="P504" s="75"/>
      <c r="Q504" s="75"/>
      <c r="R504" s="75"/>
      <c r="S504" s="75"/>
    </row>
    <row r="505" spans="9:19" x14ac:dyDescent="0.25">
      <c r="I505" s="75"/>
      <c r="J505" s="75"/>
      <c r="K505" s="75"/>
      <c r="L505" s="75"/>
      <c r="M505" s="75"/>
      <c r="N505" s="75"/>
      <c r="O505" s="75"/>
      <c r="P505" s="75"/>
      <c r="Q505" s="75"/>
      <c r="R505" s="75"/>
      <c r="S505" s="75"/>
    </row>
    <row r="506" spans="9:19" x14ac:dyDescent="0.25">
      <c r="I506" s="75"/>
      <c r="J506" s="75"/>
      <c r="K506" s="75"/>
      <c r="L506" s="75"/>
      <c r="M506" s="75"/>
      <c r="N506" s="75"/>
      <c r="O506" s="75"/>
      <c r="P506" s="75"/>
      <c r="Q506" s="75"/>
      <c r="R506" s="75"/>
      <c r="S506" s="75"/>
    </row>
    <row r="507" spans="9:19" x14ac:dyDescent="0.25">
      <c r="I507" s="75"/>
      <c r="J507" s="75"/>
      <c r="K507" s="75"/>
      <c r="L507" s="75"/>
      <c r="M507" s="75"/>
      <c r="N507" s="75"/>
      <c r="O507" s="75"/>
      <c r="P507" s="75"/>
      <c r="Q507" s="75"/>
      <c r="R507" s="75"/>
      <c r="S507" s="75"/>
    </row>
    <row r="508" spans="9:19" x14ac:dyDescent="0.25">
      <c r="I508" s="75"/>
      <c r="J508" s="75"/>
      <c r="K508" s="75"/>
      <c r="L508" s="75"/>
      <c r="M508" s="75"/>
      <c r="N508" s="75"/>
      <c r="O508" s="75"/>
      <c r="P508" s="75"/>
      <c r="Q508" s="75"/>
      <c r="R508" s="75"/>
      <c r="S508" s="75"/>
    </row>
    <row r="509" spans="9:19" x14ac:dyDescent="0.25">
      <c r="I509" s="75"/>
      <c r="J509" s="75"/>
      <c r="K509" s="75"/>
      <c r="L509" s="75"/>
      <c r="M509" s="75"/>
      <c r="N509" s="75"/>
      <c r="O509" s="75"/>
      <c r="P509" s="75"/>
      <c r="Q509" s="75"/>
      <c r="R509" s="75"/>
      <c r="S509" s="75"/>
    </row>
    <row r="510" spans="9:19" x14ac:dyDescent="0.25">
      <c r="I510" s="75"/>
      <c r="J510" s="75"/>
      <c r="K510" s="75"/>
      <c r="L510" s="75"/>
      <c r="M510" s="75"/>
      <c r="N510" s="75"/>
      <c r="O510" s="75"/>
      <c r="P510" s="75"/>
      <c r="Q510" s="75"/>
      <c r="R510" s="75"/>
      <c r="S510" s="75"/>
    </row>
    <row r="511" spans="9:19" x14ac:dyDescent="0.25">
      <c r="I511" s="75"/>
      <c r="J511" s="75"/>
      <c r="K511" s="75"/>
      <c r="L511" s="75"/>
      <c r="M511" s="75"/>
      <c r="N511" s="75"/>
      <c r="O511" s="75"/>
      <c r="P511" s="75"/>
      <c r="Q511" s="75"/>
      <c r="R511" s="75"/>
      <c r="S511" s="75"/>
    </row>
    <row r="512" spans="9:19" x14ac:dyDescent="0.25">
      <c r="I512" s="75"/>
      <c r="J512" s="75"/>
      <c r="K512" s="75"/>
      <c r="L512" s="75"/>
      <c r="M512" s="75"/>
      <c r="N512" s="75"/>
      <c r="O512" s="75"/>
      <c r="P512" s="75"/>
      <c r="Q512" s="75"/>
      <c r="R512" s="75"/>
      <c r="S512" s="75"/>
    </row>
    <row r="513" spans="9:19" x14ac:dyDescent="0.25">
      <c r="I513" s="75"/>
      <c r="J513" s="75"/>
      <c r="K513" s="75"/>
      <c r="L513" s="75"/>
      <c r="M513" s="75"/>
      <c r="N513" s="75"/>
      <c r="O513" s="75"/>
      <c r="P513" s="75"/>
      <c r="Q513" s="75"/>
      <c r="R513" s="75"/>
      <c r="S513" s="75"/>
    </row>
    <row r="514" spans="9:19" x14ac:dyDescent="0.25">
      <c r="I514" s="75"/>
      <c r="J514" s="75"/>
      <c r="K514" s="75"/>
      <c r="L514" s="75"/>
      <c r="M514" s="75"/>
      <c r="N514" s="75"/>
      <c r="O514" s="75"/>
      <c r="P514" s="75"/>
      <c r="Q514" s="75"/>
      <c r="R514" s="75"/>
      <c r="S514" s="75"/>
    </row>
    <row r="515" spans="9:19" x14ac:dyDescent="0.25">
      <c r="I515" s="75"/>
      <c r="J515" s="75"/>
      <c r="K515" s="75"/>
      <c r="L515" s="75"/>
      <c r="M515" s="75"/>
      <c r="N515" s="75"/>
      <c r="O515" s="75"/>
      <c r="P515" s="75"/>
      <c r="Q515" s="75"/>
      <c r="R515" s="75"/>
      <c r="S515" s="75"/>
    </row>
    <row r="516" spans="9:19" x14ac:dyDescent="0.25">
      <c r="I516" s="75"/>
      <c r="J516" s="75"/>
      <c r="K516" s="75"/>
      <c r="L516" s="75"/>
      <c r="M516" s="75"/>
      <c r="N516" s="75"/>
      <c r="O516" s="75"/>
      <c r="P516" s="75"/>
      <c r="Q516" s="75"/>
      <c r="R516" s="75"/>
      <c r="S516" s="75"/>
    </row>
    <row r="517" spans="9:19" x14ac:dyDescent="0.25">
      <c r="I517" s="75"/>
      <c r="J517" s="75"/>
      <c r="K517" s="75"/>
      <c r="L517" s="75"/>
      <c r="M517" s="75"/>
      <c r="N517" s="75"/>
      <c r="O517" s="75"/>
      <c r="P517" s="75"/>
      <c r="Q517" s="75"/>
      <c r="R517" s="75"/>
      <c r="S517" s="75"/>
    </row>
    <row r="518" spans="9:19" x14ac:dyDescent="0.25">
      <c r="I518" s="75"/>
      <c r="J518" s="75"/>
      <c r="K518" s="75"/>
      <c r="L518" s="75"/>
      <c r="M518" s="75"/>
      <c r="N518" s="75"/>
      <c r="O518" s="75"/>
      <c r="P518" s="75"/>
      <c r="Q518" s="75"/>
      <c r="R518" s="75"/>
      <c r="S518" s="75"/>
    </row>
    <row r="519" spans="9:19" x14ac:dyDescent="0.25">
      <c r="I519" s="75"/>
      <c r="J519" s="75"/>
      <c r="K519" s="75"/>
      <c r="L519" s="75"/>
      <c r="M519" s="75"/>
      <c r="N519" s="75"/>
      <c r="O519" s="75"/>
      <c r="P519" s="75"/>
      <c r="Q519" s="75"/>
      <c r="R519" s="75"/>
      <c r="S519" s="75"/>
    </row>
    <row r="520" spans="9:19" x14ac:dyDescent="0.25">
      <c r="I520" s="75"/>
      <c r="J520" s="75"/>
      <c r="K520" s="75"/>
      <c r="L520" s="75"/>
      <c r="M520" s="75"/>
      <c r="N520" s="75"/>
      <c r="O520" s="75"/>
      <c r="P520" s="75"/>
      <c r="Q520" s="75"/>
      <c r="R520" s="75"/>
      <c r="S520" s="75"/>
    </row>
    <row r="521" spans="9:19" x14ac:dyDescent="0.25">
      <c r="I521" s="75"/>
      <c r="J521" s="75"/>
      <c r="K521" s="75"/>
      <c r="L521" s="75"/>
      <c r="M521" s="75"/>
      <c r="N521" s="75"/>
      <c r="O521" s="75"/>
      <c r="P521" s="75"/>
      <c r="Q521" s="75"/>
      <c r="R521" s="75"/>
      <c r="S521" s="75"/>
    </row>
    <row r="522" spans="9:19" x14ac:dyDescent="0.25">
      <c r="I522" s="75"/>
      <c r="J522" s="75"/>
      <c r="K522" s="75"/>
      <c r="L522" s="75"/>
      <c r="M522" s="75"/>
      <c r="N522" s="75"/>
      <c r="O522" s="75"/>
      <c r="P522" s="75"/>
      <c r="Q522" s="75"/>
      <c r="R522" s="75"/>
      <c r="S522" s="75"/>
    </row>
    <row r="523" spans="9:19" x14ac:dyDescent="0.25">
      <c r="I523" s="75"/>
      <c r="J523" s="75"/>
      <c r="K523" s="75"/>
      <c r="L523" s="75"/>
      <c r="M523" s="75"/>
      <c r="N523" s="75"/>
      <c r="O523" s="75"/>
      <c r="P523" s="75"/>
      <c r="Q523" s="75"/>
      <c r="R523" s="75"/>
      <c r="S523" s="75"/>
    </row>
    <row r="524" spans="9:19" x14ac:dyDescent="0.25">
      <c r="I524" s="75"/>
      <c r="J524" s="75"/>
      <c r="K524" s="75"/>
      <c r="L524" s="75"/>
      <c r="M524" s="75"/>
      <c r="N524" s="75"/>
      <c r="O524" s="75"/>
      <c r="P524" s="75"/>
      <c r="Q524" s="75"/>
      <c r="R524" s="75"/>
      <c r="S524" s="75"/>
    </row>
    <row r="525" spans="9:19" x14ac:dyDescent="0.25">
      <c r="I525" s="75"/>
      <c r="J525" s="75"/>
      <c r="K525" s="75"/>
      <c r="L525" s="75"/>
      <c r="M525" s="75"/>
      <c r="N525" s="75"/>
      <c r="O525" s="75"/>
      <c r="P525" s="75"/>
      <c r="Q525" s="75"/>
      <c r="R525" s="75"/>
      <c r="S525" s="75"/>
    </row>
    <row r="526" spans="9:19" x14ac:dyDescent="0.25">
      <c r="I526" s="75"/>
      <c r="J526" s="75"/>
      <c r="K526" s="75"/>
      <c r="L526" s="75"/>
      <c r="M526" s="75"/>
      <c r="N526" s="75"/>
      <c r="O526" s="75"/>
      <c r="P526" s="75"/>
      <c r="Q526" s="75"/>
      <c r="R526" s="75"/>
      <c r="S526" s="75"/>
    </row>
    <row r="527" spans="9:19" x14ac:dyDescent="0.25">
      <c r="I527" s="75"/>
      <c r="J527" s="75"/>
      <c r="K527" s="75"/>
      <c r="L527" s="75"/>
      <c r="M527" s="75"/>
      <c r="N527" s="75"/>
      <c r="O527" s="75"/>
      <c r="P527" s="75"/>
      <c r="Q527" s="75"/>
      <c r="R527" s="75"/>
      <c r="S527" s="75"/>
    </row>
    <row r="528" spans="9:19" x14ac:dyDescent="0.25">
      <c r="I528" s="75"/>
      <c r="J528" s="75"/>
      <c r="K528" s="75"/>
      <c r="L528" s="75"/>
      <c r="M528" s="75"/>
      <c r="N528" s="75"/>
      <c r="O528" s="75"/>
      <c r="P528" s="75"/>
      <c r="Q528" s="75"/>
      <c r="R528" s="75"/>
      <c r="S528" s="75"/>
    </row>
    <row r="529" spans="9:19" x14ac:dyDescent="0.25">
      <c r="I529" s="75"/>
      <c r="J529" s="75"/>
      <c r="K529" s="75"/>
      <c r="L529" s="75"/>
      <c r="M529" s="75"/>
      <c r="N529" s="75"/>
      <c r="O529" s="75"/>
      <c r="P529" s="75"/>
      <c r="Q529" s="75"/>
      <c r="R529" s="75"/>
      <c r="S529" s="75"/>
    </row>
    <row r="530" spans="9:19" x14ac:dyDescent="0.25">
      <c r="I530" s="75"/>
      <c r="J530" s="75"/>
      <c r="K530" s="75"/>
      <c r="L530" s="75"/>
      <c r="M530" s="75"/>
      <c r="N530" s="75"/>
      <c r="O530" s="75"/>
      <c r="P530" s="75"/>
      <c r="Q530" s="75"/>
      <c r="R530" s="75"/>
      <c r="S530" s="75"/>
    </row>
    <row r="531" spans="9:19" x14ac:dyDescent="0.25">
      <c r="I531" s="75"/>
      <c r="J531" s="75"/>
      <c r="K531" s="75"/>
      <c r="L531" s="75"/>
      <c r="M531" s="75"/>
      <c r="N531" s="75"/>
      <c r="O531" s="75"/>
      <c r="P531" s="75"/>
      <c r="Q531" s="75"/>
      <c r="R531" s="75"/>
      <c r="S531" s="75"/>
    </row>
    <row r="532" spans="9:19" x14ac:dyDescent="0.25">
      <c r="I532" s="75"/>
      <c r="J532" s="75"/>
      <c r="K532" s="75"/>
      <c r="L532" s="75"/>
      <c r="M532" s="75"/>
      <c r="N532" s="75"/>
      <c r="O532" s="75"/>
      <c r="P532" s="75"/>
      <c r="Q532" s="75"/>
      <c r="R532" s="75"/>
      <c r="S532" s="75"/>
    </row>
    <row r="533" spans="9:19" x14ac:dyDescent="0.25">
      <c r="I533" s="75"/>
      <c r="J533" s="75"/>
      <c r="K533" s="75"/>
      <c r="L533" s="75"/>
      <c r="M533" s="75"/>
      <c r="N533" s="75"/>
      <c r="O533" s="75"/>
      <c r="P533" s="75"/>
      <c r="Q533" s="75"/>
      <c r="R533" s="75"/>
      <c r="S533" s="75"/>
    </row>
    <row r="534" spans="9:19" x14ac:dyDescent="0.25">
      <c r="I534" s="75"/>
      <c r="J534" s="75"/>
      <c r="K534" s="75"/>
      <c r="L534" s="75"/>
      <c r="M534" s="75"/>
      <c r="N534" s="75"/>
      <c r="O534" s="75"/>
      <c r="P534" s="75"/>
      <c r="Q534" s="75"/>
      <c r="R534" s="75"/>
      <c r="S534" s="75"/>
    </row>
    <row r="535" spans="9:19" x14ac:dyDescent="0.25">
      <c r="I535" s="75"/>
      <c r="J535" s="75"/>
      <c r="K535" s="75"/>
      <c r="L535" s="75"/>
      <c r="M535" s="75"/>
      <c r="N535" s="75"/>
      <c r="O535" s="75"/>
      <c r="P535" s="75"/>
      <c r="Q535" s="75"/>
      <c r="R535" s="75"/>
      <c r="S535" s="75"/>
    </row>
    <row r="536" spans="9:19" x14ac:dyDescent="0.25">
      <c r="I536" s="75"/>
      <c r="J536" s="75"/>
      <c r="K536" s="75"/>
      <c r="L536" s="75"/>
      <c r="M536" s="75"/>
      <c r="N536" s="75"/>
      <c r="O536" s="75"/>
      <c r="P536" s="75"/>
      <c r="Q536" s="75"/>
      <c r="R536" s="75"/>
      <c r="S536" s="75"/>
    </row>
    <row r="537" spans="9:19" x14ac:dyDescent="0.25">
      <c r="I537" s="75"/>
      <c r="J537" s="75"/>
      <c r="K537" s="75"/>
      <c r="L537" s="75"/>
      <c r="M537" s="75"/>
      <c r="N537" s="75"/>
      <c r="O537" s="75"/>
      <c r="P537" s="75"/>
      <c r="Q537" s="75"/>
      <c r="R537" s="75"/>
      <c r="S537" s="75"/>
    </row>
    <row r="538" spans="9:19" x14ac:dyDescent="0.25">
      <c r="I538" s="75"/>
      <c r="J538" s="75"/>
      <c r="K538" s="75"/>
      <c r="L538" s="75"/>
      <c r="M538" s="75"/>
      <c r="N538" s="75"/>
      <c r="O538" s="75"/>
      <c r="P538" s="75"/>
      <c r="Q538" s="75"/>
      <c r="R538" s="75"/>
      <c r="S538" s="75"/>
    </row>
    <row r="539" spans="9:19" x14ac:dyDescent="0.25">
      <c r="I539" s="75"/>
      <c r="J539" s="75"/>
      <c r="K539" s="75"/>
      <c r="L539" s="75"/>
      <c r="M539" s="75"/>
      <c r="N539" s="75"/>
      <c r="O539" s="75"/>
      <c r="P539" s="75"/>
      <c r="Q539" s="75"/>
      <c r="R539" s="75"/>
      <c r="S539" s="75"/>
    </row>
    <row r="540" spans="9:19" x14ac:dyDescent="0.25">
      <c r="I540" s="75"/>
      <c r="J540" s="75"/>
      <c r="K540" s="75"/>
      <c r="L540" s="75"/>
      <c r="M540" s="75"/>
      <c r="N540" s="75"/>
      <c r="O540" s="75"/>
      <c r="P540" s="75"/>
      <c r="Q540" s="75"/>
      <c r="R540" s="75"/>
      <c r="S540" s="75"/>
    </row>
    <row r="541" spans="9:19" x14ac:dyDescent="0.25">
      <c r="I541" s="75"/>
      <c r="J541" s="75"/>
      <c r="K541" s="75"/>
      <c r="L541" s="75"/>
      <c r="M541" s="75"/>
      <c r="N541" s="75"/>
      <c r="O541" s="75"/>
      <c r="P541" s="75"/>
      <c r="Q541" s="75"/>
      <c r="R541" s="75"/>
      <c r="S541" s="75"/>
    </row>
    <row r="542" spans="9:19" x14ac:dyDescent="0.25">
      <c r="I542" s="75"/>
      <c r="J542" s="75"/>
      <c r="K542" s="75"/>
      <c r="L542" s="75"/>
      <c r="M542" s="75"/>
      <c r="N542" s="75"/>
      <c r="O542" s="75"/>
      <c r="P542" s="75"/>
      <c r="Q542" s="75"/>
      <c r="R542" s="75"/>
      <c r="S542" s="75"/>
    </row>
    <row r="543" spans="9:19" x14ac:dyDescent="0.25">
      <c r="I543" s="75"/>
      <c r="J543" s="75"/>
      <c r="K543" s="75"/>
      <c r="L543" s="75"/>
      <c r="M543" s="75"/>
      <c r="N543" s="75"/>
      <c r="O543" s="75"/>
      <c r="P543" s="75"/>
      <c r="Q543" s="75"/>
      <c r="R543" s="75"/>
      <c r="S543" s="75"/>
    </row>
    <row r="544" spans="9:19" x14ac:dyDescent="0.25">
      <c r="I544" s="75"/>
      <c r="J544" s="75"/>
      <c r="K544" s="75"/>
      <c r="L544" s="75"/>
      <c r="M544" s="75"/>
      <c r="N544" s="75"/>
      <c r="O544" s="75"/>
      <c r="P544" s="75"/>
      <c r="Q544" s="75"/>
      <c r="R544" s="75"/>
      <c r="S544" s="75"/>
    </row>
    <row r="545" spans="9:19" x14ac:dyDescent="0.25">
      <c r="I545" s="75"/>
      <c r="J545" s="75"/>
      <c r="K545" s="75"/>
      <c r="L545" s="75"/>
      <c r="M545" s="75"/>
      <c r="N545" s="75"/>
      <c r="O545" s="75"/>
      <c r="P545" s="75"/>
      <c r="Q545" s="75"/>
      <c r="R545" s="75"/>
      <c r="S545" s="75"/>
    </row>
    <row r="546" spans="9:19" x14ac:dyDescent="0.25">
      <c r="I546" s="75"/>
      <c r="J546" s="75"/>
      <c r="K546" s="75"/>
      <c r="L546" s="75"/>
      <c r="M546" s="75"/>
      <c r="N546" s="75"/>
      <c r="O546" s="75"/>
      <c r="P546" s="75"/>
      <c r="Q546" s="75"/>
      <c r="R546" s="75"/>
      <c r="S546" s="75"/>
    </row>
    <row r="547" spans="9:19" x14ac:dyDescent="0.25">
      <c r="I547" s="75"/>
      <c r="J547" s="75"/>
      <c r="K547" s="75"/>
      <c r="L547" s="75"/>
      <c r="M547" s="75"/>
      <c r="N547" s="75"/>
      <c r="O547" s="75"/>
      <c r="P547" s="75"/>
      <c r="Q547" s="75"/>
      <c r="R547" s="75"/>
      <c r="S547" s="75"/>
    </row>
    <row r="548" spans="9:19" x14ac:dyDescent="0.25">
      <c r="I548" s="75"/>
      <c r="J548" s="75"/>
      <c r="K548" s="75"/>
      <c r="L548" s="75"/>
      <c r="M548" s="75"/>
      <c r="N548" s="75"/>
      <c r="O548" s="75"/>
      <c r="P548" s="75"/>
      <c r="Q548" s="75"/>
      <c r="R548" s="75"/>
      <c r="S548" s="75"/>
    </row>
    <row r="549" spans="9:19" x14ac:dyDescent="0.25">
      <c r="I549" s="75"/>
      <c r="J549" s="75"/>
      <c r="K549" s="75"/>
      <c r="L549" s="75"/>
      <c r="M549" s="75"/>
      <c r="N549" s="75"/>
      <c r="O549" s="75"/>
      <c r="P549" s="75"/>
      <c r="Q549" s="75"/>
      <c r="R549" s="75"/>
      <c r="S549" s="75"/>
    </row>
    <row r="550" spans="9:19" x14ac:dyDescent="0.25">
      <c r="I550" s="75"/>
      <c r="J550" s="75"/>
      <c r="K550" s="75"/>
      <c r="L550" s="75"/>
      <c r="M550" s="75"/>
      <c r="N550" s="75"/>
      <c r="O550" s="75"/>
      <c r="P550" s="75"/>
      <c r="Q550" s="75"/>
      <c r="R550" s="75"/>
      <c r="S550" s="75"/>
    </row>
    <row r="551" spans="9:19" x14ac:dyDescent="0.25">
      <c r="I551" s="75"/>
      <c r="J551" s="75"/>
      <c r="K551" s="75"/>
      <c r="L551" s="75"/>
      <c r="M551" s="75"/>
      <c r="N551" s="75"/>
      <c r="O551" s="75"/>
      <c r="P551" s="75"/>
      <c r="Q551" s="75"/>
      <c r="R551" s="75"/>
      <c r="S551" s="75"/>
    </row>
    <row r="552" spans="9:19" x14ac:dyDescent="0.25">
      <c r="I552" s="75"/>
      <c r="J552" s="75"/>
      <c r="K552" s="75"/>
      <c r="L552" s="75"/>
      <c r="M552" s="75"/>
      <c r="N552" s="75"/>
      <c r="O552" s="75"/>
      <c r="P552" s="75"/>
      <c r="Q552" s="75"/>
      <c r="R552" s="75"/>
      <c r="S552" s="75"/>
    </row>
    <row r="553" spans="9:19" x14ac:dyDescent="0.25">
      <c r="I553" s="75"/>
      <c r="J553" s="75"/>
      <c r="K553" s="75"/>
      <c r="L553" s="75"/>
      <c r="M553" s="75"/>
      <c r="N553" s="75"/>
      <c r="O553" s="75"/>
      <c r="P553" s="75"/>
      <c r="Q553" s="75"/>
      <c r="R553" s="75"/>
      <c r="S553" s="75"/>
    </row>
    <row r="554" spans="9:19" x14ac:dyDescent="0.25">
      <c r="I554" s="75"/>
      <c r="J554" s="75"/>
      <c r="K554" s="75"/>
      <c r="L554" s="75"/>
      <c r="M554" s="75"/>
      <c r="N554" s="75"/>
      <c r="O554" s="75"/>
      <c r="P554" s="75"/>
      <c r="Q554" s="75"/>
      <c r="R554" s="75"/>
      <c r="S554" s="75"/>
    </row>
    <row r="555" spans="9:19" x14ac:dyDescent="0.25">
      <c r="I555" s="75"/>
      <c r="J555" s="75"/>
      <c r="K555" s="75"/>
      <c r="L555" s="75"/>
      <c r="M555" s="75"/>
      <c r="N555" s="75"/>
      <c r="O555" s="75"/>
      <c r="P555" s="75"/>
      <c r="Q555" s="75"/>
      <c r="R555" s="75"/>
      <c r="S555" s="75"/>
    </row>
    <row r="556" spans="9:19" x14ac:dyDescent="0.25">
      <c r="I556" s="75"/>
      <c r="J556" s="75"/>
      <c r="K556" s="75"/>
      <c r="L556" s="75"/>
      <c r="M556" s="75"/>
      <c r="N556" s="75"/>
      <c r="O556" s="75"/>
      <c r="P556" s="75"/>
      <c r="Q556" s="75"/>
      <c r="R556" s="75"/>
      <c r="S556" s="75"/>
    </row>
    <row r="557" spans="9:19" x14ac:dyDescent="0.25">
      <c r="I557" s="75"/>
      <c r="J557" s="75"/>
      <c r="K557" s="75"/>
      <c r="L557" s="75"/>
      <c r="M557" s="75"/>
      <c r="N557" s="75"/>
      <c r="O557" s="75"/>
      <c r="P557" s="75"/>
      <c r="Q557" s="75"/>
      <c r="R557" s="75"/>
      <c r="S557" s="75"/>
    </row>
    <row r="558" spans="9:19" x14ac:dyDescent="0.25">
      <c r="I558" s="75"/>
      <c r="J558" s="75"/>
      <c r="K558" s="75"/>
      <c r="L558" s="75"/>
      <c r="M558" s="75"/>
      <c r="N558" s="75"/>
      <c r="O558" s="75"/>
      <c r="P558" s="75"/>
      <c r="Q558" s="75"/>
      <c r="R558" s="75"/>
      <c r="S558" s="75"/>
    </row>
    <row r="559" spans="9:19" x14ac:dyDescent="0.25">
      <c r="I559" s="75"/>
      <c r="J559" s="75"/>
      <c r="K559" s="75"/>
      <c r="L559" s="75"/>
      <c r="M559" s="75"/>
      <c r="N559" s="75"/>
      <c r="O559" s="75"/>
      <c r="P559" s="75"/>
      <c r="Q559" s="75"/>
      <c r="R559" s="75"/>
      <c r="S559" s="75"/>
    </row>
    <row r="560" spans="9:19" x14ac:dyDescent="0.25">
      <c r="I560" s="75"/>
      <c r="J560" s="75"/>
      <c r="K560" s="75"/>
      <c r="L560" s="75"/>
      <c r="M560" s="75"/>
      <c r="N560" s="75"/>
      <c r="O560" s="75"/>
      <c r="P560" s="75"/>
      <c r="Q560" s="75"/>
      <c r="R560" s="75"/>
      <c r="S560" s="75"/>
    </row>
    <row r="561" spans="9:19" x14ac:dyDescent="0.25">
      <c r="I561" s="75"/>
      <c r="J561" s="75"/>
      <c r="K561" s="75"/>
      <c r="L561" s="75"/>
      <c r="M561" s="75"/>
      <c r="N561" s="75"/>
      <c r="O561" s="75"/>
      <c r="P561" s="75"/>
      <c r="Q561" s="75"/>
      <c r="R561" s="75"/>
      <c r="S561" s="75"/>
    </row>
    <row r="562" spans="9:19" x14ac:dyDescent="0.25">
      <c r="I562" s="75"/>
      <c r="J562" s="75"/>
      <c r="K562" s="75"/>
      <c r="L562" s="75"/>
      <c r="M562" s="75"/>
      <c r="N562" s="75"/>
      <c r="O562" s="75"/>
      <c r="P562" s="75"/>
      <c r="Q562" s="75"/>
      <c r="R562" s="75"/>
      <c r="S562" s="75"/>
    </row>
    <row r="563" spans="9:19" x14ac:dyDescent="0.25">
      <c r="I563" s="75"/>
      <c r="J563" s="75"/>
      <c r="K563" s="75"/>
      <c r="L563" s="75"/>
      <c r="M563" s="75"/>
      <c r="N563" s="75"/>
      <c r="O563" s="75"/>
      <c r="P563" s="75"/>
      <c r="Q563" s="75"/>
      <c r="R563" s="75"/>
      <c r="S563" s="75"/>
    </row>
    <row r="564" spans="9:19" x14ac:dyDescent="0.25">
      <c r="I564" s="75"/>
      <c r="J564" s="75"/>
      <c r="K564" s="75"/>
      <c r="L564" s="75"/>
      <c r="M564" s="75"/>
      <c r="N564" s="75"/>
      <c r="O564" s="75"/>
      <c r="P564" s="75"/>
      <c r="Q564" s="75"/>
      <c r="R564" s="75"/>
      <c r="S564" s="75"/>
    </row>
    <row r="565" spans="9:19" x14ac:dyDescent="0.25">
      <c r="I565" s="75"/>
      <c r="J565" s="75"/>
      <c r="K565" s="75"/>
      <c r="L565" s="75"/>
      <c r="M565" s="75"/>
      <c r="N565" s="75"/>
      <c r="O565" s="75"/>
      <c r="P565" s="75"/>
      <c r="Q565" s="75"/>
      <c r="R565" s="75"/>
      <c r="S565" s="75"/>
    </row>
    <row r="566" spans="9:19" x14ac:dyDescent="0.25">
      <c r="I566" s="75"/>
      <c r="J566" s="75"/>
      <c r="K566" s="75"/>
      <c r="L566" s="75"/>
      <c r="M566" s="75"/>
      <c r="N566" s="75"/>
      <c r="O566" s="75"/>
      <c r="P566" s="75"/>
      <c r="Q566" s="75"/>
      <c r="R566" s="75"/>
      <c r="S566" s="75"/>
    </row>
    <row r="567" spans="9:19" x14ac:dyDescent="0.25">
      <c r="I567" s="75"/>
      <c r="J567" s="75"/>
      <c r="K567" s="75"/>
      <c r="L567" s="75"/>
      <c r="M567" s="75"/>
      <c r="N567" s="75"/>
      <c r="O567" s="75"/>
      <c r="P567" s="75"/>
      <c r="Q567" s="75"/>
      <c r="R567" s="75"/>
      <c r="S567" s="75"/>
    </row>
    <row r="568" spans="9:19" x14ac:dyDescent="0.25">
      <c r="I568" s="75"/>
      <c r="J568" s="75"/>
      <c r="K568" s="75"/>
      <c r="L568" s="75"/>
      <c r="M568" s="75"/>
      <c r="N568" s="75"/>
      <c r="O568" s="75"/>
      <c r="P568" s="75"/>
      <c r="Q568" s="75"/>
      <c r="R568" s="75"/>
      <c r="S568" s="75"/>
    </row>
    <row r="569" spans="9:19" x14ac:dyDescent="0.25">
      <c r="I569" s="75"/>
      <c r="J569" s="75"/>
      <c r="K569" s="75"/>
      <c r="L569" s="75"/>
      <c r="M569" s="75"/>
      <c r="N569" s="75"/>
      <c r="O569" s="75"/>
      <c r="P569" s="75"/>
      <c r="Q569" s="75"/>
      <c r="R569" s="75"/>
      <c r="S569" s="75"/>
    </row>
    <row r="570" spans="9:19" x14ac:dyDescent="0.25">
      <c r="I570" s="75"/>
      <c r="J570" s="75"/>
      <c r="K570" s="75"/>
      <c r="L570" s="75"/>
      <c r="M570" s="75"/>
      <c r="N570" s="75"/>
      <c r="O570" s="75"/>
      <c r="P570" s="75"/>
      <c r="Q570" s="75"/>
      <c r="R570" s="75"/>
      <c r="S570" s="75"/>
    </row>
    <row r="571" spans="9:19" x14ac:dyDescent="0.25">
      <c r="I571" s="75"/>
      <c r="J571" s="75"/>
      <c r="K571" s="75"/>
      <c r="L571" s="75"/>
      <c r="M571" s="75"/>
      <c r="N571" s="75"/>
      <c r="O571" s="75"/>
      <c r="P571" s="75"/>
      <c r="Q571" s="75"/>
      <c r="R571" s="75"/>
      <c r="S571" s="75"/>
    </row>
    <row r="572" spans="9:19" x14ac:dyDescent="0.25">
      <c r="I572" s="75"/>
      <c r="J572" s="75"/>
      <c r="K572" s="75"/>
      <c r="L572" s="75"/>
      <c r="M572" s="75"/>
      <c r="N572" s="75"/>
      <c r="O572" s="75"/>
      <c r="P572" s="75"/>
      <c r="Q572" s="75"/>
      <c r="R572" s="75"/>
      <c r="S572" s="75"/>
    </row>
    <row r="573" spans="9:19" x14ac:dyDescent="0.25">
      <c r="I573" s="75"/>
      <c r="J573" s="75"/>
      <c r="K573" s="75"/>
      <c r="L573" s="75"/>
      <c r="M573" s="75"/>
      <c r="N573" s="75"/>
      <c r="O573" s="75"/>
      <c r="P573" s="75"/>
      <c r="Q573" s="75"/>
      <c r="R573" s="75"/>
      <c r="S573" s="75"/>
    </row>
    <row r="574" spans="9:19" x14ac:dyDescent="0.25">
      <c r="I574" s="75"/>
      <c r="J574" s="75"/>
      <c r="K574" s="75"/>
      <c r="L574" s="75"/>
      <c r="M574" s="75"/>
      <c r="N574" s="75"/>
      <c r="O574" s="75"/>
      <c r="P574" s="75"/>
      <c r="Q574" s="75"/>
      <c r="R574" s="75"/>
      <c r="S574" s="75"/>
    </row>
    <row r="575" spans="9:19" x14ac:dyDescent="0.25">
      <c r="I575" s="75"/>
      <c r="J575" s="75"/>
      <c r="K575" s="75"/>
      <c r="L575" s="75"/>
      <c r="M575" s="75"/>
      <c r="N575" s="75"/>
      <c r="O575" s="75"/>
      <c r="P575" s="75"/>
      <c r="Q575" s="75"/>
      <c r="R575" s="75"/>
      <c r="S575" s="75"/>
    </row>
    <row r="576" spans="9:19" x14ac:dyDescent="0.25">
      <c r="I576" s="75"/>
      <c r="J576" s="75"/>
      <c r="K576" s="75"/>
      <c r="L576" s="75"/>
      <c r="M576" s="75"/>
      <c r="N576" s="75"/>
      <c r="O576" s="75"/>
      <c r="P576" s="75"/>
      <c r="Q576" s="75"/>
      <c r="R576" s="75"/>
      <c r="S576" s="75"/>
    </row>
    <row r="577" spans="9:19" x14ac:dyDescent="0.25">
      <c r="I577" s="75"/>
      <c r="J577" s="75"/>
      <c r="K577" s="75"/>
      <c r="L577" s="75"/>
      <c r="M577" s="75"/>
      <c r="N577" s="75"/>
      <c r="O577" s="75"/>
      <c r="P577" s="75"/>
      <c r="Q577" s="75"/>
      <c r="R577" s="75"/>
      <c r="S577" s="75"/>
    </row>
    <row r="578" spans="9:19" x14ac:dyDescent="0.25">
      <c r="I578" s="75"/>
      <c r="J578" s="75"/>
      <c r="K578" s="75"/>
      <c r="L578" s="75"/>
      <c r="M578" s="75"/>
      <c r="N578" s="75"/>
      <c r="O578" s="75"/>
      <c r="P578" s="75"/>
      <c r="Q578" s="75"/>
      <c r="R578" s="75"/>
      <c r="S578" s="75"/>
    </row>
    <row r="579" spans="9:19" x14ac:dyDescent="0.25">
      <c r="I579" s="75"/>
      <c r="J579" s="75"/>
      <c r="K579" s="75"/>
      <c r="L579" s="75"/>
      <c r="M579" s="75"/>
      <c r="N579" s="75"/>
      <c r="O579" s="75"/>
      <c r="P579" s="75"/>
      <c r="Q579" s="75"/>
      <c r="R579" s="75"/>
      <c r="S579" s="75"/>
    </row>
    <row r="580" spans="9:19" x14ac:dyDescent="0.25">
      <c r="I580" s="75"/>
      <c r="J580" s="75"/>
      <c r="K580" s="75"/>
      <c r="L580" s="75"/>
      <c r="M580" s="75"/>
      <c r="N580" s="75"/>
      <c r="O580" s="75"/>
      <c r="P580" s="75"/>
      <c r="Q580" s="75"/>
      <c r="R580" s="75"/>
      <c r="S580" s="75"/>
    </row>
    <row r="581" spans="9:19" x14ac:dyDescent="0.25">
      <c r="I581" s="75"/>
      <c r="J581" s="75"/>
      <c r="K581" s="75"/>
      <c r="L581" s="75"/>
      <c r="M581" s="75"/>
      <c r="N581" s="75"/>
      <c r="O581" s="75"/>
      <c r="P581" s="75"/>
      <c r="Q581" s="75"/>
      <c r="R581" s="75"/>
      <c r="S581" s="75"/>
    </row>
    <row r="582" spans="9:19" x14ac:dyDescent="0.25">
      <c r="I582" s="75"/>
      <c r="J582" s="75"/>
      <c r="K582" s="75"/>
      <c r="L582" s="75"/>
      <c r="M582" s="75"/>
      <c r="N582" s="75"/>
      <c r="O582" s="75"/>
      <c r="P582" s="75"/>
      <c r="Q582" s="75"/>
      <c r="R582" s="75"/>
      <c r="S582" s="75"/>
    </row>
    <row r="583" spans="9:19" x14ac:dyDescent="0.25">
      <c r="I583" s="75"/>
      <c r="J583" s="75"/>
      <c r="K583" s="75"/>
      <c r="L583" s="75"/>
      <c r="M583" s="75"/>
      <c r="N583" s="75"/>
      <c r="O583" s="75"/>
      <c r="P583" s="75"/>
      <c r="Q583" s="75"/>
      <c r="R583" s="75"/>
      <c r="S583" s="75"/>
    </row>
    <row r="584" spans="9:19" x14ac:dyDescent="0.25">
      <c r="I584" s="75"/>
      <c r="J584" s="75"/>
      <c r="K584" s="75"/>
      <c r="L584" s="75"/>
      <c r="M584" s="75"/>
      <c r="N584" s="75"/>
      <c r="O584" s="75"/>
      <c r="P584" s="75"/>
      <c r="Q584" s="75"/>
      <c r="R584" s="75"/>
      <c r="S584" s="75"/>
    </row>
    <row r="585" spans="9:19" x14ac:dyDescent="0.25">
      <c r="I585" s="75"/>
      <c r="J585" s="75"/>
      <c r="K585" s="75"/>
      <c r="L585" s="75"/>
      <c r="M585" s="75"/>
      <c r="N585" s="75"/>
      <c r="O585" s="75"/>
      <c r="P585" s="75"/>
      <c r="Q585" s="75"/>
      <c r="R585" s="75"/>
      <c r="S585" s="75"/>
    </row>
    <row r="586" spans="9:19" x14ac:dyDescent="0.25">
      <c r="I586" s="75"/>
      <c r="J586" s="75"/>
      <c r="K586" s="75"/>
      <c r="L586" s="75"/>
      <c r="M586" s="75"/>
      <c r="N586" s="75"/>
      <c r="O586" s="75"/>
      <c r="P586" s="75"/>
      <c r="Q586" s="75"/>
      <c r="R586" s="75"/>
      <c r="S586" s="75"/>
    </row>
    <row r="587" spans="9:19" x14ac:dyDescent="0.25">
      <c r="I587" s="75"/>
      <c r="J587" s="75"/>
      <c r="K587" s="75"/>
      <c r="L587" s="75"/>
      <c r="M587" s="75"/>
      <c r="N587" s="75"/>
      <c r="O587" s="75"/>
      <c r="P587" s="75"/>
      <c r="Q587" s="75"/>
      <c r="R587" s="75"/>
      <c r="S587" s="75"/>
    </row>
    <row r="588" spans="9:19" x14ac:dyDescent="0.25">
      <c r="I588" s="75"/>
      <c r="J588" s="75"/>
      <c r="K588" s="75"/>
      <c r="L588" s="75"/>
      <c r="M588" s="75"/>
      <c r="N588" s="75"/>
      <c r="O588" s="75"/>
      <c r="P588" s="75"/>
      <c r="Q588" s="75"/>
      <c r="R588" s="75"/>
      <c r="S588" s="75"/>
    </row>
    <row r="589" spans="9:19" x14ac:dyDescent="0.25">
      <c r="I589" s="75"/>
      <c r="J589" s="75"/>
      <c r="K589" s="75"/>
      <c r="L589" s="75"/>
      <c r="M589" s="75"/>
      <c r="N589" s="75"/>
      <c r="O589" s="75"/>
      <c r="P589" s="75"/>
      <c r="Q589" s="75"/>
      <c r="R589" s="75"/>
      <c r="S589" s="75"/>
    </row>
    <row r="590" spans="9:19" x14ac:dyDescent="0.25">
      <c r="I590" s="75"/>
      <c r="J590" s="75"/>
      <c r="K590" s="75"/>
      <c r="L590" s="75"/>
      <c r="M590" s="75"/>
      <c r="N590" s="75"/>
      <c r="O590" s="75"/>
      <c r="P590" s="75"/>
      <c r="Q590" s="75"/>
      <c r="R590" s="75"/>
      <c r="S590" s="75"/>
    </row>
    <row r="591" spans="9:19" x14ac:dyDescent="0.25">
      <c r="I591" s="75"/>
      <c r="J591" s="75"/>
      <c r="K591" s="75"/>
      <c r="L591" s="75"/>
      <c r="M591" s="75"/>
      <c r="N591" s="75"/>
      <c r="O591" s="75"/>
      <c r="P591" s="75"/>
      <c r="Q591" s="75"/>
      <c r="R591" s="75"/>
      <c r="S591" s="75"/>
    </row>
    <row r="592" spans="9:19" x14ac:dyDescent="0.25">
      <c r="I592" s="75"/>
      <c r="J592" s="75"/>
      <c r="K592" s="75"/>
      <c r="L592" s="75"/>
      <c r="M592" s="75"/>
      <c r="N592" s="75"/>
      <c r="O592" s="75"/>
      <c r="P592" s="75"/>
      <c r="Q592" s="75"/>
      <c r="R592" s="75"/>
      <c r="S592" s="75"/>
    </row>
    <row r="593" spans="9:19" x14ac:dyDescent="0.25">
      <c r="I593" s="75"/>
      <c r="J593" s="75"/>
      <c r="K593" s="75"/>
      <c r="L593" s="75"/>
      <c r="M593" s="75"/>
      <c r="N593" s="75"/>
      <c r="O593" s="75"/>
      <c r="P593" s="75"/>
      <c r="Q593" s="75"/>
      <c r="R593" s="75"/>
      <c r="S593" s="75"/>
    </row>
    <row r="594" spans="9:19" x14ac:dyDescent="0.25">
      <c r="I594" s="75"/>
      <c r="J594" s="75"/>
      <c r="K594" s="75"/>
      <c r="L594" s="75"/>
      <c r="M594" s="75"/>
      <c r="N594" s="75"/>
      <c r="O594" s="75"/>
      <c r="P594" s="75"/>
      <c r="Q594" s="75"/>
      <c r="R594" s="75"/>
      <c r="S594" s="75"/>
    </row>
    <row r="595" spans="9:19" x14ac:dyDescent="0.25">
      <c r="I595" s="75"/>
      <c r="J595" s="75"/>
      <c r="K595" s="75"/>
      <c r="L595" s="75"/>
      <c r="M595" s="75"/>
      <c r="N595" s="75"/>
      <c r="O595" s="75"/>
      <c r="P595" s="75"/>
      <c r="Q595" s="75"/>
      <c r="R595" s="75"/>
      <c r="S595" s="75"/>
    </row>
    <row r="596" spans="9:19" x14ac:dyDescent="0.25">
      <c r="I596" s="75"/>
      <c r="J596" s="75"/>
      <c r="K596" s="75"/>
      <c r="L596" s="75"/>
      <c r="M596" s="75"/>
      <c r="N596" s="75"/>
      <c r="O596" s="75"/>
      <c r="P596" s="75"/>
      <c r="Q596" s="75"/>
      <c r="R596" s="75"/>
      <c r="S596" s="75"/>
    </row>
    <row r="597" spans="9:19" x14ac:dyDescent="0.25">
      <c r="I597" s="75"/>
      <c r="J597" s="75"/>
      <c r="K597" s="75"/>
      <c r="L597" s="75"/>
      <c r="M597" s="75"/>
      <c r="N597" s="75"/>
      <c r="O597" s="75"/>
      <c r="P597" s="75"/>
      <c r="Q597" s="75"/>
      <c r="R597" s="75"/>
      <c r="S597" s="75"/>
    </row>
    <row r="598" spans="9:19" x14ac:dyDescent="0.25">
      <c r="I598" s="75"/>
      <c r="J598" s="75"/>
      <c r="K598" s="75"/>
      <c r="L598" s="75"/>
      <c r="M598" s="75"/>
      <c r="N598" s="75"/>
      <c r="O598" s="75"/>
      <c r="P598" s="75"/>
      <c r="Q598" s="75"/>
      <c r="R598" s="75"/>
      <c r="S598" s="75"/>
    </row>
    <row r="599" spans="9:19" x14ac:dyDescent="0.25">
      <c r="I599" s="75"/>
      <c r="J599" s="75"/>
      <c r="K599" s="75"/>
      <c r="L599" s="75"/>
      <c r="M599" s="75"/>
      <c r="N599" s="75"/>
      <c r="O599" s="75"/>
      <c r="P599" s="75"/>
      <c r="Q599" s="75"/>
      <c r="R599" s="75"/>
      <c r="S599" s="75"/>
    </row>
    <row r="600" spans="9:19" x14ac:dyDescent="0.25">
      <c r="I600" s="75"/>
      <c r="J600" s="75"/>
      <c r="K600" s="75"/>
      <c r="L600" s="75"/>
      <c r="M600" s="75"/>
      <c r="N600" s="75"/>
      <c r="O600" s="75"/>
      <c r="P600" s="75"/>
      <c r="Q600" s="75"/>
      <c r="R600" s="75"/>
      <c r="S600" s="75"/>
    </row>
    <row r="601" spans="9:19" x14ac:dyDescent="0.25">
      <c r="I601" s="75"/>
      <c r="J601" s="75"/>
      <c r="K601" s="75"/>
      <c r="L601" s="75"/>
      <c r="M601" s="75"/>
      <c r="N601" s="75"/>
      <c r="O601" s="75"/>
      <c r="P601" s="75"/>
      <c r="Q601" s="75"/>
      <c r="R601" s="75"/>
      <c r="S601" s="75"/>
    </row>
    <row r="602" spans="9:19" x14ac:dyDescent="0.25">
      <c r="I602" s="75"/>
      <c r="J602" s="75"/>
      <c r="K602" s="75"/>
      <c r="L602" s="75"/>
      <c r="M602" s="75"/>
      <c r="N602" s="75"/>
      <c r="O602" s="75"/>
      <c r="P602" s="75"/>
      <c r="Q602" s="75"/>
      <c r="R602" s="75"/>
      <c r="S602" s="75"/>
    </row>
    <row r="603" spans="9:19" x14ac:dyDescent="0.25">
      <c r="I603" s="75"/>
      <c r="J603" s="75"/>
      <c r="K603" s="75"/>
      <c r="L603" s="75"/>
      <c r="M603" s="75"/>
      <c r="N603" s="75"/>
      <c r="O603" s="75"/>
      <c r="P603" s="75"/>
      <c r="Q603" s="75"/>
      <c r="R603" s="75"/>
      <c r="S603" s="75"/>
    </row>
    <row r="604" spans="9:19" x14ac:dyDescent="0.25">
      <c r="I604" s="75"/>
      <c r="J604" s="75"/>
      <c r="K604" s="75"/>
      <c r="L604" s="75"/>
      <c r="M604" s="75"/>
      <c r="N604" s="75"/>
      <c r="O604" s="75"/>
      <c r="P604" s="75"/>
      <c r="Q604" s="75"/>
      <c r="R604" s="75"/>
      <c r="S604" s="75"/>
    </row>
    <row r="605" spans="9:19" x14ac:dyDescent="0.25">
      <c r="I605" s="75"/>
      <c r="J605" s="75"/>
      <c r="K605" s="75"/>
      <c r="L605" s="75"/>
      <c r="M605" s="75"/>
      <c r="N605" s="75"/>
      <c r="O605" s="75"/>
      <c r="P605" s="75"/>
      <c r="Q605" s="75"/>
      <c r="R605" s="75"/>
      <c r="S605" s="75"/>
    </row>
    <row r="606" spans="9:19" x14ac:dyDescent="0.25">
      <c r="I606" s="75"/>
      <c r="J606" s="75"/>
      <c r="K606" s="75"/>
      <c r="L606" s="75"/>
      <c r="M606" s="75"/>
      <c r="N606" s="75"/>
      <c r="O606" s="75"/>
      <c r="P606" s="75"/>
      <c r="Q606" s="75"/>
      <c r="R606" s="75"/>
      <c r="S606" s="75"/>
    </row>
    <row r="607" spans="9:19" x14ac:dyDescent="0.25">
      <c r="I607" s="75"/>
      <c r="J607" s="75"/>
      <c r="K607" s="75"/>
      <c r="L607" s="75"/>
      <c r="M607" s="75"/>
      <c r="N607" s="75"/>
      <c r="O607" s="75"/>
      <c r="P607" s="75"/>
      <c r="Q607" s="75"/>
      <c r="R607" s="75"/>
      <c r="S607" s="75"/>
    </row>
    <row r="608" spans="9:19" x14ac:dyDescent="0.25">
      <c r="I608" s="75"/>
      <c r="J608" s="75"/>
      <c r="K608" s="75"/>
      <c r="L608" s="75"/>
      <c r="M608" s="75"/>
      <c r="N608" s="75"/>
      <c r="O608" s="75"/>
      <c r="P608" s="75"/>
      <c r="Q608" s="75"/>
      <c r="R608" s="75"/>
      <c r="S608" s="75"/>
    </row>
    <row r="609" spans="9:19" x14ac:dyDescent="0.25">
      <c r="I609" s="75"/>
      <c r="J609" s="75"/>
      <c r="K609" s="75"/>
      <c r="L609" s="75"/>
      <c r="M609" s="75"/>
      <c r="N609" s="75"/>
      <c r="O609" s="75"/>
      <c r="P609" s="75"/>
      <c r="Q609" s="75"/>
      <c r="R609" s="75"/>
      <c r="S609" s="75"/>
    </row>
    <row r="610" spans="9:19" x14ac:dyDescent="0.25">
      <c r="I610" s="75"/>
      <c r="J610" s="75"/>
      <c r="K610" s="75"/>
      <c r="L610" s="75"/>
      <c r="M610" s="75"/>
      <c r="N610" s="75"/>
      <c r="O610" s="75"/>
      <c r="P610" s="75"/>
      <c r="Q610" s="75"/>
      <c r="R610" s="75"/>
      <c r="S610" s="75"/>
    </row>
    <row r="611" spans="9:19" x14ac:dyDescent="0.25">
      <c r="I611" s="75"/>
      <c r="J611" s="75"/>
      <c r="K611" s="75"/>
      <c r="L611" s="75"/>
      <c r="M611" s="75"/>
      <c r="N611" s="75"/>
      <c r="O611" s="75"/>
      <c r="P611" s="75"/>
      <c r="Q611" s="75"/>
      <c r="R611" s="75"/>
      <c r="S611" s="75"/>
    </row>
    <row r="612" spans="9:19" x14ac:dyDescent="0.25">
      <c r="I612" s="75"/>
      <c r="J612" s="75"/>
      <c r="K612" s="75"/>
      <c r="L612" s="75"/>
      <c r="M612" s="75"/>
      <c r="N612" s="75"/>
      <c r="O612" s="75"/>
      <c r="P612" s="75"/>
      <c r="Q612" s="75"/>
      <c r="R612" s="75"/>
      <c r="S612" s="75"/>
    </row>
    <row r="613" spans="9:19" x14ac:dyDescent="0.25">
      <c r="I613" s="75"/>
      <c r="J613" s="75"/>
      <c r="K613" s="75"/>
      <c r="L613" s="75"/>
      <c r="M613" s="75"/>
      <c r="N613" s="75"/>
      <c r="O613" s="75"/>
      <c r="P613" s="75"/>
      <c r="Q613" s="75"/>
      <c r="R613" s="75"/>
      <c r="S613" s="75"/>
    </row>
    <row r="614" spans="9:19" x14ac:dyDescent="0.25">
      <c r="I614" s="75"/>
      <c r="J614" s="75"/>
      <c r="K614" s="75"/>
      <c r="L614" s="75"/>
      <c r="M614" s="75"/>
      <c r="N614" s="75"/>
      <c r="O614" s="75"/>
      <c r="P614" s="75"/>
      <c r="Q614" s="75"/>
      <c r="R614" s="75"/>
      <c r="S614" s="75"/>
    </row>
    <row r="615" spans="9:19" x14ac:dyDescent="0.25">
      <c r="I615" s="75"/>
      <c r="J615" s="75"/>
      <c r="K615" s="75"/>
      <c r="L615" s="75"/>
      <c r="M615" s="75"/>
      <c r="N615" s="75"/>
      <c r="O615" s="75"/>
      <c r="P615" s="75"/>
      <c r="Q615" s="75"/>
      <c r="R615" s="75"/>
      <c r="S615" s="75"/>
    </row>
    <row r="616" spans="9:19" x14ac:dyDescent="0.25">
      <c r="I616" s="75"/>
      <c r="J616" s="75"/>
      <c r="K616" s="75"/>
      <c r="L616" s="75"/>
      <c r="M616" s="75"/>
      <c r="N616" s="75"/>
      <c r="O616" s="75"/>
      <c r="P616" s="75"/>
      <c r="Q616" s="75"/>
      <c r="R616" s="75"/>
      <c r="S616" s="75"/>
    </row>
    <row r="617" spans="9:19" x14ac:dyDescent="0.25">
      <c r="I617" s="75"/>
      <c r="J617" s="75"/>
      <c r="K617" s="75"/>
      <c r="L617" s="75"/>
      <c r="M617" s="75"/>
      <c r="N617" s="75"/>
      <c r="O617" s="75"/>
      <c r="P617" s="75"/>
      <c r="Q617" s="75"/>
      <c r="R617" s="75"/>
      <c r="S617" s="75"/>
    </row>
    <row r="618" spans="9:19" x14ac:dyDescent="0.25">
      <c r="I618" s="75"/>
      <c r="J618" s="75"/>
      <c r="K618" s="75"/>
      <c r="L618" s="75"/>
      <c r="M618" s="75"/>
      <c r="N618" s="75"/>
      <c r="O618" s="75"/>
      <c r="P618" s="75"/>
      <c r="Q618" s="75"/>
      <c r="R618" s="75"/>
      <c r="S618" s="75"/>
    </row>
    <row r="619" spans="9:19" x14ac:dyDescent="0.25">
      <c r="I619" s="75"/>
      <c r="J619" s="75"/>
      <c r="K619" s="75"/>
      <c r="L619" s="75"/>
      <c r="M619" s="75"/>
      <c r="N619" s="75"/>
      <c r="O619" s="75"/>
      <c r="P619" s="75"/>
      <c r="Q619" s="75"/>
      <c r="R619" s="75"/>
      <c r="S619" s="75"/>
    </row>
    <row r="620" spans="9:19" x14ac:dyDescent="0.25">
      <c r="I620" s="75"/>
      <c r="J620" s="75"/>
      <c r="K620" s="75"/>
      <c r="L620" s="75"/>
      <c r="M620" s="75"/>
      <c r="N620" s="75"/>
      <c r="O620" s="75"/>
      <c r="P620" s="75"/>
      <c r="Q620" s="75"/>
      <c r="R620" s="75"/>
      <c r="S620" s="75"/>
    </row>
    <row r="621" spans="9:19" x14ac:dyDescent="0.25">
      <c r="I621" s="75"/>
      <c r="J621" s="75"/>
      <c r="K621" s="75"/>
      <c r="L621" s="75"/>
      <c r="M621" s="75"/>
      <c r="N621" s="75"/>
      <c r="O621" s="75"/>
      <c r="P621" s="75"/>
      <c r="Q621" s="75"/>
      <c r="R621" s="75"/>
      <c r="S621" s="75"/>
    </row>
    <row r="622" spans="9:19" x14ac:dyDescent="0.25">
      <c r="I622" s="75"/>
      <c r="J622" s="75"/>
      <c r="K622" s="75"/>
      <c r="L622" s="75"/>
      <c r="M622" s="75"/>
      <c r="N622" s="75"/>
      <c r="O622" s="75"/>
      <c r="P622" s="75"/>
      <c r="Q622" s="75"/>
      <c r="R622" s="75"/>
      <c r="S622" s="75"/>
    </row>
    <row r="623" spans="9:19" x14ac:dyDescent="0.25">
      <c r="I623" s="75"/>
      <c r="J623" s="75"/>
      <c r="K623" s="75"/>
      <c r="L623" s="75"/>
      <c r="M623" s="75"/>
      <c r="N623" s="75"/>
      <c r="O623" s="75"/>
      <c r="P623" s="75"/>
      <c r="Q623" s="75"/>
      <c r="R623" s="75"/>
      <c r="S623" s="75"/>
    </row>
    <row r="624" spans="9:19" x14ac:dyDescent="0.25">
      <c r="I624" s="75"/>
      <c r="J624" s="75"/>
      <c r="K624" s="75"/>
      <c r="L624" s="75"/>
      <c r="M624" s="75"/>
      <c r="N624" s="75"/>
      <c r="O624" s="75"/>
      <c r="P624" s="75"/>
      <c r="Q624" s="75"/>
      <c r="R624" s="75"/>
      <c r="S624" s="75"/>
    </row>
    <row r="625" spans="9:19" x14ac:dyDescent="0.25">
      <c r="I625" s="75"/>
      <c r="J625" s="75"/>
      <c r="K625" s="75"/>
      <c r="L625" s="75"/>
      <c r="M625" s="75"/>
      <c r="N625" s="75"/>
      <c r="O625" s="75"/>
      <c r="P625" s="75"/>
      <c r="Q625" s="75"/>
      <c r="R625" s="75"/>
      <c r="S625" s="75"/>
    </row>
    <row r="626" spans="9:19" x14ac:dyDescent="0.25">
      <c r="I626" s="75"/>
      <c r="J626" s="75"/>
      <c r="K626" s="75"/>
      <c r="L626" s="75"/>
      <c r="M626" s="75"/>
      <c r="N626" s="75"/>
      <c r="O626" s="75"/>
      <c r="P626" s="75"/>
      <c r="Q626" s="75"/>
      <c r="R626" s="75"/>
      <c r="S626" s="75"/>
    </row>
    <row r="627" spans="9:19" x14ac:dyDescent="0.25">
      <c r="I627" s="75"/>
      <c r="J627" s="75"/>
      <c r="K627" s="75"/>
      <c r="L627" s="75"/>
      <c r="M627" s="75"/>
      <c r="N627" s="75"/>
      <c r="O627" s="75"/>
      <c r="P627" s="75"/>
      <c r="Q627" s="75"/>
      <c r="R627" s="75"/>
      <c r="S627" s="75"/>
    </row>
    <row r="628" spans="9:19" x14ac:dyDescent="0.25">
      <c r="I628" s="75"/>
      <c r="J628" s="75"/>
      <c r="K628" s="75"/>
      <c r="L628" s="75"/>
      <c r="M628" s="75"/>
      <c r="N628" s="75"/>
      <c r="O628" s="75"/>
      <c r="P628" s="75"/>
      <c r="Q628" s="75"/>
      <c r="R628" s="75"/>
      <c r="S628" s="75"/>
    </row>
    <row r="629" spans="9:19" x14ac:dyDescent="0.25">
      <c r="I629" s="75"/>
      <c r="J629" s="75"/>
      <c r="K629" s="75"/>
      <c r="L629" s="75"/>
      <c r="M629" s="75"/>
      <c r="N629" s="75"/>
      <c r="O629" s="75"/>
      <c r="P629" s="75"/>
      <c r="Q629" s="75"/>
      <c r="R629" s="75"/>
      <c r="S629" s="75"/>
    </row>
    <row r="630" spans="9:19" x14ac:dyDescent="0.25">
      <c r="I630" s="75"/>
      <c r="J630" s="75"/>
      <c r="K630" s="75"/>
      <c r="L630" s="75"/>
      <c r="M630" s="75"/>
      <c r="N630" s="75"/>
      <c r="O630" s="75"/>
      <c r="P630" s="75"/>
      <c r="Q630" s="75"/>
      <c r="R630" s="75"/>
      <c r="S630" s="75"/>
    </row>
    <row r="631" spans="9:19" x14ac:dyDescent="0.25">
      <c r="I631" s="75"/>
      <c r="J631" s="75"/>
      <c r="K631" s="75"/>
      <c r="L631" s="75"/>
      <c r="M631" s="75"/>
      <c r="N631" s="75"/>
      <c r="O631" s="75"/>
      <c r="P631" s="75"/>
      <c r="Q631" s="75"/>
      <c r="R631" s="75"/>
      <c r="S631" s="75"/>
    </row>
    <row r="632" spans="9:19" x14ac:dyDescent="0.25">
      <c r="I632" s="75"/>
      <c r="J632" s="75"/>
      <c r="K632" s="75"/>
      <c r="L632" s="75"/>
      <c r="M632" s="75"/>
      <c r="N632" s="75"/>
      <c r="O632" s="75"/>
      <c r="P632" s="75"/>
      <c r="Q632" s="75"/>
      <c r="R632" s="75"/>
      <c r="S632" s="75"/>
    </row>
    <row r="633" spans="9:19" x14ac:dyDescent="0.25">
      <c r="I633" s="75"/>
      <c r="J633" s="75"/>
      <c r="K633" s="75"/>
      <c r="L633" s="75"/>
      <c r="M633" s="75"/>
      <c r="N633" s="75"/>
      <c r="O633" s="75"/>
      <c r="P633" s="75"/>
      <c r="Q633" s="75"/>
      <c r="R633" s="75"/>
      <c r="S633" s="75"/>
    </row>
    <row r="634" spans="9:19" x14ac:dyDescent="0.25">
      <c r="I634" s="75"/>
      <c r="J634" s="75"/>
      <c r="K634" s="75"/>
      <c r="L634" s="75"/>
      <c r="M634" s="75"/>
      <c r="N634" s="75"/>
      <c r="O634" s="75"/>
      <c r="P634" s="75"/>
      <c r="Q634" s="75"/>
      <c r="R634" s="75"/>
      <c r="S634" s="75"/>
    </row>
    <row r="635" spans="9:19" x14ac:dyDescent="0.25">
      <c r="I635" s="75"/>
      <c r="J635" s="75"/>
      <c r="K635" s="75"/>
      <c r="L635" s="75"/>
      <c r="M635" s="75"/>
      <c r="N635" s="75"/>
      <c r="O635" s="75"/>
      <c r="P635" s="75"/>
      <c r="Q635" s="75"/>
      <c r="R635" s="75"/>
      <c r="S635" s="75"/>
    </row>
    <row r="636" spans="9:19" x14ac:dyDescent="0.25">
      <c r="I636" s="75"/>
      <c r="J636" s="75"/>
      <c r="K636" s="75"/>
      <c r="L636" s="75"/>
      <c r="M636" s="75"/>
      <c r="N636" s="75"/>
      <c r="O636" s="75"/>
      <c r="P636" s="75"/>
      <c r="Q636" s="75"/>
      <c r="R636" s="75"/>
      <c r="S636" s="75"/>
    </row>
    <row r="637" spans="9:19" x14ac:dyDescent="0.25">
      <c r="I637" s="75"/>
      <c r="J637" s="75"/>
      <c r="K637" s="75"/>
      <c r="L637" s="75"/>
      <c r="M637" s="75"/>
      <c r="N637" s="75"/>
      <c r="O637" s="75"/>
      <c r="P637" s="75"/>
      <c r="Q637" s="75"/>
      <c r="R637" s="75"/>
      <c r="S637" s="75"/>
    </row>
    <row r="638" spans="9:19" x14ac:dyDescent="0.25">
      <c r="I638" s="75"/>
      <c r="J638" s="75"/>
      <c r="K638" s="75"/>
      <c r="L638" s="75"/>
      <c r="M638" s="75"/>
      <c r="N638" s="75"/>
      <c r="O638" s="75"/>
      <c r="P638" s="75"/>
      <c r="Q638" s="75"/>
      <c r="R638" s="75"/>
      <c r="S638" s="75"/>
    </row>
    <row r="639" spans="9:19" x14ac:dyDescent="0.25">
      <c r="I639" s="75"/>
      <c r="J639" s="75"/>
      <c r="K639" s="75"/>
      <c r="L639" s="75"/>
      <c r="M639" s="75"/>
      <c r="N639" s="75"/>
      <c r="O639" s="75"/>
      <c r="P639" s="75"/>
      <c r="Q639" s="75"/>
      <c r="R639" s="75"/>
      <c r="S639" s="75"/>
    </row>
    <row r="640" spans="9:19" x14ac:dyDescent="0.25">
      <c r="I640" s="75"/>
      <c r="J640" s="75"/>
      <c r="K640" s="75"/>
      <c r="L640" s="75"/>
      <c r="M640" s="75"/>
      <c r="N640" s="75"/>
      <c r="O640" s="75"/>
      <c r="P640" s="75"/>
      <c r="Q640" s="75"/>
      <c r="R640" s="75"/>
      <c r="S640" s="75"/>
    </row>
    <row r="641" spans="9:19" x14ac:dyDescent="0.25">
      <c r="I641" s="75"/>
      <c r="J641" s="75"/>
      <c r="K641" s="75"/>
      <c r="L641" s="75"/>
      <c r="M641" s="75"/>
      <c r="N641" s="75"/>
      <c r="O641" s="75"/>
      <c r="P641" s="75"/>
      <c r="Q641" s="75"/>
      <c r="R641" s="75"/>
      <c r="S641" s="75"/>
    </row>
    <row r="642" spans="9:19" x14ac:dyDescent="0.25">
      <c r="I642" s="75"/>
      <c r="J642" s="75"/>
      <c r="K642" s="75"/>
      <c r="L642" s="75"/>
      <c r="M642" s="75"/>
      <c r="N642" s="75"/>
      <c r="O642" s="75"/>
      <c r="P642" s="75"/>
      <c r="Q642" s="75"/>
      <c r="R642" s="75"/>
      <c r="S642" s="75"/>
    </row>
    <row r="643" spans="9:19" x14ac:dyDescent="0.25">
      <c r="I643" s="75"/>
      <c r="J643" s="75"/>
      <c r="K643" s="75"/>
      <c r="L643" s="75"/>
      <c r="M643" s="75"/>
      <c r="N643" s="75"/>
      <c r="O643" s="75"/>
      <c r="P643" s="75"/>
      <c r="Q643" s="75"/>
      <c r="R643" s="75"/>
      <c r="S643" s="75"/>
    </row>
    <row r="644" spans="9:19" x14ac:dyDescent="0.25">
      <c r="I644" s="75"/>
      <c r="J644" s="75"/>
      <c r="K644" s="75"/>
      <c r="L644" s="75"/>
      <c r="M644" s="75"/>
      <c r="N644" s="75"/>
      <c r="O644" s="75"/>
      <c r="P644" s="75"/>
      <c r="Q644" s="75"/>
      <c r="R644" s="75"/>
      <c r="S644" s="75"/>
    </row>
    <row r="645" spans="9:19" x14ac:dyDescent="0.25">
      <c r="I645" s="75"/>
      <c r="J645" s="75"/>
      <c r="K645" s="75"/>
      <c r="L645" s="75"/>
      <c r="M645" s="75"/>
      <c r="N645" s="75"/>
      <c r="O645" s="75"/>
      <c r="P645" s="75"/>
      <c r="Q645" s="75"/>
      <c r="R645" s="75"/>
      <c r="S645" s="75"/>
    </row>
    <row r="646" spans="9:19" x14ac:dyDescent="0.25">
      <c r="I646" s="75"/>
      <c r="J646" s="75"/>
      <c r="K646" s="75"/>
      <c r="L646" s="75"/>
      <c r="M646" s="75"/>
      <c r="N646" s="75"/>
      <c r="O646" s="75"/>
      <c r="P646" s="75"/>
      <c r="Q646" s="75"/>
      <c r="R646" s="75"/>
      <c r="S646" s="75"/>
    </row>
    <row r="647" spans="9:19" x14ac:dyDescent="0.25">
      <c r="I647" s="75"/>
      <c r="J647" s="75"/>
      <c r="K647" s="75"/>
      <c r="L647" s="75"/>
      <c r="M647" s="75"/>
      <c r="N647" s="75"/>
      <c r="O647" s="75"/>
      <c r="P647" s="75"/>
      <c r="Q647" s="75"/>
      <c r="R647" s="75"/>
      <c r="S647" s="75"/>
    </row>
    <row r="648" spans="9:19" x14ac:dyDescent="0.25">
      <c r="I648" s="75"/>
      <c r="J648" s="75"/>
      <c r="K648" s="75"/>
      <c r="L648" s="75"/>
      <c r="M648" s="75"/>
      <c r="N648" s="75"/>
      <c r="O648" s="75"/>
      <c r="P648" s="75"/>
      <c r="Q648" s="75"/>
      <c r="R648" s="75"/>
      <c r="S648" s="75"/>
    </row>
    <row r="649" spans="9:19" x14ac:dyDescent="0.25">
      <c r="I649" s="75"/>
      <c r="J649" s="75"/>
      <c r="K649" s="75"/>
      <c r="L649" s="75"/>
      <c r="M649" s="75"/>
      <c r="N649" s="75"/>
      <c r="O649" s="75"/>
      <c r="P649" s="75"/>
      <c r="Q649" s="75"/>
      <c r="R649" s="75"/>
      <c r="S649" s="75"/>
    </row>
    <row r="650" spans="9:19" x14ac:dyDescent="0.25">
      <c r="I650" s="75"/>
      <c r="J650" s="75"/>
      <c r="K650" s="75"/>
      <c r="L650" s="75"/>
      <c r="M650" s="75"/>
      <c r="N650" s="75"/>
      <c r="O650" s="75"/>
      <c r="P650" s="75"/>
      <c r="Q650" s="75"/>
      <c r="R650" s="75"/>
      <c r="S650" s="75"/>
    </row>
    <row r="651" spans="9:19" x14ac:dyDescent="0.25">
      <c r="I651" s="75"/>
      <c r="J651" s="75"/>
      <c r="K651" s="75"/>
      <c r="L651" s="75"/>
      <c r="M651" s="75"/>
      <c r="N651" s="75"/>
      <c r="O651" s="75"/>
      <c r="P651" s="75"/>
      <c r="Q651" s="75"/>
      <c r="R651" s="75"/>
      <c r="S651" s="75"/>
    </row>
    <row r="652" spans="9:19" x14ac:dyDescent="0.25">
      <c r="I652" s="75"/>
      <c r="J652" s="75"/>
      <c r="K652" s="75"/>
      <c r="L652" s="75"/>
      <c r="M652" s="75"/>
      <c r="N652" s="75"/>
      <c r="O652" s="75"/>
      <c r="P652" s="75"/>
      <c r="Q652" s="75"/>
      <c r="R652" s="75"/>
      <c r="S652" s="75"/>
    </row>
    <row r="653" spans="9:19" x14ac:dyDescent="0.25">
      <c r="I653" s="75"/>
      <c r="J653" s="75"/>
      <c r="K653" s="75"/>
      <c r="L653" s="75"/>
      <c r="M653" s="75"/>
      <c r="N653" s="75"/>
      <c r="O653" s="75"/>
      <c r="P653" s="75"/>
      <c r="Q653" s="75"/>
      <c r="R653" s="75"/>
      <c r="S653" s="75"/>
    </row>
    <row r="654" spans="9:19" x14ac:dyDescent="0.25">
      <c r="I654" s="75"/>
      <c r="J654" s="75"/>
      <c r="K654" s="75"/>
      <c r="L654" s="75"/>
      <c r="M654" s="75"/>
      <c r="N654" s="75"/>
      <c r="O654" s="75"/>
      <c r="P654" s="75"/>
      <c r="Q654" s="75"/>
      <c r="R654" s="75"/>
      <c r="S654" s="75"/>
    </row>
    <row r="655" spans="9:19" x14ac:dyDescent="0.25">
      <c r="I655" s="75"/>
      <c r="J655" s="75"/>
      <c r="K655" s="75"/>
      <c r="L655" s="75"/>
      <c r="M655" s="75"/>
      <c r="N655" s="75"/>
      <c r="O655" s="75"/>
      <c r="P655" s="75"/>
      <c r="Q655" s="75"/>
      <c r="R655" s="75"/>
      <c r="S655" s="75"/>
    </row>
    <row r="656" spans="9:19" x14ac:dyDescent="0.25">
      <c r="I656" s="75"/>
      <c r="J656" s="75"/>
      <c r="K656" s="75"/>
      <c r="L656" s="75"/>
      <c r="M656" s="75"/>
      <c r="N656" s="75"/>
      <c r="O656" s="75"/>
      <c r="P656" s="75"/>
      <c r="Q656" s="75"/>
      <c r="R656" s="75"/>
      <c r="S656" s="75"/>
    </row>
    <row r="657" spans="9:19" x14ac:dyDescent="0.25">
      <c r="I657" s="75"/>
      <c r="J657" s="75"/>
      <c r="K657" s="75"/>
      <c r="L657" s="75"/>
      <c r="M657" s="75"/>
      <c r="N657" s="75"/>
      <c r="O657" s="75"/>
      <c r="P657" s="75"/>
      <c r="Q657" s="75"/>
      <c r="R657" s="75"/>
      <c r="S657" s="75"/>
    </row>
    <row r="658" spans="9:19" x14ac:dyDescent="0.25">
      <c r="I658" s="75"/>
      <c r="J658" s="75"/>
      <c r="K658" s="75"/>
      <c r="L658" s="75"/>
      <c r="M658" s="75"/>
      <c r="N658" s="75"/>
      <c r="O658" s="75"/>
      <c r="P658" s="75"/>
      <c r="Q658" s="75"/>
      <c r="R658" s="75"/>
      <c r="S658" s="75"/>
    </row>
    <row r="659" spans="9:19" x14ac:dyDescent="0.25">
      <c r="I659" s="75"/>
      <c r="J659" s="75"/>
      <c r="K659" s="75"/>
      <c r="L659" s="75"/>
      <c r="M659" s="75"/>
      <c r="N659" s="75"/>
      <c r="O659" s="75"/>
      <c r="P659" s="75"/>
      <c r="Q659" s="75"/>
      <c r="R659" s="75"/>
      <c r="S659" s="75"/>
    </row>
    <row r="660" spans="9:19" x14ac:dyDescent="0.25">
      <c r="I660" s="75"/>
      <c r="J660" s="75"/>
      <c r="K660" s="75"/>
      <c r="L660" s="75"/>
      <c r="M660" s="75"/>
      <c r="N660" s="75"/>
      <c r="O660" s="75"/>
      <c r="P660" s="75"/>
      <c r="Q660" s="75"/>
      <c r="R660" s="75"/>
      <c r="S660" s="75"/>
    </row>
    <row r="661" spans="9:19" x14ac:dyDescent="0.25">
      <c r="I661" s="75"/>
      <c r="J661" s="75"/>
      <c r="K661" s="75"/>
      <c r="L661" s="75"/>
      <c r="M661" s="75"/>
      <c r="N661" s="75"/>
      <c r="O661" s="75"/>
      <c r="P661" s="75"/>
      <c r="Q661" s="75"/>
      <c r="R661" s="75"/>
      <c r="S661" s="75"/>
    </row>
    <row r="662" spans="9:19" x14ac:dyDescent="0.25">
      <c r="I662" s="75"/>
      <c r="J662" s="75"/>
      <c r="K662" s="75"/>
      <c r="L662" s="75"/>
      <c r="M662" s="75"/>
      <c r="N662" s="75"/>
      <c r="O662" s="75"/>
      <c r="P662" s="75"/>
      <c r="Q662" s="75"/>
      <c r="R662" s="75"/>
      <c r="S662" s="75"/>
    </row>
    <row r="663" spans="9:19" x14ac:dyDescent="0.25">
      <c r="I663" s="75"/>
      <c r="J663" s="75"/>
      <c r="K663" s="75"/>
      <c r="L663" s="75"/>
      <c r="M663" s="75"/>
      <c r="N663" s="75"/>
      <c r="O663" s="75"/>
      <c r="P663" s="75"/>
      <c r="Q663" s="75"/>
      <c r="R663" s="75"/>
      <c r="S663" s="75"/>
    </row>
    <row r="664" spans="9:19" x14ac:dyDescent="0.25">
      <c r="I664" s="75"/>
      <c r="J664" s="75"/>
      <c r="K664" s="75"/>
      <c r="L664" s="75"/>
      <c r="M664" s="75"/>
      <c r="N664" s="75"/>
      <c r="O664" s="75"/>
      <c r="P664" s="75"/>
      <c r="Q664" s="75"/>
      <c r="R664" s="75"/>
      <c r="S664" s="75"/>
    </row>
    <row r="665" spans="9:19" x14ac:dyDescent="0.25">
      <c r="I665" s="75"/>
      <c r="J665" s="75"/>
      <c r="K665" s="75"/>
      <c r="L665" s="75"/>
      <c r="M665" s="75"/>
      <c r="N665" s="75"/>
      <c r="O665" s="75"/>
      <c r="P665" s="75"/>
      <c r="Q665" s="75"/>
      <c r="R665" s="75"/>
      <c r="S665" s="75"/>
    </row>
    <row r="666" spans="9:19" x14ac:dyDescent="0.25">
      <c r="I666" s="75"/>
      <c r="J666" s="75"/>
      <c r="K666" s="75"/>
      <c r="L666" s="75"/>
      <c r="M666" s="75"/>
      <c r="N666" s="75"/>
      <c r="O666" s="75"/>
      <c r="P666" s="75"/>
      <c r="Q666" s="75"/>
      <c r="R666" s="75"/>
      <c r="S666" s="75"/>
    </row>
    <row r="667" spans="9:19" x14ac:dyDescent="0.25">
      <c r="I667" s="75"/>
      <c r="J667" s="75"/>
      <c r="K667" s="75"/>
      <c r="L667" s="75"/>
      <c r="M667" s="75"/>
      <c r="N667" s="75"/>
      <c r="O667" s="75"/>
      <c r="P667" s="75"/>
      <c r="Q667" s="75"/>
      <c r="R667" s="75"/>
      <c r="S667" s="75"/>
    </row>
    <row r="668" spans="9:19" x14ac:dyDescent="0.25">
      <c r="I668" s="75"/>
      <c r="J668" s="75"/>
      <c r="K668" s="75"/>
      <c r="L668" s="75"/>
      <c r="M668" s="75"/>
      <c r="N668" s="75"/>
      <c r="O668" s="75"/>
      <c r="P668" s="75"/>
      <c r="Q668" s="75"/>
      <c r="R668" s="75"/>
      <c r="S668" s="75"/>
    </row>
    <row r="669" spans="9:19" x14ac:dyDescent="0.25">
      <c r="I669" s="75"/>
      <c r="J669" s="75"/>
      <c r="K669" s="75"/>
      <c r="L669" s="75"/>
      <c r="M669" s="75"/>
      <c r="N669" s="75"/>
      <c r="O669" s="75"/>
      <c r="P669" s="75"/>
      <c r="Q669" s="75"/>
      <c r="R669" s="75"/>
      <c r="S669" s="75"/>
    </row>
    <row r="670" spans="9:19" x14ac:dyDescent="0.25">
      <c r="I670" s="75"/>
      <c r="J670" s="75"/>
      <c r="K670" s="75"/>
      <c r="L670" s="75"/>
      <c r="M670" s="75"/>
      <c r="N670" s="75"/>
      <c r="O670" s="75"/>
      <c r="P670" s="75"/>
      <c r="Q670" s="75"/>
      <c r="R670" s="75"/>
      <c r="S670" s="75"/>
    </row>
    <row r="671" spans="9:19" x14ac:dyDescent="0.25">
      <c r="I671" s="75"/>
      <c r="J671" s="75"/>
      <c r="K671" s="75"/>
      <c r="L671" s="75"/>
      <c r="M671" s="75"/>
      <c r="N671" s="75"/>
      <c r="O671" s="75"/>
      <c r="P671" s="75"/>
      <c r="Q671" s="75"/>
      <c r="R671" s="75"/>
      <c r="S671" s="75"/>
    </row>
    <row r="672" spans="9:19" x14ac:dyDescent="0.25">
      <c r="I672" s="75"/>
      <c r="J672" s="75"/>
      <c r="K672" s="75"/>
      <c r="L672" s="75"/>
      <c r="M672" s="75"/>
      <c r="N672" s="75"/>
      <c r="O672" s="75"/>
      <c r="P672" s="75"/>
      <c r="Q672" s="75"/>
      <c r="R672" s="75"/>
      <c r="S672" s="75"/>
    </row>
    <row r="673" spans="9:19" x14ac:dyDescent="0.25">
      <c r="I673" s="75"/>
      <c r="J673" s="75"/>
      <c r="K673" s="75"/>
      <c r="L673" s="75"/>
      <c r="M673" s="75"/>
      <c r="N673" s="75"/>
      <c r="O673" s="75"/>
      <c r="P673" s="75"/>
      <c r="Q673" s="75"/>
      <c r="R673" s="75"/>
      <c r="S673" s="75"/>
    </row>
    <row r="674" spans="9:19" x14ac:dyDescent="0.25">
      <c r="I674" s="75"/>
      <c r="J674" s="75"/>
      <c r="K674" s="75"/>
      <c r="L674" s="75"/>
      <c r="M674" s="75"/>
      <c r="N674" s="75"/>
      <c r="O674" s="75"/>
      <c r="P674" s="75"/>
      <c r="Q674" s="75"/>
      <c r="R674" s="75"/>
      <c r="S674" s="75"/>
    </row>
    <row r="675" spans="9:19" x14ac:dyDescent="0.25">
      <c r="I675" s="75"/>
      <c r="J675" s="75"/>
      <c r="K675" s="75"/>
      <c r="L675" s="75"/>
      <c r="M675" s="75"/>
      <c r="N675" s="75"/>
      <c r="O675" s="75"/>
      <c r="P675" s="75"/>
      <c r="Q675" s="75"/>
      <c r="R675" s="75"/>
      <c r="S675" s="75"/>
    </row>
    <row r="676" spans="9:19" x14ac:dyDescent="0.25">
      <c r="I676" s="75"/>
      <c r="J676" s="75"/>
      <c r="K676" s="75"/>
      <c r="L676" s="75"/>
      <c r="M676" s="75"/>
      <c r="N676" s="75"/>
      <c r="O676" s="75"/>
      <c r="P676" s="75"/>
      <c r="Q676" s="75"/>
      <c r="R676" s="75"/>
      <c r="S676" s="75"/>
    </row>
    <row r="677" spans="9:19" x14ac:dyDescent="0.25">
      <c r="I677" s="75"/>
      <c r="J677" s="75"/>
      <c r="K677" s="75"/>
      <c r="L677" s="75"/>
      <c r="M677" s="75"/>
      <c r="N677" s="75"/>
      <c r="O677" s="75"/>
      <c r="P677" s="75"/>
      <c r="Q677" s="75"/>
      <c r="R677" s="75"/>
      <c r="S677" s="75"/>
    </row>
    <row r="678" spans="9:19" x14ac:dyDescent="0.25">
      <c r="I678" s="75"/>
      <c r="J678" s="75"/>
      <c r="K678" s="75"/>
      <c r="L678" s="75"/>
      <c r="M678" s="75"/>
      <c r="N678" s="75"/>
      <c r="O678" s="75"/>
      <c r="P678" s="75"/>
      <c r="Q678" s="75"/>
      <c r="R678" s="75"/>
      <c r="S678" s="75"/>
    </row>
    <row r="679" spans="9:19" x14ac:dyDescent="0.25">
      <c r="I679" s="75"/>
      <c r="J679" s="75"/>
      <c r="K679" s="75"/>
      <c r="L679" s="75"/>
      <c r="M679" s="75"/>
      <c r="N679" s="75"/>
      <c r="O679" s="75"/>
      <c r="P679" s="75"/>
      <c r="Q679" s="75"/>
      <c r="R679" s="75"/>
      <c r="S679" s="75"/>
    </row>
    <row r="680" spans="9:19" x14ac:dyDescent="0.25">
      <c r="I680" s="75"/>
      <c r="J680" s="75"/>
      <c r="K680" s="75"/>
      <c r="L680" s="75"/>
      <c r="M680" s="75"/>
      <c r="N680" s="75"/>
      <c r="O680" s="75"/>
      <c r="P680" s="75"/>
      <c r="Q680" s="75"/>
      <c r="R680" s="75"/>
      <c r="S680" s="75"/>
    </row>
    <row r="681" spans="9:19" x14ac:dyDescent="0.25">
      <c r="I681" s="75"/>
      <c r="J681" s="75"/>
      <c r="K681" s="75"/>
      <c r="L681" s="75"/>
      <c r="M681" s="75"/>
      <c r="N681" s="75"/>
      <c r="O681" s="75"/>
      <c r="P681" s="75"/>
      <c r="Q681" s="75"/>
      <c r="R681" s="75"/>
      <c r="S681" s="75"/>
    </row>
    <row r="682" spans="9:19" x14ac:dyDescent="0.25">
      <c r="I682" s="75"/>
      <c r="J682" s="75"/>
      <c r="K682" s="75"/>
      <c r="L682" s="75"/>
      <c r="M682" s="75"/>
      <c r="N682" s="75"/>
      <c r="O682" s="75"/>
      <c r="P682" s="75"/>
      <c r="Q682" s="75"/>
      <c r="R682" s="75"/>
      <c r="S682" s="75"/>
    </row>
    <row r="683" spans="9:19" x14ac:dyDescent="0.25">
      <c r="I683" s="75"/>
      <c r="J683" s="75"/>
      <c r="K683" s="75"/>
      <c r="L683" s="75"/>
      <c r="M683" s="75"/>
      <c r="N683" s="75"/>
      <c r="O683" s="75"/>
      <c r="P683" s="75"/>
      <c r="Q683" s="75"/>
      <c r="R683" s="75"/>
      <c r="S683" s="75"/>
    </row>
    <row r="684" spans="9:19" x14ac:dyDescent="0.25">
      <c r="I684" s="75"/>
      <c r="J684" s="75"/>
      <c r="K684" s="75"/>
      <c r="L684" s="75"/>
      <c r="M684" s="75"/>
      <c r="N684" s="75"/>
      <c r="O684" s="75"/>
      <c r="P684" s="75"/>
      <c r="Q684" s="75"/>
      <c r="R684" s="75"/>
      <c r="S684" s="75"/>
    </row>
    <row r="685" spans="9:19" x14ac:dyDescent="0.25">
      <c r="I685" s="75"/>
      <c r="J685" s="75"/>
      <c r="K685" s="75"/>
      <c r="L685" s="75"/>
      <c r="M685" s="75"/>
      <c r="N685" s="75"/>
      <c r="O685" s="75"/>
      <c r="P685" s="75"/>
      <c r="Q685" s="75"/>
      <c r="R685" s="75"/>
      <c r="S685" s="75"/>
    </row>
    <row r="686" spans="9:19" x14ac:dyDescent="0.25">
      <c r="I686" s="75"/>
      <c r="J686" s="75"/>
      <c r="K686" s="75"/>
      <c r="L686" s="75"/>
      <c r="M686" s="75"/>
      <c r="N686" s="75"/>
      <c r="O686" s="75"/>
      <c r="P686" s="75"/>
      <c r="Q686" s="75"/>
      <c r="R686" s="75"/>
      <c r="S686" s="75"/>
    </row>
    <row r="687" spans="9:19" x14ac:dyDescent="0.25">
      <c r="I687" s="75"/>
      <c r="J687" s="75"/>
      <c r="K687" s="75"/>
      <c r="L687" s="75"/>
      <c r="M687" s="75"/>
      <c r="N687" s="75"/>
      <c r="O687" s="75"/>
      <c r="P687" s="75"/>
      <c r="Q687" s="75"/>
      <c r="R687" s="75"/>
      <c r="S687" s="75"/>
    </row>
    <row r="688" spans="9:19" x14ac:dyDescent="0.25">
      <c r="I688" s="75"/>
      <c r="J688" s="75"/>
      <c r="K688" s="75"/>
      <c r="L688" s="75"/>
      <c r="M688" s="75"/>
      <c r="N688" s="75"/>
      <c r="O688" s="75"/>
      <c r="P688" s="75"/>
      <c r="Q688" s="75"/>
      <c r="R688" s="75"/>
      <c r="S688" s="75"/>
    </row>
    <row r="689" spans="9:19" x14ac:dyDescent="0.25">
      <c r="I689" s="75"/>
      <c r="J689" s="75"/>
      <c r="K689" s="75"/>
      <c r="L689" s="75"/>
      <c r="M689" s="75"/>
      <c r="N689" s="75"/>
      <c r="O689" s="75"/>
      <c r="P689" s="75"/>
      <c r="Q689" s="75"/>
      <c r="R689" s="75"/>
      <c r="S689" s="75"/>
    </row>
    <row r="690" spans="9:19" x14ac:dyDescent="0.25">
      <c r="I690" s="75"/>
      <c r="J690" s="75"/>
      <c r="K690" s="75"/>
      <c r="L690" s="75"/>
      <c r="M690" s="75"/>
      <c r="N690" s="75"/>
      <c r="O690" s="75"/>
      <c r="P690" s="75"/>
      <c r="Q690" s="75"/>
      <c r="R690" s="75"/>
      <c r="S690" s="75"/>
    </row>
    <row r="691" spans="9:19" x14ac:dyDescent="0.25">
      <c r="I691" s="75"/>
      <c r="J691" s="75"/>
      <c r="K691" s="75"/>
      <c r="L691" s="75"/>
      <c r="M691" s="75"/>
      <c r="N691" s="75"/>
      <c r="O691" s="75"/>
      <c r="P691" s="75"/>
      <c r="Q691" s="75"/>
      <c r="R691" s="75"/>
      <c r="S691" s="75"/>
    </row>
    <row r="692" spans="9:19" x14ac:dyDescent="0.25">
      <c r="I692" s="75"/>
      <c r="J692" s="75"/>
      <c r="K692" s="75"/>
      <c r="L692" s="75"/>
      <c r="M692" s="75"/>
      <c r="N692" s="75"/>
      <c r="O692" s="75"/>
      <c r="P692" s="75"/>
      <c r="Q692" s="75"/>
      <c r="R692" s="75"/>
      <c r="S692" s="75"/>
    </row>
    <row r="693" spans="9:19" x14ac:dyDescent="0.25">
      <c r="I693" s="75"/>
      <c r="J693" s="75"/>
      <c r="K693" s="75"/>
      <c r="L693" s="75"/>
      <c r="M693" s="75"/>
      <c r="N693" s="75"/>
      <c r="O693" s="75"/>
      <c r="P693" s="75"/>
      <c r="Q693" s="75"/>
      <c r="R693" s="75"/>
      <c r="S693" s="75"/>
    </row>
    <row r="694" spans="9:19" x14ac:dyDescent="0.25">
      <c r="I694" s="75"/>
      <c r="J694" s="75"/>
      <c r="K694" s="75"/>
      <c r="L694" s="75"/>
      <c r="M694" s="75"/>
      <c r="N694" s="75"/>
      <c r="O694" s="75"/>
      <c r="P694" s="75"/>
      <c r="Q694" s="75"/>
      <c r="R694" s="75"/>
      <c r="S694" s="75"/>
    </row>
    <row r="695" spans="9:19" x14ac:dyDescent="0.25">
      <c r="I695" s="75"/>
      <c r="J695" s="75"/>
      <c r="K695" s="75"/>
      <c r="L695" s="75"/>
      <c r="M695" s="75"/>
      <c r="N695" s="75"/>
      <c r="O695" s="75"/>
      <c r="P695" s="75"/>
      <c r="Q695" s="75"/>
      <c r="R695" s="75"/>
      <c r="S695" s="75"/>
    </row>
    <row r="696" spans="9:19" x14ac:dyDescent="0.25">
      <c r="I696" s="75"/>
      <c r="J696" s="75"/>
      <c r="K696" s="75"/>
      <c r="L696" s="75"/>
      <c r="M696" s="75"/>
      <c r="N696" s="75"/>
      <c r="O696" s="75"/>
      <c r="P696" s="75"/>
      <c r="Q696" s="75"/>
      <c r="R696" s="75"/>
      <c r="S696" s="75"/>
    </row>
    <row r="697" spans="9:19" x14ac:dyDescent="0.25">
      <c r="I697" s="75"/>
      <c r="J697" s="75"/>
      <c r="K697" s="75"/>
      <c r="L697" s="75"/>
      <c r="M697" s="75"/>
      <c r="N697" s="75"/>
      <c r="O697" s="75"/>
      <c r="P697" s="75"/>
      <c r="Q697" s="75"/>
      <c r="R697" s="75"/>
      <c r="S697" s="75"/>
    </row>
    <row r="698" spans="9:19" x14ac:dyDescent="0.25">
      <c r="I698" s="75"/>
      <c r="J698" s="75"/>
      <c r="K698" s="75"/>
      <c r="L698" s="75"/>
      <c r="M698" s="75"/>
      <c r="N698" s="75"/>
      <c r="O698" s="75"/>
      <c r="P698" s="75"/>
      <c r="Q698" s="75"/>
      <c r="R698" s="75"/>
      <c r="S698" s="75"/>
    </row>
    <row r="699" spans="9:19" x14ac:dyDescent="0.25">
      <c r="I699" s="75"/>
      <c r="J699" s="75"/>
      <c r="K699" s="75"/>
      <c r="L699" s="75"/>
      <c r="M699" s="75"/>
      <c r="N699" s="75"/>
      <c r="O699" s="75"/>
      <c r="P699" s="75"/>
      <c r="Q699" s="75"/>
      <c r="R699" s="75"/>
      <c r="S699" s="75"/>
    </row>
    <row r="700" spans="9:19" x14ac:dyDescent="0.25">
      <c r="I700" s="75"/>
      <c r="J700" s="75"/>
      <c r="K700" s="75"/>
      <c r="L700" s="75"/>
      <c r="M700" s="75"/>
      <c r="N700" s="75"/>
      <c r="O700" s="75"/>
      <c r="P700" s="75"/>
      <c r="Q700" s="75"/>
      <c r="R700" s="75"/>
      <c r="S700" s="75"/>
    </row>
    <row r="701" spans="9:19" x14ac:dyDescent="0.25">
      <c r="I701" s="75"/>
      <c r="J701" s="75"/>
      <c r="K701" s="75"/>
      <c r="L701" s="75"/>
      <c r="M701" s="75"/>
      <c r="N701" s="75"/>
      <c r="O701" s="75"/>
      <c r="P701" s="75"/>
      <c r="Q701" s="75"/>
      <c r="R701" s="75"/>
      <c r="S701" s="75"/>
    </row>
    <row r="702" spans="9:19" x14ac:dyDescent="0.25">
      <c r="I702" s="75"/>
      <c r="J702" s="75"/>
      <c r="K702" s="75"/>
      <c r="L702" s="75"/>
      <c r="M702" s="75"/>
      <c r="N702" s="75"/>
      <c r="O702" s="75"/>
      <c r="P702" s="75"/>
      <c r="Q702" s="75"/>
      <c r="R702" s="75"/>
      <c r="S702" s="75"/>
    </row>
    <row r="703" spans="9:19" x14ac:dyDescent="0.25">
      <c r="I703" s="75"/>
      <c r="J703" s="75"/>
      <c r="K703" s="75"/>
      <c r="L703" s="75"/>
      <c r="M703" s="75"/>
      <c r="N703" s="75"/>
    </row>
    <row r="704" spans="9:19" x14ac:dyDescent="0.25">
      <c r="I704" s="75"/>
      <c r="J704" s="75"/>
      <c r="K704" s="75"/>
      <c r="L704" s="75"/>
      <c r="M704" s="75"/>
      <c r="N704" s="75"/>
    </row>
    <row r="705" spans="9:14" x14ac:dyDescent="0.25">
      <c r="I705" s="75"/>
      <c r="J705" s="75"/>
      <c r="K705" s="75"/>
      <c r="L705" s="75"/>
      <c r="M705" s="75"/>
      <c r="N705" s="75"/>
    </row>
    <row r="706" spans="9:14" x14ac:dyDescent="0.25">
      <c r="I706" s="75"/>
      <c r="J706" s="75"/>
      <c r="K706" s="75"/>
      <c r="L706" s="75"/>
      <c r="M706" s="75"/>
      <c r="N706" s="75"/>
    </row>
    <row r="707" spans="9:14" x14ac:dyDescent="0.25">
      <c r="I707" s="75"/>
      <c r="J707" s="75"/>
      <c r="K707" s="75"/>
      <c r="L707" s="75"/>
      <c r="M707" s="75"/>
      <c r="N707" s="75"/>
    </row>
    <row r="708" spans="9:14" x14ac:dyDescent="0.25">
      <c r="I708" s="75"/>
      <c r="J708" s="75"/>
      <c r="K708" s="75"/>
      <c r="L708" s="75"/>
      <c r="M708" s="75"/>
      <c r="N708" s="75"/>
    </row>
    <row r="709" spans="9:14" x14ac:dyDescent="0.25">
      <c r="I709" s="75"/>
      <c r="J709" s="75"/>
      <c r="K709" s="75"/>
      <c r="L709" s="75"/>
      <c r="M709" s="75"/>
      <c r="N709" s="75"/>
    </row>
    <row r="710" spans="9:14" x14ac:dyDescent="0.25">
      <c r="I710" s="75"/>
      <c r="J710" s="75"/>
      <c r="K710" s="75"/>
      <c r="L710" s="75"/>
      <c r="M710" s="75"/>
      <c r="N710" s="75"/>
    </row>
    <row r="711" spans="9:14" x14ac:dyDescent="0.25">
      <c r="I711" s="75"/>
      <c r="J711" s="75"/>
      <c r="K711" s="75"/>
      <c r="L711" s="75"/>
      <c r="M711" s="75"/>
      <c r="N711" s="75"/>
    </row>
    <row r="712" spans="9:14" x14ac:dyDescent="0.25">
      <c r="I712" s="75"/>
      <c r="J712" s="75"/>
      <c r="K712" s="75"/>
      <c r="L712" s="75"/>
      <c r="M712" s="75"/>
      <c r="N712" s="75"/>
    </row>
    <row r="713" spans="9:14" x14ac:dyDescent="0.25">
      <c r="I713" s="75"/>
      <c r="J713" s="75"/>
      <c r="K713" s="75"/>
      <c r="L713" s="75"/>
      <c r="M713" s="75"/>
      <c r="N713" s="75"/>
    </row>
    <row r="714" spans="9:14" x14ac:dyDescent="0.25">
      <c r="I714" s="75"/>
      <c r="J714" s="75"/>
      <c r="K714" s="75"/>
      <c r="L714" s="75"/>
      <c r="M714" s="75"/>
      <c r="N714" s="75"/>
    </row>
    <row r="715" spans="9:14" x14ac:dyDescent="0.25">
      <c r="I715" s="75"/>
      <c r="J715" s="75"/>
      <c r="K715" s="75"/>
      <c r="L715" s="75"/>
      <c r="M715" s="75"/>
      <c r="N715" s="75"/>
    </row>
    <row r="716" spans="9:14" x14ac:dyDescent="0.25">
      <c r="I716" s="75"/>
      <c r="J716" s="75"/>
      <c r="K716" s="75"/>
      <c r="L716" s="75"/>
      <c r="M716" s="75"/>
      <c r="N716" s="75"/>
    </row>
    <row r="717" spans="9:14" x14ac:dyDescent="0.25">
      <c r="I717" s="75"/>
      <c r="J717" s="75"/>
      <c r="K717" s="75"/>
      <c r="L717" s="75"/>
      <c r="M717" s="75"/>
      <c r="N717" s="75"/>
    </row>
    <row r="718" spans="9:14" x14ac:dyDescent="0.25">
      <c r="I718" s="75"/>
      <c r="J718" s="75"/>
      <c r="K718" s="75"/>
      <c r="L718" s="75"/>
      <c r="M718" s="75"/>
      <c r="N718" s="75"/>
    </row>
    <row r="719" spans="9:14" x14ac:dyDescent="0.25">
      <c r="I719" s="75"/>
      <c r="J719" s="75"/>
      <c r="K719" s="75"/>
      <c r="L719" s="75"/>
      <c r="M719" s="75"/>
      <c r="N719" s="75"/>
    </row>
    <row r="720" spans="9:14" x14ac:dyDescent="0.25">
      <c r="I720" s="75"/>
      <c r="J720" s="75"/>
      <c r="K720" s="75"/>
      <c r="L720" s="75"/>
      <c r="M720" s="75"/>
      <c r="N720" s="75"/>
    </row>
    <row r="721" spans="9:14" x14ac:dyDescent="0.25">
      <c r="I721" s="75"/>
      <c r="J721" s="75"/>
      <c r="K721" s="75"/>
      <c r="L721" s="75"/>
      <c r="M721" s="75"/>
      <c r="N721" s="75"/>
    </row>
    <row r="722" spans="9:14" x14ac:dyDescent="0.25">
      <c r="I722" s="75"/>
      <c r="J722" s="75"/>
      <c r="K722" s="75"/>
      <c r="L722" s="75"/>
      <c r="M722" s="75"/>
      <c r="N722" s="75"/>
    </row>
    <row r="723" spans="9:14" x14ac:dyDescent="0.25">
      <c r="I723" s="75"/>
      <c r="J723" s="75"/>
      <c r="K723" s="75"/>
      <c r="L723" s="75"/>
      <c r="M723" s="75"/>
      <c r="N723" s="75"/>
    </row>
    <row r="724" spans="9:14" x14ac:dyDescent="0.25">
      <c r="I724" s="75"/>
      <c r="J724" s="75"/>
      <c r="K724" s="75"/>
      <c r="L724" s="75"/>
      <c r="M724" s="75"/>
      <c r="N724" s="75"/>
    </row>
    <row r="725" spans="9:14" x14ac:dyDescent="0.25">
      <c r="I725" s="75"/>
      <c r="J725" s="75"/>
      <c r="K725" s="75"/>
      <c r="L725" s="75"/>
      <c r="M725" s="75"/>
      <c r="N725" s="75"/>
    </row>
    <row r="726" spans="9:14" x14ac:dyDescent="0.25">
      <c r="I726" s="75"/>
      <c r="J726" s="75"/>
      <c r="K726" s="75"/>
      <c r="L726" s="75"/>
      <c r="M726" s="75"/>
      <c r="N726" s="75"/>
    </row>
    <row r="727" spans="9:14" x14ac:dyDescent="0.25">
      <c r="I727" s="75"/>
      <c r="J727" s="75"/>
      <c r="K727" s="75"/>
      <c r="L727" s="75"/>
      <c r="M727" s="75"/>
      <c r="N727" s="75"/>
    </row>
    <row r="728" spans="9:14" x14ac:dyDescent="0.25">
      <c r="I728" s="75"/>
      <c r="J728" s="75"/>
      <c r="K728" s="75"/>
      <c r="L728" s="75"/>
      <c r="M728" s="75"/>
      <c r="N728" s="75"/>
    </row>
    <row r="729" spans="9:14" x14ac:dyDescent="0.25">
      <c r="I729" s="75"/>
      <c r="J729" s="75"/>
      <c r="K729" s="75"/>
      <c r="L729" s="75"/>
      <c r="M729" s="75"/>
      <c r="N729" s="75"/>
    </row>
    <row r="730" spans="9:14" x14ac:dyDescent="0.25">
      <c r="I730" s="75"/>
      <c r="J730" s="75"/>
      <c r="K730" s="75"/>
      <c r="L730" s="75"/>
      <c r="M730" s="75"/>
      <c r="N730" s="75"/>
    </row>
    <row r="731" spans="9:14" x14ac:dyDescent="0.25">
      <c r="I731" s="75"/>
      <c r="J731" s="75"/>
      <c r="K731" s="75"/>
      <c r="L731" s="75"/>
      <c r="M731" s="75"/>
      <c r="N731" s="75"/>
    </row>
    <row r="732" spans="9:14" x14ac:dyDescent="0.25">
      <c r="I732" s="75"/>
      <c r="J732" s="75"/>
      <c r="K732" s="75"/>
      <c r="L732" s="75"/>
      <c r="M732" s="75"/>
      <c r="N732" s="75"/>
    </row>
    <row r="733" spans="9:14" x14ac:dyDescent="0.25">
      <c r="I733" s="75"/>
      <c r="J733" s="75"/>
      <c r="K733" s="75"/>
      <c r="L733" s="75"/>
      <c r="M733" s="75"/>
      <c r="N733" s="75"/>
    </row>
    <row r="734" spans="9:14" x14ac:dyDescent="0.25">
      <c r="I734" s="75"/>
      <c r="J734" s="75"/>
      <c r="K734" s="75"/>
      <c r="L734" s="75"/>
      <c r="M734" s="75"/>
      <c r="N734" s="75"/>
    </row>
    <row r="735" spans="9:14" x14ac:dyDescent="0.25">
      <c r="I735" s="75"/>
      <c r="J735" s="75"/>
      <c r="K735" s="75"/>
      <c r="L735" s="75"/>
      <c r="M735" s="75"/>
      <c r="N735" s="75"/>
    </row>
    <row r="736" spans="9:14" x14ac:dyDescent="0.25">
      <c r="I736" s="75"/>
      <c r="J736" s="75"/>
      <c r="K736" s="75"/>
      <c r="L736" s="75"/>
      <c r="M736" s="75"/>
      <c r="N736" s="75"/>
    </row>
    <row r="737" spans="9:14" x14ac:dyDescent="0.25">
      <c r="I737" s="75"/>
      <c r="J737" s="75"/>
      <c r="K737" s="75"/>
      <c r="L737" s="75"/>
      <c r="M737" s="75"/>
      <c r="N737" s="75"/>
    </row>
    <row r="738" spans="9:14" x14ac:dyDescent="0.25">
      <c r="I738" s="75"/>
      <c r="J738" s="75"/>
      <c r="K738" s="75"/>
      <c r="L738" s="75"/>
      <c r="M738" s="75"/>
      <c r="N738" s="75"/>
    </row>
    <row r="739" spans="9:14" x14ac:dyDescent="0.25">
      <c r="I739" s="75"/>
      <c r="J739" s="75"/>
      <c r="K739" s="75"/>
      <c r="L739" s="75"/>
      <c r="M739" s="75"/>
      <c r="N739" s="75"/>
    </row>
    <row r="740" spans="9:14" x14ac:dyDescent="0.25">
      <c r="I740" s="75"/>
      <c r="J740" s="75"/>
      <c r="K740" s="75"/>
      <c r="L740" s="75"/>
      <c r="M740" s="75"/>
      <c r="N740" s="75"/>
    </row>
    <row r="741" spans="9:14" x14ac:dyDescent="0.25">
      <c r="I741" s="75"/>
      <c r="J741" s="75"/>
      <c r="K741" s="75"/>
      <c r="L741" s="75"/>
      <c r="M741" s="75"/>
      <c r="N741" s="75"/>
    </row>
    <row r="742" spans="9:14" x14ac:dyDescent="0.25">
      <c r="I742" s="75"/>
      <c r="J742" s="75"/>
      <c r="K742" s="75"/>
      <c r="L742" s="75"/>
      <c r="M742" s="75"/>
      <c r="N742" s="75"/>
    </row>
    <row r="743" spans="9:14" x14ac:dyDescent="0.25">
      <c r="I743" s="75"/>
      <c r="J743" s="75"/>
      <c r="K743" s="75"/>
      <c r="L743" s="75"/>
      <c r="M743" s="75"/>
      <c r="N743" s="75"/>
    </row>
    <row r="744" spans="9:14" x14ac:dyDescent="0.25">
      <c r="I744" s="75"/>
      <c r="J744" s="75"/>
      <c r="K744" s="75"/>
      <c r="L744" s="75"/>
      <c r="M744" s="75"/>
      <c r="N744" s="75"/>
    </row>
    <row r="745" spans="9:14" x14ac:dyDescent="0.25">
      <c r="I745" s="75"/>
      <c r="J745" s="75"/>
      <c r="K745" s="75"/>
      <c r="L745" s="75"/>
      <c r="M745" s="75"/>
      <c r="N745" s="75"/>
    </row>
    <row r="746" spans="9:14" x14ac:dyDescent="0.25">
      <c r="I746" s="75"/>
      <c r="J746" s="75"/>
      <c r="K746" s="75"/>
      <c r="L746" s="75"/>
      <c r="M746" s="75"/>
      <c r="N746" s="75"/>
    </row>
    <row r="747" spans="9:14" x14ac:dyDescent="0.25">
      <c r="I747" s="75"/>
      <c r="J747" s="75"/>
      <c r="K747" s="75"/>
      <c r="L747" s="75"/>
      <c r="M747" s="75"/>
      <c r="N747" s="75"/>
    </row>
    <row r="748" spans="9:14" x14ac:dyDescent="0.25">
      <c r="I748" s="75"/>
      <c r="J748" s="75"/>
      <c r="K748" s="75"/>
      <c r="L748" s="75"/>
      <c r="M748" s="75"/>
      <c r="N748" s="75"/>
    </row>
    <row r="749" spans="9:14" x14ac:dyDescent="0.25">
      <c r="I749" s="75"/>
      <c r="J749" s="75"/>
      <c r="K749" s="75"/>
      <c r="L749" s="75"/>
      <c r="M749" s="75"/>
      <c r="N749" s="75"/>
    </row>
    <row r="750" spans="9:14" x14ac:dyDescent="0.25">
      <c r="I750" s="75"/>
      <c r="J750" s="75"/>
      <c r="K750" s="75"/>
      <c r="L750" s="75"/>
      <c r="M750" s="75"/>
      <c r="N750" s="75"/>
    </row>
    <row r="751" spans="9:14" x14ac:dyDescent="0.25">
      <c r="I751" s="75"/>
      <c r="J751" s="75"/>
      <c r="K751" s="75"/>
      <c r="L751" s="75"/>
      <c r="M751" s="75"/>
      <c r="N751" s="75"/>
    </row>
    <row r="752" spans="9:14" x14ac:dyDescent="0.25">
      <c r="I752" s="75"/>
      <c r="J752" s="75"/>
      <c r="K752" s="75"/>
      <c r="L752" s="75"/>
      <c r="M752" s="75"/>
      <c r="N752" s="75"/>
    </row>
    <row r="753" spans="9:14" x14ac:dyDescent="0.25">
      <c r="I753" s="75"/>
      <c r="J753" s="75"/>
      <c r="K753" s="75"/>
      <c r="L753" s="75"/>
      <c r="M753" s="75"/>
      <c r="N753" s="75"/>
    </row>
    <row r="754" spans="9:14" x14ac:dyDescent="0.25">
      <c r="I754" s="75"/>
      <c r="J754" s="75"/>
      <c r="K754" s="75"/>
      <c r="L754" s="75"/>
      <c r="M754" s="75"/>
      <c r="N754" s="75"/>
    </row>
    <row r="755" spans="9:14" x14ac:dyDescent="0.25">
      <c r="I755" s="75"/>
      <c r="J755" s="75"/>
      <c r="K755" s="75"/>
      <c r="L755" s="75"/>
      <c r="M755" s="75"/>
      <c r="N755" s="75"/>
    </row>
    <row r="756" spans="9:14" x14ac:dyDescent="0.25">
      <c r="I756" s="75"/>
      <c r="J756" s="75"/>
      <c r="K756" s="75"/>
      <c r="L756" s="75"/>
      <c r="M756" s="75"/>
      <c r="N756" s="75"/>
    </row>
    <row r="757" spans="9:14" x14ac:dyDescent="0.25">
      <c r="I757" s="75"/>
      <c r="J757" s="75"/>
      <c r="K757" s="75"/>
      <c r="L757" s="75"/>
      <c r="M757" s="75"/>
      <c r="N757" s="75"/>
    </row>
    <row r="758" spans="9:14" x14ac:dyDescent="0.25">
      <c r="I758" s="75"/>
      <c r="J758" s="75"/>
      <c r="K758" s="75"/>
      <c r="L758" s="75"/>
      <c r="M758" s="75"/>
      <c r="N758" s="75"/>
    </row>
    <row r="759" spans="9:14" x14ac:dyDescent="0.25">
      <c r="I759" s="75"/>
      <c r="J759" s="75"/>
      <c r="K759" s="75"/>
      <c r="L759" s="75"/>
      <c r="M759" s="75"/>
      <c r="N759" s="75"/>
    </row>
    <row r="760" spans="9:14" x14ac:dyDescent="0.25">
      <c r="I760" s="75"/>
      <c r="J760" s="75"/>
      <c r="K760" s="75"/>
      <c r="L760" s="75"/>
      <c r="M760" s="75"/>
      <c r="N760" s="75"/>
    </row>
    <row r="761" spans="9:14" x14ac:dyDescent="0.25">
      <c r="I761" s="75"/>
      <c r="J761" s="75"/>
      <c r="K761" s="75"/>
      <c r="L761" s="75"/>
      <c r="M761" s="75"/>
      <c r="N761" s="75"/>
    </row>
    <row r="762" spans="9:14" x14ac:dyDescent="0.25">
      <c r="I762" s="75"/>
      <c r="J762" s="75"/>
      <c r="K762" s="75"/>
      <c r="L762" s="75"/>
      <c r="M762" s="75"/>
      <c r="N762" s="75"/>
    </row>
    <row r="763" spans="9:14" x14ac:dyDescent="0.25">
      <c r="I763" s="75"/>
      <c r="J763" s="75"/>
      <c r="K763" s="75"/>
      <c r="L763" s="75"/>
      <c r="M763" s="75"/>
      <c r="N763" s="75"/>
    </row>
    <row r="764" spans="9:14" x14ac:dyDescent="0.25">
      <c r="I764" s="75"/>
      <c r="J764" s="75"/>
      <c r="K764" s="75"/>
      <c r="L764" s="75"/>
      <c r="M764" s="75"/>
      <c r="N764" s="75"/>
    </row>
    <row r="765" spans="9:14" x14ac:dyDescent="0.25">
      <c r="I765" s="75"/>
      <c r="J765" s="75"/>
      <c r="K765" s="75"/>
      <c r="L765" s="75"/>
      <c r="M765" s="75"/>
      <c r="N765" s="75"/>
    </row>
    <row r="766" spans="9:14" x14ac:dyDescent="0.25">
      <c r="I766" s="75"/>
      <c r="J766" s="75"/>
      <c r="K766" s="75"/>
      <c r="L766" s="75"/>
      <c r="M766" s="75"/>
      <c r="N766" s="75"/>
    </row>
    <row r="767" spans="9:14" x14ac:dyDescent="0.25">
      <c r="I767" s="75"/>
      <c r="J767" s="75"/>
      <c r="K767" s="75"/>
      <c r="L767" s="75"/>
      <c r="M767" s="75"/>
      <c r="N767" s="75"/>
    </row>
    <row r="768" spans="9:14" x14ac:dyDescent="0.25">
      <c r="I768" s="75"/>
      <c r="J768" s="75"/>
      <c r="K768" s="75"/>
      <c r="L768" s="75"/>
      <c r="M768" s="75"/>
      <c r="N768" s="75"/>
    </row>
    <row r="769" spans="9:14" x14ac:dyDescent="0.25">
      <c r="I769" s="75"/>
      <c r="J769" s="75"/>
      <c r="K769" s="75"/>
      <c r="L769" s="75"/>
      <c r="M769" s="75"/>
      <c r="N769" s="75"/>
    </row>
    <row r="770" spans="9:14" x14ac:dyDescent="0.25">
      <c r="I770" s="75"/>
      <c r="J770" s="75"/>
      <c r="K770" s="75"/>
      <c r="L770" s="75"/>
      <c r="M770" s="75"/>
      <c r="N770" s="75"/>
    </row>
    <row r="771" spans="9:14" x14ac:dyDescent="0.25">
      <c r="I771" s="75"/>
      <c r="J771" s="75"/>
      <c r="K771" s="75"/>
      <c r="L771" s="75"/>
      <c r="M771" s="75"/>
      <c r="N771" s="75"/>
    </row>
    <row r="772" spans="9:14" x14ac:dyDescent="0.25">
      <c r="I772" s="75"/>
      <c r="J772" s="75"/>
      <c r="K772" s="75"/>
      <c r="L772" s="75"/>
      <c r="M772" s="75"/>
      <c r="N772" s="75"/>
    </row>
    <row r="773" spans="9:14" x14ac:dyDescent="0.25">
      <c r="I773" s="75"/>
      <c r="J773" s="75"/>
      <c r="K773" s="75"/>
      <c r="L773" s="75"/>
      <c r="M773" s="75"/>
      <c r="N773" s="75"/>
    </row>
    <row r="774" spans="9:14" x14ac:dyDescent="0.25">
      <c r="I774" s="75"/>
      <c r="J774" s="75"/>
      <c r="K774" s="75"/>
      <c r="L774" s="75"/>
      <c r="M774" s="75"/>
      <c r="N774" s="75"/>
    </row>
    <row r="775" spans="9:14" x14ac:dyDescent="0.25">
      <c r="I775" s="75"/>
      <c r="J775" s="75"/>
      <c r="K775" s="75"/>
      <c r="L775" s="75"/>
      <c r="M775" s="75"/>
      <c r="N775" s="75"/>
    </row>
    <row r="776" spans="9:14" x14ac:dyDescent="0.25">
      <c r="I776" s="75"/>
      <c r="J776" s="75"/>
      <c r="K776" s="75"/>
      <c r="L776" s="75"/>
      <c r="M776" s="75"/>
      <c r="N776" s="75"/>
    </row>
    <row r="777" spans="9:14" x14ac:dyDescent="0.25">
      <c r="I777" s="75"/>
      <c r="J777" s="75"/>
      <c r="K777" s="75"/>
      <c r="L777" s="75"/>
      <c r="M777" s="75"/>
      <c r="N777" s="75"/>
    </row>
    <row r="778" spans="9:14" x14ac:dyDescent="0.25">
      <c r="I778" s="75"/>
      <c r="J778" s="75"/>
      <c r="K778" s="75"/>
      <c r="L778" s="75"/>
      <c r="M778" s="75"/>
      <c r="N778" s="75"/>
    </row>
    <row r="779" spans="9:14" x14ac:dyDescent="0.25">
      <c r="I779" s="75"/>
      <c r="J779" s="75"/>
      <c r="K779" s="75"/>
      <c r="L779" s="75"/>
      <c r="M779" s="75"/>
      <c r="N779" s="75"/>
    </row>
    <row r="780" spans="9:14" x14ac:dyDescent="0.25">
      <c r="I780" s="75"/>
      <c r="J780" s="75"/>
      <c r="K780" s="75"/>
      <c r="L780" s="75"/>
      <c r="M780" s="75"/>
      <c r="N780" s="75"/>
    </row>
    <row r="781" spans="9:14" x14ac:dyDescent="0.25">
      <c r="I781" s="75"/>
      <c r="J781" s="75"/>
      <c r="K781" s="75"/>
      <c r="L781" s="75"/>
      <c r="M781" s="75"/>
      <c r="N781" s="75"/>
    </row>
    <row r="782" spans="9:14" x14ac:dyDescent="0.25">
      <c r="I782" s="75"/>
      <c r="J782" s="75"/>
      <c r="K782" s="75"/>
      <c r="L782" s="75"/>
      <c r="M782" s="75"/>
      <c r="N782" s="75"/>
    </row>
    <row r="783" spans="9:14" x14ac:dyDescent="0.25">
      <c r="I783" s="75"/>
      <c r="J783" s="75"/>
      <c r="K783" s="75"/>
      <c r="L783" s="75"/>
      <c r="M783" s="75"/>
      <c r="N783" s="75"/>
    </row>
    <row r="784" spans="9:14" x14ac:dyDescent="0.25">
      <c r="I784" s="75"/>
      <c r="J784" s="75"/>
      <c r="K784" s="75"/>
      <c r="L784" s="75"/>
      <c r="M784" s="75"/>
      <c r="N784" s="75"/>
    </row>
    <row r="785" spans="9:14" x14ac:dyDescent="0.25">
      <c r="I785" s="75"/>
      <c r="J785" s="75"/>
      <c r="K785" s="75"/>
      <c r="L785" s="75"/>
      <c r="M785" s="75"/>
      <c r="N785" s="75"/>
    </row>
    <row r="786" spans="9:14" x14ac:dyDescent="0.25">
      <c r="I786" s="75"/>
      <c r="J786" s="75"/>
      <c r="K786" s="75"/>
      <c r="L786" s="75"/>
      <c r="M786" s="75"/>
      <c r="N786" s="75"/>
    </row>
    <row r="787" spans="9:14" x14ac:dyDescent="0.25">
      <c r="I787" s="75"/>
      <c r="J787" s="75"/>
      <c r="K787" s="75"/>
      <c r="L787" s="75"/>
      <c r="M787" s="75"/>
      <c r="N787" s="75"/>
    </row>
    <row r="788" spans="9:14" x14ac:dyDescent="0.25">
      <c r="I788" s="75"/>
      <c r="J788" s="75"/>
      <c r="K788" s="75"/>
      <c r="L788" s="75"/>
      <c r="M788" s="75"/>
      <c r="N788" s="75"/>
    </row>
    <row r="789" spans="9:14" x14ac:dyDescent="0.25">
      <c r="I789" s="75"/>
      <c r="J789" s="75"/>
      <c r="K789" s="75"/>
      <c r="L789" s="75"/>
      <c r="M789" s="75"/>
      <c r="N789" s="75"/>
    </row>
    <row r="790" spans="9:14" x14ac:dyDescent="0.25">
      <c r="I790" s="75"/>
      <c r="J790" s="75"/>
      <c r="K790" s="75"/>
      <c r="L790" s="75"/>
      <c r="M790" s="75"/>
      <c r="N790" s="75"/>
    </row>
    <row r="791" spans="9:14" x14ac:dyDescent="0.25">
      <c r="I791" s="75"/>
      <c r="J791" s="75"/>
      <c r="K791" s="75"/>
      <c r="L791" s="75"/>
      <c r="M791" s="75"/>
      <c r="N791" s="75"/>
    </row>
    <row r="792" spans="9:14" x14ac:dyDescent="0.25">
      <c r="I792" s="75"/>
      <c r="J792" s="75"/>
      <c r="K792" s="75"/>
      <c r="L792" s="75"/>
      <c r="M792" s="75"/>
      <c r="N792" s="75"/>
    </row>
    <row r="793" spans="9:14" x14ac:dyDescent="0.25">
      <c r="I793" s="75"/>
      <c r="J793" s="75"/>
      <c r="K793" s="75"/>
      <c r="L793" s="75"/>
      <c r="M793" s="75"/>
      <c r="N793" s="75"/>
    </row>
    <row r="794" spans="9:14" x14ac:dyDescent="0.25">
      <c r="I794" s="75"/>
      <c r="J794" s="75"/>
      <c r="K794" s="75"/>
      <c r="L794" s="75"/>
      <c r="M794" s="75"/>
      <c r="N794" s="75"/>
    </row>
    <row r="795" spans="9:14" x14ac:dyDescent="0.25">
      <c r="I795" s="75"/>
      <c r="J795" s="75"/>
      <c r="K795" s="75"/>
      <c r="L795" s="75"/>
      <c r="M795" s="75"/>
      <c r="N795" s="75"/>
    </row>
    <row r="796" spans="9:14" x14ac:dyDescent="0.25">
      <c r="I796" s="75"/>
      <c r="J796" s="75"/>
      <c r="K796" s="75"/>
      <c r="L796" s="75"/>
      <c r="M796" s="75"/>
      <c r="N796" s="75"/>
    </row>
    <row r="797" spans="9:14" x14ac:dyDescent="0.25">
      <c r="I797" s="75"/>
      <c r="J797" s="75"/>
      <c r="K797" s="75"/>
      <c r="L797" s="75"/>
      <c r="M797" s="75"/>
      <c r="N797" s="75"/>
    </row>
    <row r="798" spans="9:14" x14ac:dyDescent="0.25">
      <c r="I798" s="75"/>
      <c r="J798" s="75"/>
      <c r="K798" s="75"/>
      <c r="L798" s="75"/>
      <c r="M798" s="75"/>
      <c r="N798" s="75"/>
    </row>
    <row r="799" spans="9:14" x14ac:dyDescent="0.25">
      <c r="I799" s="75"/>
      <c r="J799" s="75"/>
      <c r="K799" s="75"/>
      <c r="L799" s="75"/>
      <c r="M799" s="75"/>
      <c r="N799" s="75"/>
    </row>
    <row r="800" spans="9:14" x14ac:dyDescent="0.25">
      <c r="I800" s="75"/>
      <c r="J800" s="75"/>
      <c r="K800" s="75"/>
      <c r="L800" s="75"/>
      <c r="M800" s="75"/>
      <c r="N800" s="75"/>
    </row>
    <row r="801" spans="9:14" x14ac:dyDescent="0.25">
      <c r="I801" s="75"/>
      <c r="J801" s="75"/>
      <c r="K801" s="75"/>
      <c r="L801" s="75"/>
      <c r="M801" s="75"/>
      <c r="N801" s="75"/>
    </row>
    <row r="802" spans="9:14" x14ac:dyDescent="0.25">
      <c r="I802" s="75"/>
      <c r="J802" s="75"/>
      <c r="K802" s="75"/>
      <c r="L802" s="75"/>
      <c r="M802" s="75"/>
      <c r="N802" s="75"/>
    </row>
    <row r="803" spans="9:14" x14ac:dyDescent="0.25">
      <c r="I803" s="75"/>
      <c r="J803" s="75"/>
      <c r="K803" s="75"/>
      <c r="L803" s="75"/>
      <c r="M803" s="75"/>
      <c r="N803" s="75"/>
    </row>
    <row r="804" spans="9:14" x14ac:dyDescent="0.25">
      <c r="I804" s="75"/>
      <c r="J804" s="75"/>
      <c r="K804" s="75"/>
      <c r="L804" s="75"/>
      <c r="M804" s="75"/>
      <c r="N804" s="75"/>
    </row>
    <row r="805" spans="9:14" x14ac:dyDescent="0.25">
      <c r="I805" s="75"/>
      <c r="J805" s="75"/>
      <c r="K805" s="75"/>
      <c r="L805" s="75"/>
      <c r="M805" s="75"/>
      <c r="N805" s="75"/>
    </row>
    <row r="806" spans="9:14" x14ac:dyDescent="0.25">
      <c r="I806" s="75"/>
      <c r="J806" s="75"/>
      <c r="K806" s="75"/>
      <c r="L806" s="75"/>
      <c r="M806" s="75"/>
      <c r="N806" s="75"/>
    </row>
    <row r="807" spans="9:14" x14ac:dyDescent="0.25">
      <c r="I807" s="75"/>
      <c r="J807" s="75"/>
      <c r="K807" s="75"/>
      <c r="L807" s="75"/>
      <c r="M807" s="75"/>
      <c r="N807" s="75"/>
    </row>
    <row r="808" spans="9:14" x14ac:dyDescent="0.25">
      <c r="I808" s="75"/>
      <c r="J808" s="75"/>
      <c r="K808" s="75"/>
      <c r="L808" s="75"/>
      <c r="M808" s="75"/>
      <c r="N808" s="75"/>
    </row>
    <row r="809" spans="9:14" x14ac:dyDescent="0.25">
      <c r="I809" s="75"/>
      <c r="J809" s="75"/>
      <c r="K809" s="75"/>
      <c r="L809" s="75"/>
      <c r="M809" s="75"/>
      <c r="N809" s="75"/>
    </row>
    <row r="810" spans="9:14" x14ac:dyDescent="0.25">
      <c r="I810" s="75"/>
      <c r="J810" s="75"/>
      <c r="K810" s="75"/>
      <c r="L810" s="75"/>
      <c r="M810" s="75"/>
      <c r="N810" s="75"/>
    </row>
    <row r="811" spans="9:14" x14ac:dyDescent="0.25">
      <c r="I811" s="75"/>
      <c r="J811" s="75"/>
      <c r="K811" s="75"/>
      <c r="L811" s="75"/>
      <c r="M811" s="75"/>
      <c r="N811" s="75"/>
    </row>
    <row r="812" spans="9:14" x14ac:dyDescent="0.25">
      <c r="I812" s="75"/>
      <c r="J812" s="75"/>
      <c r="K812" s="75"/>
      <c r="L812" s="75"/>
      <c r="M812" s="75"/>
      <c r="N812" s="75"/>
    </row>
    <row r="813" spans="9:14" x14ac:dyDescent="0.25">
      <c r="I813" s="75"/>
      <c r="J813" s="75"/>
      <c r="K813" s="75"/>
      <c r="L813" s="75"/>
      <c r="M813" s="75"/>
      <c r="N813" s="75"/>
    </row>
    <row r="814" spans="9:14" x14ac:dyDescent="0.25">
      <c r="I814" s="75"/>
      <c r="J814" s="75"/>
      <c r="K814" s="75"/>
      <c r="L814" s="75"/>
      <c r="M814" s="75"/>
      <c r="N814" s="75"/>
    </row>
    <row r="815" spans="9:14" x14ac:dyDescent="0.25">
      <c r="I815" s="75"/>
      <c r="J815" s="75"/>
      <c r="K815" s="75"/>
      <c r="L815" s="75"/>
      <c r="M815" s="75"/>
      <c r="N815" s="75"/>
    </row>
    <row r="816" spans="9:14" x14ac:dyDescent="0.25">
      <c r="I816" s="75"/>
      <c r="J816" s="75"/>
      <c r="K816" s="75"/>
      <c r="L816" s="75"/>
      <c r="M816" s="75"/>
      <c r="N816" s="75"/>
    </row>
    <row r="817" spans="9:14" x14ac:dyDescent="0.25">
      <c r="I817" s="75"/>
      <c r="J817" s="75"/>
      <c r="K817" s="75"/>
      <c r="L817" s="75"/>
      <c r="M817" s="75"/>
      <c r="N817" s="75"/>
    </row>
    <row r="818" spans="9:14" x14ac:dyDescent="0.25">
      <c r="I818" s="75"/>
      <c r="J818" s="75"/>
      <c r="K818" s="75"/>
      <c r="L818" s="75"/>
      <c r="M818" s="75"/>
      <c r="N818" s="75"/>
    </row>
    <row r="819" spans="9:14" x14ac:dyDescent="0.25">
      <c r="I819" s="75"/>
      <c r="J819" s="75"/>
      <c r="K819" s="75"/>
      <c r="L819" s="75"/>
      <c r="M819" s="75"/>
      <c r="N819" s="75"/>
    </row>
    <row r="820" spans="9:14" x14ac:dyDescent="0.25">
      <c r="I820" s="75"/>
      <c r="J820" s="75"/>
      <c r="K820" s="75"/>
      <c r="L820" s="75"/>
      <c r="M820" s="75"/>
      <c r="N820" s="75"/>
    </row>
    <row r="821" spans="9:14" x14ac:dyDescent="0.25">
      <c r="I821" s="75"/>
      <c r="J821" s="75"/>
      <c r="K821" s="75"/>
      <c r="L821" s="75"/>
      <c r="M821" s="75"/>
      <c r="N821" s="75"/>
    </row>
    <row r="822" spans="9:14" x14ac:dyDescent="0.25">
      <c r="I822" s="75"/>
      <c r="J822" s="75"/>
      <c r="K822" s="75"/>
      <c r="L822" s="75"/>
      <c r="M822" s="75"/>
      <c r="N822" s="75"/>
    </row>
    <row r="823" spans="9:14" x14ac:dyDescent="0.25">
      <c r="I823" s="75"/>
      <c r="J823" s="75"/>
      <c r="K823" s="75"/>
      <c r="L823" s="75"/>
      <c r="M823" s="75"/>
      <c r="N823" s="75"/>
    </row>
    <row r="824" spans="9:14" x14ac:dyDescent="0.25">
      <c r="I824" s="75"/>
      <c r="J824" s="75"/>
      <c r="K824" s="75"/>
      <c r="L824" s="75"/>
      <c r="M824" s="75"/>
      <c r="N824" s="75"/>
    </row>
    <row r="825" spans="9:14" x14ac:dyDescent="0.25">
      <c r="I825" s="75"/>
      <c r="J825" s="75"/>
      <c r="K825" s="75"/>
      <c r="L825" s="75"/>
      <c r="M825" s="75"/>
      <c r="N825" s="75"/>
    </row>
    <row r="826" spans="9:14" x14ac:dyDescent="0.25">
      <c r="I826" s="75"/>
      <c r="J826" s="75"/>
      <c r="K826" s="75"/>
      <c r="L826" s="75"/>
      <c r="M826" s="75"/>
      <c r="N826" s="75"/>
    </row>
    <row r="827" spans="9:14" x14ac:dyDescent="0.25">
      <c r="I827" s="75"/>
      <c r="J827" s="75"/>
      <c r="K827" s="75"/>
      <c r="L827" s="75"/>
      <c r="M827" s="75"/>
      <c r="N827" s="75"/>
    </row>
    <row r="828" spans="9:14" x14ac:dyDescent="0.25">
      <c r="I828" s="75"/>
      <c r="J828" s="75"/>
      <c r="K828" s="75"/>
      <c r="L828" s="75"/>
      <c r="M828" s="75"/>
      <c r="N828" s="75"/>
    </row>
    <row r="829" spans="9:14" x14ac:dyDescent="0.25">
      <c r="I829" s="75"/>
      <c r="J829" s="75"/>
      <c r="K829" s="75"/>
      <c r="L829" s="75"/>
      <c r="M829" s="75"/>
      <c r="N829" s="75"/>
    </row>
    <row r="830" spans="9:14" x14ac:dyDescent="0.25">
      <c r="I830" s="75"/>
      <c r="J830" s="75"/>
      <c r="K830" s="75"/>
      <c r="L830" s="75"/>
      <c r="M830" s="75"/>
      <c r="N830" s="75"/>
    </row>
    <row r="831" spans="9:14" x14ac:dyDescent="0.25">
      <c r="I831" s="75"/>
      <c r="J831" s="75"/>
      <c r="K831" s="75"/>
      <c r="L831" s="75"/>
      <c r="M831" s="75"/>
      <c r="N831" s="75"/>
    </row>
    <row r="832" spans="9:14" x14ac:dyDescent="0.25">
      <c r="I832" s="75"/>
      <c r="J832" s="75"/>
      <c r="K832" s="75"/>
      <c r="L832" s="75"/>
      <c r="M832" s="75"/>
      <c r="N832" s="75"/>
    </row>
    <row r="833" spans="9:14" x14ac:dyDescent="0.25">
      <c r="I833" s="75"/>
      <c r="J833" s="75"/>
      <c r="K833" s="75"/>
      <c r="L833" s="75"/>
      <c r="M833" s="75"/>
      <c r="N833" s="75"/>
    </row>
    <row r="834" spans="9:14" x14ac:dyDescent="0.25">
      <c r="I834" s="75"/>
      <c r="J834" s="75"/>
      <c r="K834" s="75"/>
      <c r="L834" s="75"/>
      <c r="M834" s="75"/>
      <c r="N834" s="75"/>
    </row>
    <row r="835" spans="9:14" x14ac:dyDescent="0.25">
      <c r="I835" s="75"/>
      <c r="J835" s="75"/>
      <c r="K835" s="75"/>
      <c r="L835" s="75"/>
      <c r="M835" s="75"/>
      <c r="N835" s="75"/>
    </row>
    <row r="836" spans="9:14" x14ac:dyDescent="0.25">
      <c r="I836" s="75"/>
      <c r="J836" s="75"/>
      <c r="K836" s="75"/>
      <c r="L836" s="75"/>
      <c r="M836" s="75"/>
      <c r="N836" s="75"/>
    </row>
    <row r="837" spans="9:14" x14ac:dyDescent="0.25">
      <c r="I837" s="75"/>
      <c r="J837" s="75"/>
      <c r="K837" s="75"/>
      <c r="L837" s="75"/>
      <c r="M837" s="75"/>
      <c r="N837" s="75"/>
    </row>
    <row r="838" spans="9:14" x14ac:dyDescent="0.25">
      <c r="I838" s="75"/>
      <c r="J838" s="75"/>
      <c r="K838" s="75"/>
      <c r="L838" s="75"/>
      <c r="M838" s="75"/>
      <c r="N838" s="75"/>
    </row>
    <row r="839" spans="9:14" x14ac:dyDescent="0.25">
      <c r="I839" s="75"/>
      <c r="J839" s="75"/>
      <c r="K839" s="75"/>
      <c r="L839" s="75"/>
      <c r="M839" s="75"/>
      <c r="N839" s="75"/>
    </row>
    <row r="840" spans="9:14" x14ac:dyDescent="0.25">
      <c r="I840" s="75"/>
      <c r="J840" s="75"/>
      <c r="K840" s="75"/>
      <c r="L840" s="75"/>
      <c r="M840" s="75"/>
      <c r="N840" s="75"/>
    </row>
    <row r="841" spans="9:14" x14ac:dyDescent="0.25">
      <c r="I841" s="75"/>
      <c r="J841" s="75"/>
      <c r="K841" s="75"/>
      <c r="L841" s="75"/>
      <c r="M841" s="75"/>
      <c r="N841" s="75"/>
    </row>
    <row r="842" spans="9:14" x14ac:dyDescent="0.25">
      <c r="I842" s="75"/>
      <c r="J842" s="75"/>
      <c r="K842" s="75"/>
      <c r="L842" s="75"/>
      <c r="M842" s="75"/>
      <c r="N842" s="75"/>
    </row>
    <row r="843" spans="9:14" x14ac:dyDescent="0.25">
      <c r="I843" s="75"/>
      <c r="J843" s="75"/>
      <c r="K843" s="75"/>
      <c r="L843" s="75"/>
      <c r="M843" s="75"/>
      <c r="N843" s="75"/>
    </row>
    <row r="844" spans="9:14" x14ac:dyDescent="0.25">
      <c r="I844" s="75"/>
      <c r="J844" s="75"/>
      <c r="K844" s="75"/>
      <c r="L844" s="75"/>
      <c r="M844" s="75"/>
      <c r="N844" s="75"/>
    </row>
    <row r="845" spans="9:14" x14ac:dyDescent="0.25">
      <c r="I845" s="75"/>
      <c r="J845" s="75"/>
      <c r="K845" s="75"/>
      <c r="L845" s="75"/>
      <c r="M845" s="75"/>
      <c r="N845" s="75"/>
    </row>
    <row r="846" spans="9:14" x14ac:dyDescent="0.25">
      <c r="I846" s="75"/>
      <c r="J846" s="75"/>
      <c r="K846" s="75"/>
      <c r="L846" s="75"/>
      <c r="M846" s="75"/>
      <c r="N846" s="75"/>
    </row>
    <row r="847" spans="9:14" x14ac:dyDescent="0.25">
      <c r="I847" s="75"/>
      <c r="J847" s="75"/>
      <c r="K847" s="75"/>
      <c r="L847" s="75"/>
      <c r="M847" s="75"/>
      <c r="N847" s="75"/>
    </row>
    <row r="848" spans="9:14" x14ac:dyDescent="0.25">
      <c r="I848" s="75"/>
      <c r="J848" s="75"/>
      <c r="K848" s="75"/>
      <c r="L848" s="75"/>
      <c r="M848" s="75"/>
      <c r="N848" s="75"/>
    </row>
    <row r="849" spans="9:14" x14ac:dyDescent="0.25">
      <c r="I849" s="75"/>
      <c r="J849" s="75"/>
      <c r="K849" s="75"/>
      <c r="L849" s="75"/>
      <c r="M849" s="75"/>
      <c r="N849" s="75"/>
    </row>
    <row r="850" spans="9:14" x14ac:dyDescent="0.25">
      <c r="I850" s="75"/>
      <c r="J850" s="75"/>
      <c r="K850" s="75"/>
      <c r="L850" s="75"/>
      <c r="M850" s="75"/>
      <c r="N850" s="75"/>
    </row>
    <row r="851" spans="9:14" x14ac:dyDescent="0.25">
      <c r="I851" s="75"/>
      <c r="J851" s="75"/>
      <c r="K851" s="75"/>
      <c r="L851" s="75"/>
      <c r="M851" s="75"/>
      <c r="N851" s="75"/>
    </row>
    <row r="852" spans="9:14" x14ac:dyDescent="0.25">
      <c r="I852" s="75"/>
      <c r="J852" s="75"/>
      <c r="K852" s="75"/>
      <c r="L852" s="75"/>
      <c r="M852" s="75"/>
      <c r="N852" s="75"/>
    </row>
    <row r="853" spans="9:14" x14ac:dyDescent="0.25">
      <c r="I853" s="75"/>
      <c r="J853" s="75"/>
      <c r="K853" s="75"/>
      <c r="L853" s="75"/>
      <c r="M853" s="75"/>
      <c r="N853" s="75"/>
    </row>
    <row r="854" spans="9:14" x14ac:dyDescent="0.25">
      <c r="I854" s="75"/>
      <c r="J854" s="75"/>
      <c r="K854" s="75"/>
      <c r="L854" s="75"/>
      <c r="M854" s="75"/>
      <c r="N854" s="75"/>
    </row>
    <row r="855" spans="9:14" x14ac:dyDescent="0.25">
      <c r="I855" s="75"/>
      <c r="J855" s="75"/>
      <c r="K855" s="75"/>
      <c r="L855" s="75"/>
      <c r="M855" s="75"/>
      <c r="N855" s="75"/>
    </row>
    <row r="856" spans="9:14" x14ac:dyDescent="0.25">
      <c r="I856" s="75"/>
      <c r="J856" s="75"/>
      <c r="K856" s="75"/>
      <c r="L856" s="75"/>
      <c r="M856" s="75"/>
      <c r="N856" s="75"/>
    </row>
    <row r="857" spans="9:14" x14ac:dyDescent="0.25">
      <c r="I857" s="75"/>
      <c r="J857" s="75"/>
      <c r="K857" s="75"/>
      <c r="L857" s="75"/>
      <c r="M857" s="75"/>
      <c r="N857" s="75"/>
    </row>
    <row r="858" spans="9:14" x14ac:dyDescent="0.25">
      <c r="I858" s="75"/>
      <c r="J858" s="75"/>
      <c r="K858" s="75"/>
      <c r="L858" s="75"/>
      <c r="M858" s="75"/>
      <c r="N858" s="75"/>
    </row>
    <row r="859" spans="9:14" x14ac:dyDescent="0.25">
      <c r="I859" s="75"/>
      <c r="J859" s="75"/>
      <c r="K859" s="75"/>
      <c r="L859" s="75"/>
      <c r="M859" s="75"/>
      <c r="N859" s="75"/>
    </row>
    <row r="860" spans="9:14" x14ac:dyDescent="0.25">
      <c r="I860" s="75"/>
      <c r="J860" s="75"/>
      <c r="K860" s="75"/>
      <c r="L860" s="75"/>
      <c r="M860" s="75"/>
      <c r="N860" s="75"/>
    </row>
    <row r="861" spans="9:14" x14ac:dyDescent="0.25">
      <c r="I861" s="75"/>
      <c r="J861" s="75"/>
      <c r="K861" s="75"/>
      <c r="L861" s="75"/>
      <c r="M861" s="75"/>
      <c r="N861" s="75"/>
    </row>
    <row r="862" spans="9:14" x14ac:dyDescent="0.25">
      <c r="I862" s="75"/>
      <c r="J862" s="75"/>
      <c r="K862" s="75"/>
      <c r="L862" s="75"/>
      <c r="M862" s="75"/>
      <c r="N862" s="75"/>
    </row>
    <row r="863" spans="9:14" x14ac:dyDescent="0.25">
      <c r="I863" s="75"/>
      <c r="J863" s="75"/>
      <c r="K863" s="75"/>
      <c r="L863" s="75"/>
      <c r="M863" s="75"/>
      <c r="N863" s="75"/>
    </row>
    <row r="864" spans="9:14" x14ac:dyDescent="0.25">
      <c r="I864" s="75"/>
      <c r="J864" s="75"/>
      <c r="K864" s="75"/>
      <c r="L864" s="75"/>
      <c r="M864" s="75"/>
      <c r="N864" s="75"/>
    </row>
    <row r="865" spans="9:14" x14ac:dyDescent="0.25">
      <c r="I865" s="75"/>
      <c r="J865" s="75"/>
      <c r="K865" s="75"/>
      <c r="L865" s="75"/>
      <c r="M865" s="75"/>
      <c r="N865" s="75"/>
    </row>
    <row r="866" spans="9:14" x14ac:dyDescent="0.25">
      <c r="I866" s="75"/>
      <c r="J866" s="75"/>
      <c r="K866" s="75"/>
      <c r="L866" s="75"/>
      <c r="M866" s="75"/>
      <c r="N866" s="75"/>
    </row>
    <row r="867" spans="9:14" x14ac:dyDescent="0.25">
      <c r="I867" s="75"/>
      <c r="J867" s="75"/>
      <c r="K867" s="75"/>
      <c r="L867" s="75"/>
      <c r="M867" s="75"/>
      <c r="N867" s="75"/>
    </row>
    <row r="868" spans="9:14" x14ac:dyDescent="0.25">
      <c r="I868" s="75"/>
      <c r="J868" s="75"/>
      <c r="K868" s="75"/>
      <c r="L868" s="75"/>
      <c r="M868" s="75"/>
      <c r="N868" s="75"/>
    </row>
    <row r="869" spans="9:14" x14ac:dyDescent="0.25">
      <c r="I869" s="75"/>
      <c r="J869" s="75"/>
      <c r="K869" s="75"/>
      <c r="L869" s="75"/>
      <c r="M869" s="75"/>
      <c r="N869" s="75"/>
    </row>
    <row r="870" spans="9:14" x14ac:dyDescent="0.25">
      <c r="I870" s="75"/>
      <c r="J870" s="75"/>
      <c r="K870" s="75"/>
      <c r="L870" s="75"/>
      <c r="M870" s="75"/>
      <c r="N870" s="75"/>
    </row>
    <row r="871" spans="9:14" x14ac:dyDescent="0.25">
      <c r="I871" s="75"/>
      <c r="J871" s="75"/>
      <c r="K871" s="75"/>
      <c r="L871" s="75"/>
      <c r="M871" s="75"/>
      <c r="N871" s="75"/>
    </row>
    <row r="872" spans="9:14" x14ac:dyDescent="0.25">
      <c r="I872" s="75"/>
      <c r="J872" s="75"/>
      <c r="K872" s="75"/>
      <c r="L872" s="75"/>
      <c r="M872" s="75"/>
      <c r="N872" s="75"/>
    </row>
    <row r="873" spans="9:14" x14ac:dyDescent="0.25">
      <c r="I873" s="75"/>
      <c r="J873" s="75"/>
      <c r="K873" s="75"/>
      <c r="L873" s="75"/>
      <c r="M873" s="75"/>
      <c r="N873" s="75"/>
    </row>
    <row r="874" spans="9:14" x14ac:dyDescent="0.25">
      <c r="I874" s="75"/>
      <c r="J874" s="75"/>
      <c r="K874" s="75"/>
      <c r="L874" s="75"/>
      <c r="M874" s="75"/>
      <c r="N874" s="75"/>
    </row>
    <row r="875" spans="9:14" x14ac:dyDescent="0.25">
      <c r="I875" s="75"/>
      <c r="J875" s="75"/>
      <c r="K875" s="75"/>
      <c r="L875" s="75"/>
      <c r="M875" s="75"/>
      <c r="N875" s="75"/>
    </row>
    <row r="876" spans="9:14" x14ac:dyDescent="0.25">
      <c r="I876" s="75"/>
      <c r="J876" s="75"/>
      <c r="K876" s="75"/>
      <c r="L876" s="75"/>
      <c r="M876" s="75"/>
      <c r="N876" s="75"/>
    </row>
    <row r="877" spans="9:14" x14ac:dyDescent="0.25">
      <c r="I877" s="75"/>
      <c r="J877" s="75"/>
      <c r="K877" s="75"/>
      <c r="L877" s="75"/>
      <c r="M877" s="75"/>
      <c r="N877" s="75"/>
    </row>
    <row r="878" spans="9:14" x14ac:dyDescent="0.25">
      <c r="I878" s="75"/>
      <c r="J878" s="75"/>
      <c r="K878" s="75"/>
      <c r="L878" s="75"/>
      <c r="M878" s="75"/>
      <c r="N878" s="75"/>
    </row>
    <row r="879" spans="9:14" x14ac:dyDescent="0.25">
      <c r="I879" s="75"/>
      <c r="J879" s="75"/>
      <c r="K879" s="75"/>
      <c r="L879" s="75"/>
      <c r="M879" s="75"/>
      <c r="N879" s="75"/>
    </row>
    <row r="880" spans="9:14" x14ac:dyDescent="0.25">
      <c r="I880" s="75"/>
      <c r="J880" s="75"/>
      <c r="K880" s="75"/>
      <c r="L880" s="75"/>
      <c r="M880" s="75"/>
      <c r="N880" s="75"/>
    </row>
    <row r="881" spans="9:14" x14ac:dyDescent="0.25">
      <c r="I881" s="75"/>
      <c r="J881" s="75"/>
      <c r="K881" s="75"/>
      <c r="L881" s="75"/>
      <c r="M881" s="75"/>
      <c r="N881" s="75"/>
    </row>
    <row r="882" spans="9:14" x14ac:dyDescent="0.25">
      <c r="I882" s="75"/>
      <c r="J882" s="75"/>
      <c r="K882" s="75"/>
      <c r="L882" s="75"/>
      <c r="M882" s="75"/>
      <c r="N882" s="75"/>
    </row>
    <row r="883" spans="9:14" x14ac:dyDescent="0.25">
      <c r="I883" s="75"/>
      <c r="J883" s="75"/>
      <c r="K883" s="75"/>
      <c r="L883" s="75"/>
      <c r="M883" s="75"/>
      <c r="N883" s="75"/>
    </row>
    <row r="884" spans="9:14" x14ac:dyDescent="0.25">
      <c r="I884" s="75"/>
      <c r="J884" s="75"/>
      <c r="K884" s="75"/>
      <c r="L884" s="75"/>
      <c r="M884" s="75"/>
      <c r="N884" s="75"/>
    </row>
    <row r="885" spans="9:14" x14ac:dyDescent="0.25">
      <c r="I885" s="75"/>
      <c r="J885" s="75"/>
      <c r="K885" s="75"/>
      <c r="L885" s="75"/>
      <c r="M885" s="75"/>
      <c r="N885" s="75"/>
    </row>
    <row r="886" spans="9:14" x14ac:dyDescent="0.25">
      <c r="I886" s="75"/>
      <c r="J886" s="75"/>
      <c r="K886" s="75"/>
      <c r="L886" s="75"/>
      <c r="M886" s="75"/>
      <c r="N886" s="75"/>
    </row>
    <row r="887" spans="9:14" x14ac:dyDescent="0.25">
      <c r="I887" s="75"/>
      <c r="J887" s="75"/>
      <c r="K887" s="75"/>
      <c r="L887" s="75"/>
      <c r="M887" s="75"/>
      <c r="N887" s="75"/>
    </row>
    <row r="888" spans="9:14" x14ac:dyDescent="0.25">
      <c r="I888" s="75"/>
      <c r="J888" s="75"/>
      <c r="K888" s="75"/>
      <c r="L888" s="75"/>
      <c r="M888" s="75"/>
      <c r="N888" s="75"/>
    </row>
    <row r="889" spans="9:14" x14ac:dyDescent="0.25">
      <c r="I889" s="75"/>
      <c r="J889" s="75"/>
      <c r="K889" s="75"/>
      <c r="L889" s="75"/>
      <c r="M889" s="75"/>
      <c r="N889" s="75"/>
    </row>
    <row r="890" spans="9:14" x14ac:dyDescent="0.25">
      <c r="I890" s="75"/>
      <c r="J890" s="75"/>
      <c r="K890" s="75"/>
      <c r="L890" s="75"/>
      <c r="M890" s="75"/>
      <c r="N890" s="75"/>
    </row>
    <row r="891" spans="9:14" x14ac:dyDescent="0.25">
      <c r="I891" s="75"/>
      <c r="J891" s="75"/>
      <c r="K891" s="75"/>
      <c r="L891" s="75"/>
      <c r="M891" s="75"/>
      <c r="N891" s="75"/>
    </row>
    <row r="892" spans="9:14" x14ac:dyDescent="0.25">
      <c r="I892" s="75"/>
      <c r="J892" s="75"/>
      <c r="K892" s="75"/>
      <c r="L892" s="75"/>
      <c r="M892" s="75"/>
      <c r="N892" s="75"/>
    </row>
    <row r="893" spans="9:14" x14ac:dyDescent="0.25">
      <c r="I893" s="75"/>
      <c r="J893" s="75"/>
      <c r="K893" s="75"/>
      <c r="L893" s="75"/>
      <c r="M893" s="75"/>
      <c r="N893" s="75"/>
    </row>
    <row r="894" spans="9:14" x14ac:dyDescent="0.25">
      <c r="I894" s="75"/>
      <c r="J894" s="75"/>
      <c r="K894" s="75"/>
      <c r="L894" s="75"/>
      <c r="M894" s="75"/>
      <c r="N894" s="75"/>
    </row>
    <row r="895" spans="9:14" x14ac:dyDescent="0.25">
      <c r="I895" s="75"/>
      <c r="J895" s="75"/>
      <c r="K895" s="75"/>
      <c r="L895" s="75"/>
      <c r="M895" s="75"/>
      <c r="N895" s="75"/>
    </row>
    <row r="896" spans="9:14" x14ac:dyDescent="0.25">
      <c r="I896" s="75"/>
      <c r="J896" s="75"/>
      <c r="K896" s="75"/>
      <c r="L896" s="75"/>
      <c r="M896" s="75"/>
      <c r="N896" s="75"/>
    </row>
    <row r="897" spans="9:14" x14ac:dyDescent="0.25">
      <c r="I897" s="75"/>
      <c r="J897" s="75"/>
      <c r="K897" s="75"/>
      <c r="L897" s="75"/>
      <c r="M897" s="75"/>
      <c r="N897" s="75"/>
    </row>
    <row r="898" spans="9:14" x14ac:dyDescent="0.25">
      <c r="I898" s="75"/>
      <c r="J898" s="75"/>
      <c r="K898" s="75"/>
      <c r="L898" s="75"/>
      <c r="M898" s="75"/>
      <c r="N898" s="75"/>
    </row>
    <row r="899" spans="9:14" x14ac:dyDescent="0.25">
      <c r="I899" s="75"/>
      <c r="J899" s="75"/>
      <c r="K899" s="75"/>
      <c r="L899" s="75"/>
      <c r="M899" s="75"/>
      <c r="N899" s="75"/>
    </row>
    <row r="900" spans="9:14" x14ac:dyDescent="0.25">
      <c r="I900" s="75"/>
      <c r="J900" s="75"/>
      <c r="K900" s="75"/>
      <c r="L900" s="75"/>
      <c r="M900" s="75"/>
      <c r="N900" s="75"/>
    </row>
    <row r="901" spans="9:14" x14ac:dyDescent="0.25">
      <c r="I901" s="75"/>
      <c r="J901" s="75"/>
      <c r="K901" s="75"/>
      <c r="L901" s="75"/>
      <c r="M901" s="75"/>
      <c r="N901" s="75"/>
    </row>
    <row r="902" spans="9:14" x14ac:dyDescent="0.25">
      <c r="I902" s="75"/>
      <c r="J902" s="75"/>
      <c r="K902" s="75"/>
      <c r="L902" s="75"/>
      <c r="M902" s="75"/>
      <c r="N902" s="75"/>
    </row>
    <row r="903" spans="9:14" x14ac:dyDescent="0.25">
      <c r="I903" s="75"/>
      <c r="J903" s="75"/>
      <c r="K903" s="75"/>
      <c r="L903" s="75"/>
      <c r="M903" s="75"/>
      <c r="N903" s="75"/>
    </row>
    <row r="904" spans="9:14" x14ac:dyDescent="0.25">
      <c r="I904" s="75"/>
      <c r="J904" s="75"/>
      <c r="K904" s="75"/>
      <c r="L904" s="75"/>
      <c r="M904" s="75"/>
      <c r="N904" s="75"/>
    </row>
    <row r="905" spans="9:14" x14ac:dyDescent="0.25">
      <c r="I905" s="75"/>
      <c r="J905" s="75"/>
      <c r="K905" s="75"/>
      <c r="L905" s="75"/>
      <c r="M905" s="75"/>
      <c r="N905" s="75"/>
    </row>
    <row r="906" spans="9:14" x14ac:dyDescent="0.25">
      <c r="I906" s="75"/>
      <c r="J906" s="75"/>
      <c r="K906" s="75"/>
      <c r="L906" s="75"/>
      <c r="M906" s="75"/>
      <c r="N906" s="75"/>
    </row>
    <row r="907" spans="9:14" x14ac:dyDescent="0.25">
      <c r="I907" s="75"/>
      <c r="J907" s="75"/>
      <c r="K907" s="75"/>
      <c r="L907" s="75"/>
      <c r="M907" s="75"/>
      <c r="N907" s="75"/>
    </row>
    <row r="908" spans="9:14" x14ac:dyDescent="0.25">
      <c r="I908" s="75"/>
      <c r="J908" s="75"/>
      <c r="K908" s="75"/>
      <c r="L908" s="75"/>
      <c r="M908" s="75"/>
      <c r="N908" s="75"/>
    </row>
    <row r="909" spans="9:14" x14ac:dyDescent="0.25">
      <c r="I909" s="75"/>
      <c r="J909" s="75"/>
      <c r="K909" s="75"/>
      <c r="L909" s="75"/>
      <c r="M909" s="75"/>
      <c r="N909" s="75"/>
    </row>
    <row r="910" spans="9:14" x14ac:dyDescent="0.25">
      <c r="I910" s="75"/>
      <c r="J910" s="75"/>
      <c r="K910" s="75"/>
      <c r="L910" s="75"/>
      <c r="M910" s="75"/>
      <c r="N910" s="75"/>
    </row>
    <row r="911" spans="9:14" x14ac:dyDescent="0.25">
      <c r="I911" s="75"/>
      <c r="J911" s="75"/>
      <c r="K911" s="75"/>
      <c r="L911" s="75"/>
      <c r="M911" s="75"/>
      <c r="N911" s="75"/>
    </row>
    <row r="912" spans="9:14" x14ac:dyDescent="0.25">
      <c r="I912" s="75"/>
      <c r="J912" s="75"/>
      <c r="K912" s="75"/>
      <c r="L912" s="75"/>
      <c r="M912" s="75"/>
      <c r="N912" s="75"/>
    </row>
    <row r="913" spans="9:14" x14ac:dyDescent="0.25">
      <c r="I913" s="75"/>
      <c r="J913" s="75"/>
      <c r="K913" s="75"/>
      <c r="L913" s="75"/>
      <c r="M913" s="75"/>
      <c r="N913" s="75"/>
    </row>
    <row r="914" spans="9:14" x14ac:dyDescent="0.25">
      <c r="I914" s="75"/>
      <c r="J914" s="75"/>
      <c r="K914" s="75"/>
      <c r="L914" s="75"/>
      <c r="M914" s="75"/>
      <c r="N914" s="75"/>
    </row>
    <row r="915" spans="9:14" x14ac:dyDescent="0.25">
      <c r="I915" s="75"/>
      <c r="J915" s="75"/>
      <c r="K915" s="75"/>
      <c r="L915" s="75"/>
      <c r="M915" s="75"/>
      <c r="N915" s="75"/>
    </row>
    <row r="916" spans="9:14" x14ac:dyDescent="0.25">
      <c r="I916" s="75"/>
      <c r="J916" s="75"/>
      <c r="K916" s="75"/>
      <c r="L916" s="75"/>
      <c r="M916" s="75"/>
      <c r="N916" s="75"/>
    </row>
    <row r="917" spans="9:14" x14ac:dyDescent="0.25">
      <c r="I917" s="75"/>
      <c r="J917" s="75"/>
      <c r="K917" s="75"/>
      <c r="L917" s="75"/>
      <c r="M917" s="75"/>
      <c r="N917" s="75"/>
    </row>
    <row r="918" spans="9:14" x14ac:dyDescent="0.25">
      <c r="I918" s="75"/>
      <c r="J918" s="75"/>
      <c r="K918" s="75"/>
      <c r="L918" s="75"/>
      <c r="M918" s="75"/>
      <c r="N918" s="75"/>
    </row>
    <row r="919" spans="9:14" x14ac:dyDescent="0.25">
      <c r="I919" s="75"/>
      <c r="J919" s="75"/>
      <c r="K919" s="75"/>
      <c r="L919" s="75"/>
      <c r="M919" s="75"/>
      <c r="N919" s="75"/>
    </row>
    <row r="920" spans="9:14" x14ac:dyDescent="0.25">
      <c r="I920" s="75"/>
      <c r="J920" s="75"/>
      <c r="K920" s="75"/>
      <c r="L920" s="75"/>
      <c r="M920" s="75"/>
      <c r="N920" s="75"/>
    </row>
    <row r="921" spans="9:14" x14ac:dyDescent="0.25">
      <c r="I921" s="75"/>
      <c r="J921" s="75"/>
      <c r="K921" s="75"/>
      <c r="L921" s="75"/>
      <c r="M921" s="75"/>
      <c r="N921" s="75"/>
    </row>
    <row r="922" spans="9:14" x14ac:dyDescent="0.25">
      <c r="I922" s="75"/>
      <c r="J922" s="75"/>
      <c r="K922" s="75"/>
      <c r="L922" s="75"/>
      <c r="M922" s="75"/>
      <c r="N922" s="75"/>
    </row>
    <row r="923" spans="9:14" x14ac:dyDescent="0.25">
      <c r="I923" s="75"/>
      <c r="J923" s="75"/>
      <c r="K923" s="75"/>
      <c r="L923" s="75"/>
      <c r="M923" s="75"/>
      <c r="N923" s="75"/>
    </row>
    <row r="924" spans="9:14" x14ac:dyDescent="0.25">
      <c r="I924" s="75"/>
      <c r="J924" s="75"/>
      <c r="K924" s="75"/>
      <c r="L924" s="75"/>
      <c r="M924" s="75"/>
      <c r="N924" s="75"/>
    </row>
    <row r="925" spans="9:14" x14ac:dyDescent="0.25">
      <c r="I925" s="75"/>
      <c r="J925" s="75"/>
      <c r="K925" s="75"/>
      <c r="L925" s="75"/>
      <c r="M925" s="75"/>
      <c r="N925" s="75"/>
    </row>
    <row r="926" spans="9:14" x14ac:dyDescent="0.25">
      <c r="I926" s="75"/>
      <c r="J926" s="75"/>
      <c r="K926" s="75"/>
      <c r="L926" s="75"/>
      <c r="M926" s="75"/>
      <c r="N926" s="75"/>
    </row>
    <row r="927" spans="9:14" x14ac:dyDescent="0.25">
      <c r="I927" s="75"/>
      <c r="J927" s="75"/>
      <c r="K927" s="75"/>
      <c r="L927" s="75"/>
      <c r="M927" s="75"/>
      <c r="N927" s="75"/>
    </row>
    <row r="928" spans="9:14" x14ac:dyDescent="0.25">
      <c r="I928" s="75"/>
      <c r="J928" s="75"/>
      <c r="K928" s="75"/>
      <c r="L928" s="75"/>
      <c r="M928" s="75"/>
      <c r="N928" s="75"/>
    </row>
    <row r="929" spans="9:14" x14ac:dyDescent="0.25">
      <c r="I929" s="75"/>
      <c r="J929" s="75"/>
      <c r="K929" s="75"/>
      <c r="L929" s="75"/>
      <c r="M929" s="75"/>
      <c r="N929" s="75"/>
    </row>
    <row r="930" spans="9:14" x14ac:dyDescent="0.25">
      <c r="I930" s="75"/>
      <c r="J930" s="75"/>
      <c r="K930" s="75"/>
      <c r="L930" s="75"/>
      <c r="M930" s="75"/>
      <c r="N930" s="75"/>
    </row>
    <row r="931" spans="9:14" x14ac:dyDescent="0.25">
      <c r="I931" s="75"/>
      <c r="J931" s="75"/>
      <c r="K931" s="75"/>
      <c r="L931" s="75"/>
      <c r="M931" s="75"/>
      <c r="N931" s="75"/>
    </row>
    <row r="932" spans="9:14" x14ac:dyDescent="0.25">
      <c r="I932" s="75"/>
      <c r="J932" s="75"/>
      <c r="K932" s="75"/>
      <c r="L932" s="75"/>
      <c r="M932" s="75"/>
      <c r="N932" s="75"/>
    </row>
    <row r="933" spans="9:14" x14ac:dyDescent="0.25">
      <c r="I933" s="75"/>
      <c r="J933" s="75"/>
      <c r="K933" s="75"/>
      <c r="L933" s="75"/>
      <c r="M933" s="75"/>
      <c r="N933" s="75"/>
    </row>
    <row r="934" spans="9:14" x14ac:dyDescent="0.25">
      <c r="I934" s="75"/>
      <c r="J934" s="75"/>
      <c r="K934" s="75"/>
      <c r="L934" s="75"/>
      <c r="M934" s="75"/>
      <c r="N934" s="75"/>
    </row>
    <row r="935" spans="9:14" x14ac:dyDescent="0.25">
      <c r="I935" s="75"/>
      <c r="J935" s="75"/>
      <c r="K935" s="75"/>
      <c r="L935" s="75"/>
      <c r="M935" s="75"/>
      <c r="N935" s="75"/>
    </row>
    <row r="936" spans="9:14" x14ac:dyDescent="0.25">
      <c r="I936" s="75"/>
      <c r="J936" s="75"/>
      <c r="K936" s="75"/>
      <c r="L936" s="75"/>
      <c r="M936" s="75"/>
      <c r="N936" s="75"/>
    </row>
    <row r="937" spans="9:14" x14ac:dyDescent="0.25">
      <c r="I937" s="75"/>
      <c r="J937" s="75"/>
      <c r="K937" s="75"/>
      <c r="L937" s="75"/>
      <c r="M937" s="75"/>
      <c r="N937" s="75"/>
    </row>
    <row r="938" spans="9:14" x14ac:dyDescent="0.25">
      <c r="I938" s="75"/>
      <c r="J938" s="75"/>
      <c r="K938" s="75"/>
      <c r="L938" s="75"/>
      <c r="M938" s="75"/>
      <c r="N938" s="75"/>
    </row>
    <row r="939" spans="9:14" x14ac:dyDescent="0.25">
      <c r="I939" s="75"/>
      <c r="J939" s="75"/>
      <c r="K939" s="75"/>
      <c r="L939" s="75"/>
      <c r="M939" s="75"/>
      <c r="N939" s="75"/>
    </row>
    <row r="940" spans="9:14" x14ac:dyDescent="0.25">
      <c r="I940" s="75"/>
      <c r="J940" s="75"/>
      <c r="K940" s="75"/>
      <c r="L940" s="75"/>
      <c r="M940" s="75"/>
      <c r="N940" s="75"/>
    </row>
    <row r="941" spans="9:14" x14ac:dyDescent="0.25">
      <c r="I941" s="75"/>
      <c r="J941" s="75"/>
      <c r="K941" s="75"/>
      <c r="L941" s="75"/>
      <c r="M941" s="75"/>
      <c r="N941" s="75"/>
    </row>
    <row r="942" spans="9:14" x14ac:dyDescent="0.25">
      <c r="I942" s="75"/>
      <c r="J942" s="75"/>
      <c r="K942" s="75"/>
      <c r="L942" s="75"/>
      <c r="M942" s="75"/>
      <c r="N942" s="75"/>
    </row>
    <row r="943" spans="9:14" x14ac:dyDescent="0.25">
      <c r="I943" s="75"/>
      <c r="J943" s="75"/>
      <c r="K943" s="75"/>
      <c r="L943" s="75"/>
      <c r="M943" s="75"/>
      <c r="N943" s="75"/>
    </row>
    <row r="944" spans="9:14" x14ac:dyDescent="0.25">
      <c r="I944" s="75"/>
      <c r="J944" s="75"/>
      <c r="K944" s="75"/>
      <c r="L944" s="75"/>
      <c r="M944" s="75"/>
      <c r="N944" s="75"/>
    </row>
    <row r="945" spans="9:14" x14ac:dyDescent="0.25">
      <c r="I945" s="75"/>
      <c r="J945" s="75"/>
      <c r="K945" s="75"/>
      <c r="L945" s="75"/>
      <c r="M945" s="75"/>
      <c r="N945" s="75"/>
    </row>
    <row r="946" spans="9:14" x14ac:dyDescent="0.25">
      <c r="I946" s="75"/>
      <c r="J946" s="75"/>
      <c r="K946" s="75"/>
      <c r="L946" s="75"/>
      <c r="M946" s="75"/>
      <c r="N946" s="75"/>
    </row>
    <row r="947" spans="9:14" x14ac:dyDescent="0.25">
      <c r="I947" s="75"/>
      <c r="J947" s="75"/>
      <c r="K947" s="75"/>
      <c r="L947" s="75"/>
      <c r="M947" s="75"/>
      <c r="N947" s="75"/>
    </row>
    <row r="948" spans="9:14" x14ac:dyDescent="0.25">
      <c r="I948" s="75"/>
      <c r="J948" s="75"/>
      <c r="K948" s="75"/>
      <c r="L948" s="75"/>
      <c r="M948" s="75"/>
      <c r="N948" s="75"/>
    </row>
    <row r="949" spans="9:14" x14ac:dyDescent="0.25">
      <c r="I949" s="75"/>
      <c r="J949" s="75"/>
      <c r="K949" s="75"/>
      <c r="L949" s="75"/>
      <c r="M949" s="75"/>
      <c r="N949" s="75"/>
    </row>
    <row r="950" spans="9:14" x14ac:dyDescent="0.25">
      <c r="I950" s="75"/>
      <c r="J950" s="75"/>
      <c r="K950" s="75"/>
      <c r="L950" s="75"/>
      <c r="M950" s="75"/>
      <c r="N950" s="75"/>
    </row>
    <row r="951" spans="9:14" x14ac:dyDescent="0.25">
      <c r="I951" s="75"/>
      <c r="J951" s="75"/>
      <c r="K951" s="75"/>
      <c r="L951" s="75"/>
      <c r="M951" s="75"/>
      <c r="N951" s="75"/>
    </row>
    <row r="952" spans="9:14" x14ac:dyDescent="0.25">
      <c r="I952" s="75"/>
      <c r="J952" s="75"/>
      <c r="K952" s="75"/>
      <c r="L952" s="75"/>
      <c r="M952" s="75"/>
      <c r="N952" s="75"/>
    </row>
    <row r="953" spans="9:14" x14ac:dyDescent="0.25">
      <c r="I953" s="75"/>
      <c r="J953" s="75"/>
      <c r="K953" s="75"/>
      <c r="L953" s="75"/>
      <c r="M953" s="75"/>
      <c r="N953" s="75"/>
    </row>
    <row r="954" spans="9:14" x14ac:dyDescent="0.25">
      <c r="I954" s="75"/>
      <c r="J954" s="75"/>
      <c r="K954" s="75"/>
      <c r="L954" s="75"/>
      <c r="M954" s="75"/>
      <c r="N954" s="75"/>
    </row>
    <row r="955" spans="9:14" x14ac:dyDescent="0.25">
      <c r="I955" s="75"/>
      <c r="J955" s="75"/>
      <c r="K955" s="75"/>
      <c r="L955" s="75"/>
      <c r="M955" s="75"/>
      <c r="N955" s="75"/>
    </row>
    <row r="956" spans="9:14" x14ac:dyDescent="0.25">
      <c r="I956" s="75"/>
      <c r="J956" s="75"/>
      <c r="K956" s="75"/>
      <c r="L956" s="75"/>
      <c r="M956" s="75"/>
      <c r="N956" s="75"/>
    </row>
    <row r="957" spans="9:14" x14ac:dyDescent="0.25">
      <c r="I957" s="75"/>
      <c r="J957" s="75"/>
      <c r="K957" s="75"/>
      <c r="L957" s="75"/>
      <c r="M957" s="75"/>
      <c r="N957" s="75"/>
    </row>
    <row r="958" spans="9:14" x14ac:dyDescent="0.25">
      <c r="I958" s="75"/>
      <c r="J958" s="75"/>
      <c r="K958" s="75"/>
      <c r="L958" s="75"/>
      <c r="M958" s="75"/>
      <c r="N958" s="75"/>
    </row>
    <row r="959" spans="9:14" x14ac:dyDescent="0.25">
      <c r="I959" s="75"/>
      <c r="J959" s="75"/>
      <c r="K959" s="75"/>
      <c r="L959" s="75"/>
      <c r="M959" s="75"/>
      <c r="N959" s="75"/>
    </row>
    <row r="960" spans="9:14" x14ac:dyDescent="0.25">
      <c r="I960" s="75"/>
      <c r="J960" s="75"/>
      <c r="K960" s="75"/>
      <c r="L960" s="75"/>
      <c r="M960" s="75"/>
      <c r="N960" s="75"/>
    </row>
    <row r="961" spans="9:14" x14ac:dyDescent="0.25">
      <c r="I961" s="75"/>
      <c r="J961" s="75"/>
      <c r="K961" s="75"/>
      <c r="L961" s="75"/>
      <c r="M961" s="75"/>
      <c r="N961" s="75"/>
    </row>
    <row r="962" spans="9:14" x14ac:dyDescent="0.25">
      <c r="I962" s="75"/>
      <c r="J962" s="75"/>
      <c r="K962" s="75"/>
      <c r="L962" s="75"/>
      <c r="M962" s="75"/>
      <c r="N962" s="75"/>
    </row>
    <row r="963" spans="9:14" x14ac:dyDescent="0.25">
      <c r="I963" s="75"/>
      <c r="J963" s="75"/>
      <c r="K963" s="75"/>
      <c r="L963" s="75"/>
      <c r="M963" s="75"/>
      <c r="N963" s="75"/>
    </row>
    <row r="964" spans="9:14" x14ac:dyDescent="0.25">
      <c r="I964" s="75"/>
      <c r="J964" s="75"/>
      <c r="K964" s="75"/>
      <c r="L964" s="75"/>
      <c r="M964" s="75"/>
      <c r="N964" s="75"/>
    </row>
    <row r="965" spans="9:14" x14ac:dyDescent="0.25">
      <c r="I965" s="75"/>
      <c r="J965" s="75"/>
      <c r="K965" s="75"/>
      <c r="L965" s="75"/>
      <c r="M965" s="75"/>
      <c r="N965" s="75"/>
    </row>
    <row r="966" spans="9:14" x14ac:dyDescent="0.25">
      <c r="I966" s="75"/>
      <c r="J966" s="75"/>
      <c r="K966" s="75"/>
      <c r="L966" s="75"/>
      <c r="M966" s="75"/>
      <c r="N966" s="75"/>
    </row>
    <row r="967" spans="9:14" x14ac:dyDescent="0.25">
      <c r="I967" s="75"/>
      <c r="J967" s="75"/>
      <c r="K967" s="75"/>
      <c r="L967" s="75"/>
      <c r="M967" s="75"/>
      <c r="N967" s="75"/>
    </row>
    <row r="968" spans="9:14" x14ac:dyDescent="0.25">
      <c r="I968" s="75"/>
      <c r="J968" s="75"/>
      <c r="K968" s="75"/>
      <c r="L968" s="75"/>
      <c r="M968" s="75"/>
      <c r="N968" s="75"/>
    </row>
    <row r="969" spans="9:14" x14ac:dyDescent="0.25">
      <c r="I969" s="75"/>
      <c r="J969" s="75"/>
      <c r="K969" s="75"/>
      <c r="L969" s="75"/>
      <c r="M969" s="75"/>
      <c r="N969" s="75"/>
    </row>
    <row r="970" spans="9:14" x14ac:dyDescent="0.25">
      <c r="I970" s="75"/>
      <c r="J970" s="75"/>
      <c r="K970" s="75"/>
      <c r="L970" s="75"/>
      <c r="M970" s="75"/>
      <c r="N970" s="75"/>
    </row>
    <row r="971" spans="9:14" x14ac:dyDescent="0.25">
      <c r="I971" s="75"/>
      <c r="J971" s="75"/>
      <c r="K971" s="75"/>
      <c r="L971" s="75"/>
      <c r="M971" s="75"/>
      <c r="N971" s="75"/>
    </row>
    <row r="972" spans="9:14" x14ac:dyDescent="0.25">
      <c r="I972" s="75"/>
      <c r="J972" s="75"/>
      <c r="K972" s="75"/>
      <c r="L972" s="75"/>
      <c r="M972" s="75"/>
      <c r="N972" s="75"/>
    </row>
    <row r="973" spans="9:14" x14ac:dyDescent="0.25">
      <c r="I973" s="75"/>
      <c r="J973" s="75"/>
      <c r="K973" s="75"/>
      <c r="L973" s="75"/>
      <c r="M973" s="75"/>
      <c r="N973" s="75"/>
    </row>
    <row r="974" spans="9:14" x14ac:dyDescent="0.25">
      <c r="I974" s="75"/>
      <c r="J974" s="75"/>
      <c r="K974" s="75"/>
      <c r="L974" s="75"/>
      <c r="M974" s="75"/>
      <c r="N974" s="75"/>
    </row>
    <row r="975" spans="9:14" x14ac:dyDescent="0.25">
      <c r="I975" s="75"/>
      <c r="J975" s="75"/>
      <c r="K975" s="75"/>
      <c r="L975" s="75"/>
      <c r="M975" s="75"/>
      <c r="N975" s="75"/>
    </row>
    <row r="976" spans="9:14" x14ac:dyDescent="0.25">
      <c r="I976" s="75"/>
      <c r="J976" s="75"/>
      <c r="K976" s="75"/>
      <c r="L976" s="75"/>
      <c r="M976" s="75"/>
      <c r="N976" s="75"/>
    </row>
    <row r="977" spans="9:14" x14ac:dyDescent="0.25">
      <c r="I977" s="75"/>
      <c r="J977" s="75"/>
      <c r="K977" s="75"/>
      <c r="L977" s="75"/>
      <c r="M977" s="75"/>
      <c r="N977" s="75"/>
    </row>
    <row r="978" spans="9:14" x14ac:dyDescent="0.25">
      <c r="I978" s="75"/>
      <c r="J978" s="75"/>
      <c r="K978" s="75"/>
      <c r="L978" s="75"/>
      <c r="M978" s="75"/>
      <c r="N978" s="75"/>
    </row>
    <row r="979" spans="9:14" x14ac:dyDescent="0.25">
      <c r="I979" s="75"/>
      <c r="J979" s="75"/>
      <c r="K979" s="75"/>
      <c r="L979" s="75"/>
      <c r="M979" s="75"/>
      <c r="N979" s="75"/>
    </row>
    <row r="980" spans="9:14" x14ac:dyDescent="0.25">
      <c r="I980" s="75"/>
      <c r="J980" s="75"/>
      <c r="K980" s="75"/>
      <c r="L980" s="75"/>
      <c r="M980" s="75"/>
      <c r="N980" s="75"/>
    </row>
    <row r="981" spans="9:14" x14ac:dyDescent="0.25">
      <c r="I981" s="75"/>
      <c r="J981" s="75"/>
      <c r="K981" s="75"/>
      <c r="L981" s="75"/>
      <c r="M981" s="75"/>
      <c r="N981" s="75"/>
    </row>
    <row r="982" spans="9:14" x14ac:dyDescent="0.25">
      <c r="I982" s="75"/>
      <c r="J982" s="75"/>
      <c r="K982" s="75"/>
      <c r="L982" s="75"/>
      <c r="M982" s="75"/>
      <c r="N982" s="75"/>
    </row>
    <row r="983" spans="9:14" x14ac:dyDescent="0.25">
      <c r="I983" s="75"/>
      <c r="J983" s="75"/>
      <c r="K983" s="75"/>
      <c r="L983" s="75"/>
      <c r="M983" s="75"/>
      <c r="N983" s="75"/>
    </row>
    <row r="984" spans="9:14" x14ac:dyDescent="0.25">
      <c r="I984" s="75"/>
      <c r="J984" s="75"/>
      <c r="K984" s="75"/>
      <c r="L984" s="75"/>
      <c r="M984" s="75"/>
      <c r="N984" s="75"/>
    </row>
    <row r="985" spans="9:14" x14ac:dyDescent="0.25">
      <c r="I985" s="75"/>
      <c r="J985" s="75"/>
      <c r="K985" s="75"/>
      <c r="L985" s="75"/>
      <c r="M985" s="75"/>
      <c r="N985" s="75"/>
    </row>
    <row r="986" spans="9:14" x14ac:dyDescent="0.25">
      <c r="I986" s="75"/>
      <c r="J986" s="75"/>
      <c r="K986" s="75"/>
      <c r="L986" s="75"/>
      <c r="M986" s="75"/>
      <c r="N986" s="75"/>
    </row>
    <row r="987" spans="9:14" x14ac:dyDescent="0.25">
      <c r="I987" s="75"/>
      <c r="J987" s="75"/>
      <c r="K987" s="75"/>
      <c r="L987" s="75"/>
      <c r="M987" s="75"/>
      <c r="N987" s="75"/>
    </row>
    <row r="988" spans="9:14" x14ac:dyDescent="0.25">
      <c r="I988" s="75"/>
      <c r="J988" s="75"/>
      <c r="K988" s="75"/>
      <c r="L988" s="75"/>
      <c r="M988" s="75"/>
      <c r="N988" s="75"/>
    </row>
    <row r="989" spans="9:14" x14ac:dyDescent="0.25">
      <c r="I989" s="75"/>
      <c r="J989" s="75"/>
      <c r="K989" s="75"/>
      <c r="L989" s="75"/>
      <c r="M989" s="75"/>
      <c r="N989" s="75"/>
    </row>
    <row r="990" spans="9:14" x14ac:dyDescent="0.25">
      <c r="I990" s="75"/>
      <c r="J990" s="75"/>
      <c r="K990" s="75"/>
      <c r="L990" s="75"/>
      <c r="M990" s="75"/>
      <c r="N990" s="75"/>
    </row>
    <row r="991" spans="9:14" x14ac:dyDescent="0.25">
      <c r="I991" s="75"/>
      <c r="J991" s="75"/>
      <c r="K991" s="75"/>
      <c r="L991" s="75"/>
      <c r="M991" s="75"/>
      <c r="N991" s="75"/>
    </row>
    <row r="992" spans="9:14" x14ac:dyDescent="0.25">
      <c r="I992" s="75"/>
      <c r="J992" s="75"/>
      <c r="K992" s="75"/>
      <c r="L992" s="75"/>
      <c r="M992" s="75"/>
      <c r="N992" s="75"/>
    </row>
    <row r="993" spans="9:14" x14ac:dyDescent="0.25">
      <c r="I993" s="75"/>
      <c r="J993" s="75"/>
      <c r="K993" s="75"/>
      <c r="L993" s="75"/>
      <c r="M993" s="75"/>
      <c r="N993" s="75"/>
    </row>
    <row r="994" spans="9:14" x14ac:dyDescent="0.25">
      <c r="I994" s="75"/>
      <c r="J994" s="75"/>
      <c r="K994" s="75"/>
      <c r="L994" s="75"/>
      <c r="M994" s="75"/>
      <c r="N994" s="75"/>
    </row>
    <row r="995" spans="9:14" x14ac:dyDescent="0.25">
      <c r="I995" s="75"/>
      <c r="J995" s="75"/>
      <c r="K995" s="75"/>
      <c r="L995" s="75"/>
      <c r="M995" s="75"/>
      <c r="N995" s="75"/>
    </row>
    <row r="996" spans="9:14" x14ac:dyDescent="0.25">
      <c r="I996" s="75"/>
      <c r="J996" s="75"/>
      <c r="K996" s="75"/>
      <c r="L996" s="75"/>
      <c r="M996" s="75"/>
      <c r="N996" s="75"/>
    </row>
    <row r="997" spans="9:14" x14ac:dyDescent="0.25">
      <c r="I997" s="75"/>
      <c r="J997" s="75"/>
      <c r="K997" s="75"/>
      <c r="L997" s="75"/>
      <c r="M997" s="75"/>
      <c r="N997" s="75"/>
    </row>
    <row r="998" spans="9:14" x14ac:dyDescent="0.25">
      <c r="I998" s="75"/>
      <c r="J998" s="75"/>
      <c r="K998" s="75"/>
      <c r="L998" s="75"/>
      <c r="M998" s="75"/>
      <c r="N998" s="75"/>
    </row>
    <row r="999" spans="9:14" x14ac:dyDescent="0.25">
      <c r="I999" s="75"/>
      <c r="J999" s="75"/>
      <c r="K999" s="75"/>
      <c r="L999" s="75"/>
      <c r="M999" s="75"/>
      <c r="N999" s="75"/>
    </row>
    <row r="1000" spans="9:14" x14ac:dyDescent="0.25">
      <c r="I1000" s="75"/>
      <c r="J1000" s="75"/>
      <c r="K1000" s="75"/>
      <c r="L1000" s="75"/>
      <c r="M1000" s="75"/>
      <c r="N1000" s="75"/>
    </row>
    <row r="1001" spans="9:14" x14ac:dyDescent="0.25">
      <c r="I1001" s="75"/>
      <c r="J1001" s="75"/>
      <c r="K1001" s="75"/>
      <c r="L1001" s="75"/>
      <c r="M1001" s="75"/>
      <c r="N1001" s="75"/>
    </row>
    <row r="1002" spans="9:14" x14ac:dyDescent="0.25">
      <c r="I1002" s="75"/>
      <c r="J1002" s="75"/>
      <c r="K1002" s="75"/>
      <c r="L1002" s="75"/>
      <c r="M1002" s="75"/>
      <c r="N1002" s="75"/>
    </row>
    <row r="1003" spans="9:14" x14ac:dyDescent="0.25">
      <c r="I1003" s="75"/>
      <c r="J1003" s="75"/>
      <c r="K1003" s="75"/>
      <c r="L1003" s="75"/>
      <c r="M1003" s="75"/>
      <c r="N1003" s="75"/>
    </row>
    <row r="1004" spans="9:14" x14ac:dyDescent="0.25">
      <c r="I1004" s="75"/>
      <c r="J1004" s="75"/>
      <c r="K1004" s="75"/>
      <c r="L1004" s="75"/>
      <c r="M1004" s="75"/>
      <c r="N1004" s="75"/>
    </row>
    <row r="1005" spans="9:14" x14ac:dyDescent="0.25">
      <c r="I1005" s="75"/>
      <c r="J1005" s="75"/>
      <c r="K1005" s="75"/>
      <c r="L1005" s="75"/>
      <c r="M1005" s="75"/>
      <c r="N1005" s="75"/>
    </row>
    <row r="1006" spans="9:14" x14ac:dyDescent="0.25">
      <c r="I1006" s="75"/>
      <c r="J1006" s="75"/>
      <c r="K1006" s="75"/>
      <c r="L1006" s="75"/>
      <c r="M1006" s="75"/>
      <c r="N1006" s="75"/>
    </row>
    <row r="1007" spans="9:14" x14ac:dyDescent="0.25">
      <c r="I1007" s="75"/>
      <c r="J1007" s="75"/>
      <c r="K1007" s="75"/>
      <c r="L1007" s="75"/>
      <c r="M1007" s="75"/>
      <c r="N1007" s="75"/>
    </row>
    <row r="1008" spans="9:14" x14ac:dyDescent="0.25">
      <c r="I1008" s="75"/>
      <c r="J1008" s="75"/>
      <c r="K1008" s="75"/>
      <c r="L1008" s="75"/>
      <c r="M1008" s="75"/>
      <c r="N1008" s="75"/>
    </row>
    <row r="1009" spans="9:14" x14ac:dyDescent="0.25">
      <c r="I1009" s="75"/>
      <c r="J1009" s="75"/>
      <c r="K1009" s="75"/>
      <c r="L1009" s="75"/>
      <c r="M1009" s="75"/>
      <c r="N1009" s="75"/>
    </row>
    <row r="1010" spans="9:14" x14ac:dyDescent="0.25">
      <c r="I1010" s="75"/>
      <c r="J1010" s="75"/>
      <c r="K1010" s="75"/>
      <c r="L1010" s="75"/>
      <c r="M1010" s="75"/>
      <c r="N1010" s="75"/>
    </row>
    <row r="1011" spans="9:14" x14ac:dyDescent="0.25">
      <c r="I1011" s="75"/>
      <c r="J1011" s="75"/>
      <c r="K1011" s="75"/>
      <c r="L1011" s="75"/>
      <c r="M1011" s="75"/>
      <c r="N1011" s="75"/>
    </row>
    <row r="1012" spans="9:14" x14ac:dyDescent="0.25">
      <c r="I1012" s="75"/>
      <c r="J1012" s="75"/>
      <c r="K1012" s="75"/>
      <c r="L1012" s="75"/>
      <c r="M1012" s="75"/>
      <c r="N1012" s="75"/>
    </row>
    <row r="1013" spans="9:14" x14ac:dyDescent="0.25">
      <c r="I1013" s="75"/>
      <c r="J1013" s="75"/>
      <c r="K1013" s="75"/>
      <c r="L1013" s="75"/>
      <c r="M1013" s="75"/>
      <c r="N1013" s="75"/>
    </row>
    <row r="1014" spans="9:14" x14ac:dyDescent="0.25">
      <c r="I1014" s="75"/>
      <c r="J1014" s="75"/>
      <c r="K1014" s="75"/>
      <c r="L1014" s="75"/>
      <c r="M1014" s="75"/>
      <c r="N1014" s="75"/>
    </row>
    <row r="1015" spans="9:14" x14ac:dyDescent="0.25">
      <c r="I1015" s="75"/>
      <c r="J1015" s="75"/>
      <c r="K1015" s="75"/>
      <c r="L1015" s="75"/>
      <c r="M1015" s="75"/>
      <c r="N1015" s="75"/>
    </row>
    <row r="1016" spans="9:14" x14ac:dyDescent="0.25">
      <c r="I1016" s="75"/>
      <c r="J1016" s="75"/>
      <c r="K1016" s="75"/>
      <c r="L1016" s="75"/>
      <c r="M1016" s="75"/>
      <c r="N1016" s="75"/>
    </row>
    <row r="1017" spans="9:14" x14ac:dyDescent="0.25">
      <c r="I1017" s="75"/>
      <c r="J1017" s="75"/>
      <c r="K1017" s="75"/>
      <c r="L1017" s="75"/>
      <c r="M1017" s="75"/>
      <c r="N1017" s="75"/>
    </row>
    <row r="1018" spans="9:14" x14ac:dyDescent="0.25">
      <c r="I1018" s="75"/>
      <c r="J1018" s="75"/>
      <c r="K1018" s="75"/>
      <c r="L1018" s="75"/>
      <c r="M1018" s="75"/>
      <c r="N1018" s="75"/>
    </row>
    <row r="1019" spans="9:14" x14ac:dyDescent="0.25">
      <c r="I1019" s="75"/>
      <c r="J1019" s="75"/>
      <c r="K1019" s="75"/>
      <c r="L1019" s="75"/>
      <c r="M1019" s="75"/>
      <c r="N1019" s="75"/>
    </row>
    <row r="1020" spans="9:14" x14ac:dyDescent="0.25">
      <c r="I1020" s="75"/>
      <c r="J1020" s="75"/>
      <c r="K1020" s="75"/>
      <c r="L1020" s="75"/>
      <c r="M1020" s="75"/>
      <c r="N1020" s="75"/>
    </row>
    <row r="1021" spans="9:14" x14ac:dyDescent="0.25">
      <c r="I1021" s="75"/>
      <c r="J1021" s="75"/>
      <c r="K1021" s="75"/>
      <c r="L1021" s="75"/>
      <c r="M1021" s="75"/>
      <c r="N1021" s="75"/>
    </row>
    <row r="1022" spans="9:14" x14ac:dyDescent="0.25">
      <c r="I1022" s="75"/>
      <c r="J1022" s="75"/>
      <c r="K1022" s="75"/>
      <c r="L1022" s="75"/>
      <c r="M1022" s="75"/>
      <c r="N1022" s="75"/>
    </row>
    <row r="1023" spans="9:14" x14ac:dyDescent="0.25">
      <c r="I1023" s="75"/>
      <c r="J1023" s="75"/>
      <c r="K1023" s="75"/>
      <c r="L1023" s="75"/>
      <c r="M1023" s="75"/>
      <c r="N1023" s="75"/>
    </row>
    <row r="1024" spans="9:14" x14ac:dyDescent="0.25">
      <c r="I1024" s="75"/>
      <c r="J1024" s="75"/>
      <c r="K1024" s="75"/>
      <c r="L1024" s="75"/>
      <c r="M1024" s="75"/>
      <c r="N1024" s="75"/>
    </row>
    <row r="1025" spans="9:14" x14ac:dyDescent="0.25">
      <c r="I1025" s="75"/>
      <c r="J1025" s="75"/>
      <c r="K1025" s="75"/>
      <c r="L1025" s="75"/>
      <c r="M1025" s="75"/>
      <c r="N1025" s="75"/>
    </row>
    <row r="1026" spans="9:14" x14ac:dyDescent="0.25">
      <c r="I1026" s="75"/>
      <c r="J1026" s="75"/>
      <c r="K1026" s="75"/>
      <c r="L1026" s="75"/>
      <c r="M1026" s="75"/>
      <c r="N1026" s="75"/>
    </row>
    <row r="1027" spans="9:14" x14ac:dyDescent="0.25">
      <c r="I1027" s="75"/>
      <c r="J1027" s="75"/>
      <c r="K1027" s="75"/>
      <c r="L1027" s="75"/>
      <c r="M1027" s="75"/>
      <c r="N1027" s="75"/>
    </row>
    <row r="1028" spans="9:14" x14ac:dyDescent="0.25">
      <c r="I1028" s="75"/>
      <c r="J1028" s="75"/>
      <c r="K1028" s="75"/>
      <c r="L1028" s="75"/>
      <c r="M1028" s="75"/>
      <c r="N1028" s="75"/>
    </row>
    <row r="1029" spans="9:14" x14ac:dyDescent="0.25">
      <c r="I1029" s="75"/>
      <c r="J1029" s="75"/>
      <c r="K1029" s="75"/>
      <c r="L1029" s="75"/>
      <c r="M1029" s="75"/>
      <c r="N1029" s="75"/>
    </row>
    <row r="1030" spans="9:14" x14ac:dyDescent="0.25">
      <c r="I1030" s="75"/>
      <c r="J1030" s="75"/>
      <c r="K1030" s="75"/>
      <c r="L1030" s="75"/>
      <c r="M1030" s="75"/>
      <c r="N1030" s="75"/>
    </row>
    <row r="1031" spans="9:14" x14ac:dyDescent="0.25">
      <c r="I1031" s="75"/>
      <c r="J1031" s="75"/>
      <c r="K1031" s="75"/>
      <c r="L1031" s="75"/>
      <c r="M1031" s="75"/>
      <c r="N1031" s="75"/>
    </row>
    <row r="1032" spans="9:14" x14ac:dyDescent="0.25">
      <c r="I1032" s="75"/>
      <c r="J1032" s="75"/>
      <c r="K1032" s="75"/>
      <c r="L1032" s="75"/>
      <c r="M1032" s="75"/>
      <c r="N1032" s="75"/>
    </row>
    <row r="1033" spans="9:14" x14ac:dyDescent="0.25">
      <c r="I1033" s="75"/>
      <c r="J1033" s="75"/>
      <c r="K1033" s="75"/>
      <c r="L1033" s="75"/>
      <c r="M1033" s="75"/>
      <c r="N1033" s="75"/>
    </row>
    <row r="1034" spans="9:14" x14ac:dyDescent="0.25">
      <c r="I1034" s="75"/>
      <c r="J1034" s="75"/>
      <c r="K1034" s="75"/>
      <c r="L1034" s="75"/>
      <c r="M1034" s="75"/>
      <c r="N1034" s="75"/>
    </row>
    <row r="1035" spans="9:14" x14ac:dyDescent="0.25">
      <c r="I1035" s="75"/>
      <c r="J1035" s="75"/>
      <c r="K1035" s="75"/>
      <c r="L1035" s="75"/>
      <c r="M1035" s="75"/>
      <c r="N1035" s="75"/>
    </row>
    <row r="1036" spans="9:14" x14ac:dyDescent="0.25">
      <c r="I1036" s="75"/>
      <c r="J1036" s="75"/>
      <c r="K1036" s="75"/>
      <c r="L1036" s="75"/>
      <c r="M1036" s="75"/>
      <c r="N1036" s="75"/>
    </row>
    <row r="1037" spans="9:14" x14ac:dyDescent="0.25">
      <c r="I1037" s="75"/>
      <c r="J1037" s="75"/>
      <c r="K1037" s="75"/>
      <c r="L1037" s="75"/>
      <c r="M1037" s="75"/>
      <c r="N1037" s="75"/>
    </row>
    <row r="1038" spans="9:14" x14ac:dyDescent="0.25">
      <c r="I1038" s="75"/>
      <c r="J1038" s="75"/>
      <c r="K1038" s="75"/>
      <c r="L1038" s="75"/>
      <c r="M1038" s="75"/>
      <c r="N1038" s="75"/>
    </row>
    <row r="1039" spans="9:14" x14ac:dyDescent="0.25">
      <c r="I1039" s="75"/>
      <c r="J1039" s="75"/>
      <c r="K1039" s="75"/>
      <c r="L1039" s="75"/>
      <c r="M1039" s="75"/>
      <c r="N1039" s="75"/>
    </row>
    <row r="1040" spans="9:14" x14ac:dyDescent="0.25">
      <c r="I1040" s="75"/>
      <c r="J1040" s="75"/>
      <c r="K1040" s="75"/>
      <c r="L1040" s="75"/>
      <c r="M1040" s="75"/>
      <c r="N1040" s="75"/>
    </row>
    <row r="1041" spans="9:14" x14ac:dyDescent="0.25">
      <c r="I1041" s="75"/>
      <c r="J1041" s="75"/>
      <c r="K1041" s="75"/>
      <c r="L1041" s="75"/>
      <c r="M1041" s="75"/>
      <c r="N1041" s="75"/>
    </row>
    <row r="1042" spans="9:14" x14ac:dyDescent="0.25">
      <c r="I1042" s="75"/>
      <c r="J1042" s="75"/>
      <c r="K1042" s="75"/>
      <c r="L1042" s="75"/>
      <c r="M1042" s="75"/>
      <c r="N1042" s="75"/>
    </row>
    <row r="1043" spans="9:14" x14ac:dyDescent="0.25">
      <c r="I1043" s="75"/>
      <c r="J1043" s="75"/>
      <c r="K1043" s="75"/>
      <c r="L1043" s="75"/>
      <c r="M1043" s="75"/>
      <c r="N1043" s="75"/>
    </row>
    <row r="1044" spans="9:14" x14ac:dyDescent="0.25">
      <c r="I1044" s="75"/>
      <c r="J1044" s="75"/>
      <c r="K1044" s="75"/>
      <c r="L1044" s="75"/>
      <c r="M1044" s="75"/>
      <c r="N1044" s="75"/>
    </row>
    <row r="1045" spans="9:14" x14ac:dyDescent="0.25">
      <c r="I1045" s="75"/>
      <c r="J1045" s="75"/>
      <c r="K1045" s="75"/>
      <c r="L1045" s="75"/>
      <c r="M1045" s="75"/>
      <c r="N1045" s="75"/>
    </row>
    <row r="1046" spans="9:14" x14ac:dyDescent="0.25">
      <c r="I1046" s="75"/>
      <c r="J1046" s="75"/>
      <c r="K1046" s="75"/>
      <c r="L1046" s="75"/>
      <c r="M1046" s="75"/>
      <c r="N1046" s="75"/>
    </row>
    <row r="1047" spans="9:14" x14ac:dyDescent="0.25">
      <c r="I1047" s="75"/>
      <c r="J1047" s="75"/>
      <c r="K1047" s="75"/>
      <c r="L1047" s="75"/>
      <c r="M1047" s="75"/>
      <c r="N1047" s="75"/>
    </row>
    <row r="1048" spans="9:14" x14ac:dyDescent="0.25">
      <c r="I1048" s="75"/>
      <c r="J1048" s="75"/>
      <c r="K1048" s="75"/>
      <c r="L1048" s="75"/>
      <c r="M1048" s="75"/>
      <c r="N1048" s="75"/>
    </row>
    <row r="1049" spans="9:14" x14ac:dyDescent="0.25">
      <c r="I1049" s="75"/>
      <c r="J1049" s="75"/>
      <c r="K1049" s="75"/>
      <c r="L1049" s="75"/>
      <c r="M1049" s="75"/>
      <c r="N1049" s="75"/>
    </row>
    <row r="1050" spans="9:14" x14ac:dyDescent="0.25">
      <c r="I1050" s="75"/>
      <c r="J1050" s="75"/>
      <c r="K1050" s="75"/>
      <c r="L1050" s="75"/>
      <c r="M1050" s="75"/>
      <c r="N1050" s="75"/>
    </row>
    <row r="1051" spans="9:14" x14ac:dyDescent="0.25">
      <c r="I1051" s="75"/>
      <c r="J1051" s="75"/>
      <c r="K1051" s="75"/>
      <c r="L1051" s="75"/>
      <c r="M1051" s="75"/>
      <c r="N1051" s="75"/>
    </row>
    <row r="1052" spans="9:14" x14ac:dyDescent="0.25">
      <c r="I1052" s="75"/>
      <c r="J1052" s="75"/>
      <c r="K1052" s="75"/>
      <c r="L1052" s="75"/>
      <c r="M1052" s="75"/>
      <c r="N1052" s="75"/>
    </row>
    <row r="1053" spans="9:14" x14ac:dyDescent="0.25">
      <c r="I1053" s="75"/>
      <c r="J1053" s="75"/>
      <c r="K1053" s="75"/>
      <c r="L1053" s="75"/>
      <c r="M1053" s="75"/>
      <c r="N1053" s="75"/>
    </row>
    <row r="1054" spans="9:14" x14ac:dyDescent="0.25">
      <c r="I1054" s="75"/>
      <c r="J1054" s="75"/>
      <c r="K1054" s="75"/>
      <c r="L1054" s="75"/>
      <c r="M1054" s="75"/>
      <c r="N1054" s="75"/>
    </row>
    <row r="1055" spans="9:14" x14ac:dyDescent="0.25">
      <c r="I1055" s="75"/>
      <c r="J1055" s="75"/>
      <c r="K1055" s="75"/>
      <c r="L1055" s="75"/>
      <c r="M1055" s="75"/>
      <c r="N1055" s="75"/>
    </row>
    <row r="1056" spans="9:14" x14ac:dyDescent="0.25">
      <c r="I1056" s="75"/>
      <c r="J1056" s="75"/>
      <c r="K1056" s="75"/>
      <c r="L1056" s="75"/>
      <c r="M1056" s="75"/>
      <c r="N1056" s="75"/>
    </row>
    <row r="1057" spans="9:14" x14ac:dyDescent="0.25">
      <c r="I1057" s="75"/>
      <c r="J1057" s="75"/>
      <c r="K1057" s="75"/>
      <c r="L1057" s="75"/>
      <c r="M1057" s="75"/>
      <c r="N1057" s="75"/>
    </row>
    <row r="1058" spans="9:14" x14ac:dyDescent="0.25">
      <c r="I1058" s="75"/>
      <c r="J1058" s="75"/>
      <c r="K1058" s="75"/>
      <c r="L1058" s="75"/>
      <c r="M1058" s="75"/>
      <c r="N1058" s="75"/>
    </row>
    <row r="1059" spans="9:14" x14ac:dyDescent="0.25">
      <c r="I1059" s="75"/>
      <c r="J1059" s="75"/>
      <c r="K1059" s="75"/>
      <c r="L1059" s="75"/>
      <c r="M1059" s="75"/>
      <c r="N1059" s="75"/>
    </row>
    <row r="1060" spans="9:14" x14ac:dyDescent="0.25">
      <c r="I1060" s="75"/>
      <c r="J1060" s="75"/>
      <c r="K1060" s="75"/>
      <c r="L1060" s="75"/>
      <c r="M1060" s="75"/>
      <c r="N1060" s="75"/>
    </row>
    <row r="1061" spans="9:14" x14ac:dyDescent="0.25">
      <c r="I1061" s="75"/>
      <c r="J1061" s="75"/>
      <c r="K1061" s="75"/>
      <c r="L1061" s="75"/>
      <c r="M1061" s="75"/>
      <c r="N1061" s="75"/>
    </row>
    <row r="1062" spans="9:14" x14ac:dyDescent="0.25">
      <c r="I1062" s="75"/>
      <c r="J1062" s="75"/>
      <c r="K1062" s="75"/>
      <c r="L1062" s="75"/>
      <c r="M1062" s="75"/>
      <c r="N1062" s="75"/>
    </row>
    <row r="1063" spans="9:14" x14ac:dyDescent="0.25">
      <c r="I1063" s="75"/>
      <c r="J1063" s="75"/>
      <c r="K1063" s="75"/>
      <c r="L1063" s="75"/>
      <c r="M1063" s="75"/>
      <c r="N1063" s="75"/>
    </row>
    <row r="1064" spans="9:14" x14ac:dyDescent="0.25">
      <c r="I1064" s="75"/>
      <c r="J1064" s="75"/>
      <c r="K1064" s="75"/>
      <c r="L1064" s="75"/>
      <c r="M1064" s="75"/>
      <c r="N1064" s="75"/>
    </row>
    <row r="1065" spans="9:14" x14ac:dyDescent="0.25">
      <c r="I1065" s="75"/>
      <c r="J1065" s="75"/>
      <c r="K1065" s="75"/>
      <c r="L1065" s="75"/>
      <c r="M1065" s="75"/>
      <c r="N1065" s="75"/>
    </row>
    <row r="1066" spans="9:14" x14ac:dyDescent="0.25">
      <c r="I1066" s="75"/>
      <c r="J1066" s="75"/>
      <c r="K1066" s="75"/>
      <c r="L1066" s="75"/>
      <c r="M1066" s="75"/>
      <c r="N1066" s="75"/>
    </row>
    <row r="1067" spans="9:14" x14ac:dyDescent="0.25">
      <c r="I1067" s="75"/>
      <c r="J1067" s="75"/>
      <c r="K1067" s="75"/>
      <c r="L1067" s="75"/>
      <c r="M1067" s="75"/>
      <c r="N1067" s="75"/>
    </row>
    <row r="1068" spans="9:14" x14ac:dyDescent="0.25">
      <c r="I1068" s="75"/>
      <c r="J1068" s="75"/>
      <c r="K1068" s="75"/>
      <c r="L1068" s="75"/>
      <c r="M1068" s="75"/>
      <c r="N1068" s="75"/>
    </row>
    <row r="1069" spans="9:14" x14ac:dyDescent="0.25">
      <c r="I1069" s="75"/>
      <c r="J1069" s="75"/>
      <c r="K1069" s="75"/>
      <c r="L1069" s="75"/>
      <c r="M1069" s="75"/>
      <c r="N1069" s="75"/>
    </row>
    <row r="1070" spans="9:14" x14ac:dyDescent="0.25">
      <c r="I1070" s="75"/>
      <c r="J1070" s="75"/>
      <c r="K1070" s="75"/>
      <c r="L1070" s="75"/>
      <c r="M1070" s="75"/>
      <c r="N1070" s="75"/>
    </row>
    <row r="1071" spans="9:14" x14ac:dyDescent="0.25">
      <c r="I1071" s="75"/>
      <c r="J1071" s="75"/>
      <c r="K1071" s="75"/>
      <c r="L1071" s="75"/>
      <c r="M1071" s="75"/>
      <c r="N1071" s="75"/>
    </row>
    <row r="1072" spans="9:14" x14ac:dyDescent="0.25">
      <c r="I1072" s="75"/>
      <c r="J1072" s="75"/>
      <c r="K1072" s="75"/>
      <c r="L1072" s="75"/>
      <c r="M1072" s="75"/>
      <c r="N1072" s="75"/>
    </row>
    <row r="1073" spans="9:14" x14ac:dyDescent="0.25">
      <c r="I1073" s="75"/>
      <c r="J1073" s="75"/>
      <c r="K1073" s="75"/>
      <c r="L1073" s="75"/>
      <c r="M1073" s="75"/>
      <c r="N1073" s="75"/>
    </row>
    <row r="1074" spans="9:14" x14ac:dyDescent="0.25">
      <c r="I1074" s="75"/>
      <c r="J1074" s="75"/>
      <c r="K1074" s="75"/>
      <c r="L1074" s="75"/>
      <c r="M1074" s="75"/>
      <c r="N1074" s="75"/>
    </row>
    <row r="1075" spans="9:14" x14ac:dyDescent="0.25">
      <c r="I1075" s="75"/>
      <c r="J1075" s="75"/>
      <c r="K1075" s="75"/>
      <c r="L1075" s="75"/>
      <c r="M1075" s="75"/>
      <c r="N1075" s="75"/>
    </row>
    <row r="1076" spans="9:14" x14ac:dyDescent="0.25">
      <c r="I1076" s="75"/>
      <c r="J1076" s="75"/>
      <c r="K1076" s="75"/>
      <c r="L1076" s="75"/>
      <c r="M1076" s="75"/>
      <c r="N1076" s="75"/>
    </row>
    <row r="1077" spans="9:14" x14ac:dyDescent="0.25">
      <c r="I1077" s="75"/>
      <c r="J1077" s="75"/>
      <c r="K1077" s="75"/>
      <c r="L1077" s="75"/>
      <c r="M1077" s="75"/>
      <c r="N1077" s="75"/>
    </row>
    <row r="1078" spans="9:14" x14ac:dyDescent="0.25">
      <c r="I1078" s="75"/>
      <c r="J1078" s="75"/>
      <c r="K1078" s="75"/>
      <c r="L1078" s="75"/>
      <c r="M1078" s="75"/>
      <c r="N1078" s="75"/>
    </row>
    <row r="1079" spans="9:14" x14ac:dyDescent="0.25">
      <c r="I1079" s="75"/>
      <c r="J1079" s="75"/>
      <c r="K1079" s="75"/>
      <c r="L1079" s="75"/>
      <c r="M1079" s="75"/>
      <c r="N1079" s="75"/>
    </row>
    <row r="1080" spans="9:14" x14ac:dyDescent="0.25">
      <c r="I1080" s="75"/>
      <c r="J1080" s="75"/>
      <c r="K1080" s="75"/>
      <c r="L1080" s="75"/>
      <c r="M1080" s="75"/>
      <c r="N1080" s="75"/>
    </row>
    <row r="1081" spans="9:14" x14ac:dyDescent="0.25">
      <c r="I1081" s="75"/>
      <c r="J1081" s="75"/>
      <c r="K1081" s="75"/>
      <c r="L1081" s="75"/>
      <c r="M1081" s="75"/>
      <c r="N1081" s="75"/>
    </row>
    <row r="1082" spans="9:14" x14ac:dyDescent="0.25">
      <c r="I1082" s="75"/>
      <c r="J1082" s="75"/>
      <c r="K1082" s="75"/>
      <c r="L1082" s="75"/>
      <c r="M1082" s="75"/>
      <c r="N1082" s="75"/>
    </row>
    <row r="1083" spans="9:14" x14ac:dyDescent="0.25">
      <c r="I1083" s="75"/>
      <c r="J1083" s="75"/>
      <c r="K1083" s="75"/>
      <c r="L1083" s="75"/>
      <c r="M1083" s="75"/>
      <c r="N1083" s="75"/>
    </row>
    <row r="1084" spans="9:14" x14ac:dyDescent="0.25">
      <c r="I1084" s="75"/>
      <c r="J1084" s="75"/>
      <c r="K1084" s="75"/>
      <c r="L1084" s="75"/>
      <c r="M1084" s="75"/>
      <c r="N1084" s="75"/>
    </row>
    <row r="1085" spans="9:14" x14ac:dyDescent="0.25">
      <c r="I1085" s="75"/>
      <c r="J1085" s="75"/>
      <c r="K1085" s="75"/>
      <c r="L1085" s="75"/>
      <c r="M1085" s="75"/>
      <c r="N1085" s="75"/>
    </row>
    <row r="1086" spans="9:14" x14ac:dyDescent="0.25">
      <c r="I1086" s="75"/>
      <c r="J1086" s="75"/>
      <c r="K1086" s="75"/>
      <c r="L1086" s="75"/>
      <c r="M1086" s="75"/>
      <c r="N1086" s="75"/>
    </row>
    <row r="1087" spans="9:14" x14ac:dyDescent="0.25">
      <c r="I1087" s="75"/>
      <c r="J1087" s="75"/>
      <c r="K1087" s="75"/>
      <c r="L1087" s="75"/>
      <c r="M1087" s="75"/>
      <c r="N1087" s="75"/>
    </row>
    <row r="1088" spans="9:14" x14ac:dyDescent="0.25">
      <c r="I1088" s="75"/>
      <c r="J1088" s="75"/>
      <c r="K1088" s="75"/>
      <c r="L1088" s="75"/>
      <c r="M1088" s="75"/>
      <c r="N1088" s="75"/>
    </row>
    <row r="1089" spans="9:14" x14ac:dyDescent="0.25">
      <c r="I1089" s="75"/>
      <c r="J1089" s="75"/>
      <c r="K1089" s="75"/>
      <c r="L1089" s="75"/>
      <c r="M1089" s="75"/>
      <c r="N1089" s="75"/>
    </row>
    <row r="1090" spans="9:14" x14ac:dyDescent="0.25">
      <c r="I1090" s="75"/>
      <c r="J1090" s="75"/>
      <c r="K1090" s="75"/>
      <c r="L1090" s="75"/>
      <c r="M1090" s="75"/>
      <c r="N1090" s="75"/>
    </row>
    <row r="1091" spans="9:14" x14ac:dyDescent="0.25">
      <c r="I1091" s="75"/>
      <c r="J1091" s="75"/>
      <c r="K1091" s="75"/>
      <c r="L1091" s="75"/>
      <c r="M1091" s="75"/>
      <c r="N1091" s="75"/>
    </row>
    <row r="1092" spans="9:14" x14ac:dyDescent="0.25">
      <c r="I1092" s="75"/>
      <c r="J1092" s="75"/>
      <c r="K1092" s="75"/>
      <c r="L1092" s="75"/>
      <c r="M1092" s="75"/>
      <c r="N1092" s="75"/>
    </row>
    <row r="1093" spans="9:14" x14ac:dyDescent="0.25">
      <c r="I1093" s="75"/>
      <c r="J1093" s="75"/>
      <c r="K1093" s="75"/>
      <c r="L1093" s="75"/>
      <c r="M1093" s="75"/>
      <c r="N1093" s="75"/>
    </row>
    <row r="1094" spans="9:14" x14ac:dyDescent="0.25">
      <c r="I1094" s="75"/>
      <c r="J1094" s="75"/>
      <c r="K1094" s="75"/>
      <c r="L1094" s="75"/>
      <c r="M1094" s="75"/>
      <c r="N1094" s="75"/>
    </row>
    <row r="1095" spans="9:14" x14ac:dyDescent="0.25">
      <c r="I1095" s="75"/>
      <c r="J1095" s="75"/>
      <c r="K1095" s="75"/>
      <c r="L1095" s="75"/>
      <c r="M1095" s="75"/>
      <c r="N1095" s="75"/>
    </row>
    <row r="1096" spans="9:14" x14ac:dyDescent="0.25">
      <c r="I1096" s="75"/>
      <c r="J1096" s="75"/>
      <c r="K1096" s="75"/>
      <c r="L1096" s="75"/>
      <c r="M1096" s="75"/>
      <c r="N1096" s="75"/>
    </row>
    <row r="1097" spans="9:14" x14ac:dyDescent="0.25">
      <c r="I1097" s="75"/>
      <c r="J1097" s="75"/>
      <c r="K1097" s="75"/>
      <c r="L1097" s="75"/>
      <c r="M1097" s="75"/>
      <c r="N1097" s="75"/>
    </row>
    <row r="1098" spans="9:14" x14ac:dyDescent="0.25">
      <c r="I1098" s="75"/>
      <c r="J1098" s="75"/>
      <c r="K1098" s="75"/>
      <c r="L1098" s="75"/>
      <c r="M1098" s="75"/>
      <c r="N1098" s="75"/>
    </row>
    <row r="1099" spans="9:14" x14ac:dyDescent="0.25">
      <c r="I1099" s="75"/>
      <c r="J1099" s="75"/>
      <c r="K1099" s="75"/>
      <c r="L1099" s="75"/>
      <c r="M1099" s="75"/>
      <c r="N1099" s="75"/>
    </row>
    <row r="1100" spans="9:14" x14ac:dyDescent="0.25">
      <c r="I1100" s="75"/>
      <c r="J1100" s="75"/>
      <c r="K1100" s="75"/>
      <c r="L1100" s="75"/>
      <c r="M1100" s="75"/>
      <c r="N1100" s="75"/>
    </row>
    <row r="1101" spans="9:14" x14ac:dyDescent="0.25">
      <c r="I1101" s="75"/>
      <c r="J1101" s="75"/>
      <c r="K1101" s="75"/>
      <c r="L1101" s="75"/>
      <c r="M1101" s="75"/>
      <c r="N1101" s="75"/>
    </row>
    <row r="1102" spans="9:14" x14ac:dyDescent="0.25">
      <c r="I1102" s="75"/>
      <c r="J1102" s="75"/>
      <c r="K1102" s="75"/>
      <c r="L1102" s="75"/>
      <c r="M1102" s="75"/>
      <c r="N1102" s="75"/>
    </row>
    <row r="1103" spans="9:14" x14ac:dyDescent="0.25">
      <c r="I1103" s="75"/>
      <c r="J1103" s="75"/>
      <c r="K1103" s="75"/>
      <c r="L1103" s="75"/>
      <c r="M1103" s="75"/>
      <c r="N1103" s="75"/>
    </row>
    <row r="1104" spans="9:14" x14ac:dyDescent="0.25">
      <c r="I1104" s="75"/>
      <c r="J1104" s="75"/>
      <c r="K1104" s="75"/>
      <c r="L1104" s="75"/>
      <c r="M1104" s="75"/>
      <c r="N1104" s="75"/>
    </row>
    <row r="1105" spans="9:14" x14ac:dyDescent="0.25">
      <c r="I1105" s="75"/>
      <c r="J1105" s="75"/>
      <c r="K1105" s="75"/>
      <c r="L1105" s="75"/>
      <c r="M1105" s="75"/>
      <c r="N1105" s="75"/>
    </row>
    <row r="1106" spans="9:14" x14ac:dyDescent="0.25">
      <c r="I1106" s="75"/>
      <c r="J1106" s="75"/>
      <c r="K1106" s="75"/>
      <c r="L1106" s="75"/>
      <c r="M1106" s="75"/>
      <c r="N1106" s="75"/>
    </row>
    <row r="1107" spans="9:14" x14ac:dyDescent="0.25">
      <c r="I1107" s="75"/>
      <c r="J1107" s="75"/>
      <c r="K1107" s="75"/>
      <c r="L1107" s="75"/>
      <c r="M1107" s="75"/>
      <c r="N1107" s="75"/>
    </row>
    <row r="1108" spans="9:14" x14ac:dyDescent="0.25">
      <c r="I1108" s="75"/>
      <c r="J1108" s="75"/>
      <c r="K1108" s="75"/>
      <c r="L1108" s="75"/>
      <c r="M1108" s="75"/>
      <c r="N1108" s="75"/>
    </row>
    <row r="1109" spans="9:14" x14ac:dyDescent="0.25">
      <c r="I1109" s="75"/>
      <c r="J1109" s="75"/>
      <c r="K1109" s="75"/>
      <c r="L1109" s="75"/>
      <c r="M1109" s="75"/>
      <c r="N1109" s="75"/>
    </row>
    <row r="1110" spans="9:14" x14ac:dyDescent="0.25">
      <c r="I1110" s="75"/>
      <c r="J1110" s="75"/>
      <c r="K1110" s="75"/>
      <c r="L1110" s="75"/>
      <c r="M1110" s="75"/>
      <c r="N1110" s="75"/>
    </row>
    <row r="1111" spans="9:14" x14ac:dyDescent="0.25">
      <c r="I1111" s="75"/>
      <c r="J1111" s="75"/>
      <c r="K1111" s="75"/>
      <c r="L1111" s="75"/>
      <c r="M1111" s="75"/>
      <c r="N1111" s="75"/>
    </row>
    <row r="1112" spans="9:14" x14ac:dyDescent="0.25">
      <c r="I1112" s="75"/>
      <c r="J1112" s="75"/>
      <c r="K1112" s="75"/>
      <c r="L1112" s="75"/>
      <c r="M1112" s="75"/>
      <c r="N1112" s="75"/>
    </row>
    <row r="1113" spans="9:14" x14ac:dyDescent="0.25">
      <c r="I1113" s="75"/>
      <c r="J1113" s="75"/>
      <c r="K1113" s="75"/>
      <c r="L1113" s="75"/>
      <c r="M1113" s="75"/>
      <c r="N1113" s="75"/>
    </row>
    <row r="1114" spans="9:14" x14ac:dyDescent="0.25">
      <c r="I1114" s="75"/>
      <c r="J1114" s="75"/>
      <c r="K1114" s="75"/>
      <c r="L1114" s="75"/>
      <c r="M1114" s="75"/>
      <c r="N1114" s="75"/>
    </row>
    <row r="1115" spans="9:14" x14ac:dyDescent="0.25">
      <c r="I1115" s="75"/>
      <c r="J1115" s="75"/>
      <c r="K1115" s="75"/>
      <c r="L1115" s="75"/>
      <c r="M1115" s="75"/>
      <c r="N1115" s="75"/>
    </row>
    <row r="1116" spans="9:14" x14ac:dyDescent="0.25">
      <c r="I1116" s="75"/>
      <c r="J1116" s="75"/>
      <c r="K1116" s="75"/>
      <c r="L1116" s="75"/>
      <c r="M1116" s="75"/>
      <c r="N1116" s="75"/>
    </row>
    <row r="1117" spans="9:14" x14ac:dyDescent="0.25">
      <c r="I1117" s="75"/>
      <c r="J1117" s="75"/>
      <c r="K1117" s="75"/>
      <c r="L1117" s="75"/>
      <c r="M1117" s="75"/>
      <c r="N1117" s="75"/>
    </row>
    <row r="1118" spans="9:14" x14ac:dyDescent="0.25">
      <c r="I1118" s="75"/>
      <c r="J1118" s="75"/>
      <c r="K1118" s="75"/>
      <c r="L1118" s="75"/>
      <c r="M1118" s="75"/>
      <c r="N1118" s="75"/>
    </row>
    <row r="1119" spans="9:14" x14ac:dyDescent="0.25">
      <c r="I1119" s="75"/>
      <c r="J1119" s="75"/>
      <c r="K1119" s="75"/>
      <c r="L1119" s="75"/>
      <c r="M1119" s="75"/>
      <c r="N1119" s="75"/>
    </row>
    <row r="1120" spans="9:14" x14ac:dyDescent="0.25">
      <c r="I1120" s="75"/>
      <c r="J1120" s="75"/>
      <c r="K1120" s="75"/>
      <c r="L1120" s="75"/>
      <c r="M1120" s="75"/>
      <c r="N1120" s="75"/>
    </row>
    <row r="1121" spans="9:14" x14ac:dyDescent="0.25">
      <c r="I1121" s="75"/>
      <c r="J1121" s="75"/>
      <c r="K1121" s="75"/>
      <c r="L1121" s="75"/>
      <c r="M1121" s="75"/>
      <c r="N1121" s="75"/>
    </row>
    <row r="1122" spans="9:14" x14ac:dyDescent="0.25">
      <c r="I1122" s="75"/>
      <c r="J1122" s="75"/>
      <c r="K1122" s="75"/>
      <c r="L1122" s="75"/>
      <c r="M1122" s="75"/>
      <c r="N1122" s="75"/>
    </row>
    <row r="1123" spans="9:14" x14ac:dyDescent="0.25">
      <c r="I1123" s="75"/>
      <c r="J1123" s="75"/>
      <c r="K1123" s="75"/>
      <c r="L1123" s="75"/>
      <c r="M1123" s="75"/>
      <c r="N1123" s="75"/>
    </row>
    <row r="1124" spans="9:14" x14ac:dyDescent="0.25">
      <c r="I1124" s="75"/>
      <c r="J1124" s="75"/>
      <c r="K1124" s="75"/>
      <c r="L1124" s="75"/>
      <c r="M1124" s="75"/>
      <c r="N1124" s="75"/>
    </row>
    <row r="1125" spans="9:14" x14ac:dyDescent="0.25">
      <c r="I1125" s="75"/>
      <c r="J1125" s="75"/>
      <c r="K1125" s="75"/>
      <c r="L1125" s="75"/>
      <c r="M1125" s="75"/>
      <c r="N1125" s="75"/>
    </row>
    <row r="1126" spans="9:14" x14ac:dyDescent="0.25">
      <c r="I1126" s="75"/>
      <c r="J1126" s="75"/>
      <c r="K1126" s="75"/>
      <c r="L1126" s="75"/>
      <c r="M1126" s="75"/>
      <c r="N1126" s="75"/>
    </row>
    <row r="1127" spans="9:14" x14ac:dyDescent="0.25">
      <c r="I1127" s="75"/>
      <c r="J1127" s="75"/>
      <c r="K1127" s="75"/>
      <c r="L1127" s="75"/>
      <c r="M1127" s="75"/>
      <c r="N1127" s="75"/>
    </row>
    <row r="1128" spans="9:14" x14ac:dyDescent="0.25">
      <c r="I1128" s="75"/>
      <c r="J1128" s="75"/>
      <c r="K1128" s="75"/>
      <c r="L1128" s="75"/>
      <c r="M1128" s="75"/>
      <c r="N1128" s="75"/>
    </row>
    <row r="1129" spans="9:14" x14ac:dyDescent="0.25">
      <c r="I1129" s="75"/>
      <c r="J1129" s="75"/>
      <c r="K1129" s="75"/>
      <c r="L1129" s="75"/>
      <c r="M1129" s="75"/>
      <c r="N1129" s="75"/>
    </row>
    <row r="1130" spans="9:14" x14ac:dyDescent="0.25">
      <c r="I1130" s="75"/>
      <c r="J1130" s="75"/>
      <c r="K1130" s="75"/>
      <c r="L1130" s="75"/>
      <c r="M1130" s="75"/>
      <c r="N1130" s="75"/>
    </row>
    <row r="1131" spans="9:14" x14ac:dyDescent="0.25">
      <c r="I1131" s="75"/>
      <c r="J1131" s="75"/>
      <c r="K1131" s="75"/>
      <c r="L1131" s="75"/>
      <c r="M1131" s="75"/>
      <c r="N1131" s="75"/>
    </row>
    <row r="1132" spans="9:14" x14ac:dyDescent="0.25">
      <c r="I1132" s="75"/>
      <c r="J1132" s="75"/>
      <c r="K1132" s="75"/>
      <c r="L1132" s="75"/>
      <c r="M1132" s="75"/>
      <c r="N1132" s="75"/>
    </row>
    <row r="1133" spans="9:14" x14ac:dyDescent="0.25">
      <c r="I1133" s="75"/>
      <c r="J1133" s="75"/>
      <c r="K1133" s="75"/>
      <c r="L1133" s="75"/>
      <c r="M1133" s="75"/>
      <c r="N1133" s="75"/>
    </row>
    <row r="1134" spans="9:14" x14ac:dyDescent="0.25">
      <c r="I1134" s="75"/>
      <c r="J1134" s="75"/>
      <c r="K1134" s="75"/>
      <c r="L1134" s="75"/>
      <c r="M1134" s="75"/>
      <c r="N1134" s="75"/>
    </row>
    <row r="1135" spans="9:14" x14ac:dyDescent="0.25">
      <c r="I1135" s="75"/>
      <c r="J1135" s="75"/>
      <c r="K1135" s="75"/>
      <c r="L1135" s="75"/>
      <c r="M1135" s="75"/>
      <c r="N1135" s="75"/>
    </row>
    <row r="1136" spans="9:14" x14ac:dyDescent="0.25">
      <c r="I1136" s="75"/>
      <c r="J1136" s="75"/>
      <c r="K1136" s="75"/>
      <c r="L1136" s="75"/>
      <c r="M1136" s="75"/>
      <c r="N1136" s="75"/>
    </row>
    <row r="1137" spans="9:14" x14ac:dyDescent="0.25">
      <c r="I1137" s="75"/>
      <c r="J1137" s="75"/>
      <c r="K1137" s="75"/>
      <c r="L1137" s="75"/>
      <c r="M1137" s="75"/>
      <c r="N1137" s="75"/>
    </row>
    <row r="1138" spans="9:14" x14ac:dyDescent="0.25">
      <c r="I1138" s="75"/>
      <c r="J1138" s="75"/>
      <c r="K1138" s="75"/>
      <c r="L1138" s="75"/>
      <c r="M1138" s="75"/>
      <c r="N1138" s="75"/>
    </row>
    <row r="1139" spans="9:14" x14ac:dyDescent="0.25">
      <c r="I1139" s="75"/>
      <c r="J1139" s="75"/>
      <c r="K1139" s="75"/>
      <c r="L1139" s="75"/>
      <c r="M1139" s="75"/>
      <c r="N1139" s="75"/>
    </row>
    <row r="1140" spans="9:14" x14ac:dyDescent="0.25">
      <c r="I1140" s="75"/>
      <c r="J1140" s="75"/>
      <c r="K1140" s="75"/>
      <c r="L1140" s="75"/>
      <c r="M1140" s="75"/>
      <c r="N1140" s="75"/>
    </row>
    <row r="1141" spans="9:14" x14ac:dyDescent="0.25">
      <c r="I1141" s="75"/>
      <c r="J1141" s="75"/>
      <c r="K1141" s="75"/>
      <c r="L1141" s="75"/>
      <c r="M1141" s="75"/>
      <c r="N1141" s="75"/>
    </row>
    <row r="1142" spans="9:14" x14ac:dyDescent="0.25">
      <c r="I1142" s="75"/>
      <c r="J1142" s="75"/>
      <c r="K1142" s="75"/>
      <c r="L1142" s="75"/>
      <c r="M1142" s="75"/>
      <c r="N1142" s="75"/>
    </row>
    <row r="1143" spans="9:14" x14ac:dyDescent="0.25">
      <c r="I1143" s="75"/>
      <c r="J1143" s="75"/>
      <c r="K1143" s="75"/>
      <c r="L1143" s="75"/>
      <c r="M1143" s="75"/>
      <c r="N1143" s="75"/>
    </row>
    <row r="1144" spans="9:14" x14ac:dyDescent="0.25">
      <c r="I1144" s="75"/>
      <c r="J1144" s="75"/>
      <c r="K1144" s="75"/>
      <c r="L1144" s="75"/>
      <c r="M1144" s="75"/>
      <c r="N1144" s="75"/>
    </row>
    <row r="1145" spans="9:14" x14ac:dyDescent="0.25">
      <c r="I1145" s="75"/>
      <c r="J1145" s="75"/>
      <c r="K1145" s="75"/>
      <c r="L1145" s="75"/>
      <c r="M1145" s="75"/>
      <c r="N1145" s="75"/>
    </row>
    <row r="1146" spans="9:14" x14ac:dyDescent="0.25">
      <c r="I1146" s="75"/>
      <c r="J1146" s="75"/>
      <c r="K1146" s="75"/>
      <c r="L1146" s="75"/>
      <c r="M1146" s="75"/>
      <c r="N1146" s="75"/>
    </row>
    <row r="1147" spans="9:14" x14ac:dyDescent="0.25">
      <c r="I1147" s="75"/>
      <c r="J1147" s="75"/>
      <c r="K1147" s="75"/>
      <c r="L1147" s="75"/>
      <c r="M1147" s="75"/>
      <c r="N1147" s="75"/>
    </row>
    <row r="1148" spans="9:14" x14ac:dyDescent="0.25">
      <c r="I1148" s="75"/>
      <c r="J1148" s="75"/>
      <c r="K1148" s="75"/>
      <c r="L1148" s="75"/>
      <c r="M1148" s="75"/>
      <c r="N1148" s="75"/>
    </row>
    <row r="1149" spans="9:14" x14ac:dyDescent="0.25">
      <c r="I1149" s="75"/>
      <c r="J1149" s="75"/>
      <c r="K1149" s="75"/>
      <c r="L1149" s="75"/>
      <c r="M1149" s="75"/>
      <c r="N1149" s="75"/>
    </row>
    <row r="1150" spans="9:14" x14ac:dyDescent="0.25">
      <c r="I1150" s="75"/>
      <c r="J1150" s="75"/>
      <c r="K1150" s="75"/>
      <c r="L1150" s="75"/>
      <c r="M1150" s="75"/>
      <c r="N1150" s="75"/>
    </row>
    <row r="1151" spans="9:14" x14ac:dyDescent="0.25">
      <c r="I1151" s="75"/>
      <c r="J1151" s="75"/>
      <c r="K1151" s="75"/>
      <c r="L1151" s="75"/>
      <c r="M1151" s="75"/>
      <c r="N1151" s="75"/>
    </row>
    <row r="1152" spans="9:14" x14ac:dyDescent="0.25">
      <c r="I1152" s="75"/>
      <c r="J1152" s="75"/>
      <c r="K1152" s="75"/>
      <c r="L1152" s="75"/>
      <c r="M1152" s="75"/>
      <c r="N1152" s="75"/>
    </row>
    <row r="1153" spans="9:14" x14ac:dyDescent="0.25">
      <c r="I1153" s="75"/>
      <c r="J1153" s="75"/>
      <c r="K1153" s="75"/>
      <c r="L1153" s="75"/>
      <c r="M1153" s="75"/>
      <c r="N1153" s="75"/>
    </row>
    <row r="1154" spans="9:14" x14ac:dyDescent="0.25">
      <c r="I1154" s="75"/>
      <c r="J1154" s="75"/>
      <c r="K1154" s="75"/>
      <c r="L1154" s="75"/>
      <c r="M1154" s="75"/>
      <c r="N1154" s="75"/>
    </row>
    <row r="1155" spans="9:14" x14ac:dyDescent="0.25">
      <c r="I1155" s="75"/>
      <c r="J1155" s="75"/>
      <c r="K1155" s="75"/>
      <c r="L1155" s="75"/>
      <c r="M1155" s="75"/>
      <c r="N1155" s="75"/>
    </row>
    <row r="1156" spans="9:14" x14ac:dyDescent="0.25">
      <c r="I1156" s="75"/>
      <c r="J1156" s="75"/>
      <c r="K1156" s="75"/>
      <c r="L1156" s="75"/>
      <c r="M1156" s="75"/>
      <c r="N1156" s="75"/>
    </row>
    <row r="1157" spans="9:14" x14ac:dyDescent="0.25">
      <c r="I1157" s="75"/>
      <c r="J1157" s="75"/>
      <c r="K1157" s="75"/>
      <c r="L1157" s="75"/>
      <c r="M1157" s="75"/>
      <c r="N1157" s="75"/>
    </row>
    <row r="1158" spans="9:14" x14ac:dyDescent="0.25">
      <c r="I1158" s="75"/>
      <c r="J1158" s="75"/>
      <c r="K1158" s="75"/>
      <c r="L1158" s="75"/>
      <c r="M1158" s="75"/>
      <c r="N1158" s="75"/>
    </row>
    <row r="1159" spans="9:14" x14ac:dyDescent="0.25">
      <c r="I1159" s="75"/>
      <c r="J1159" s="75"/>
      <c r="K1159" s="75"/>
      <c r="L1159" s="75"/>
      <c r="M1159" s="75"/>
      <c r="N1159" s="75"/>
    </row>
    <row r="1160" spans="9:14" x14ac:dyDescent="0.25">
      <c r="I1160" s="75"/>
      <c r="J1160" s="75"/>
      <c r="K1160" s="75"/>
      <c r="L1160" s="75"/>
      <c r="M1160" s="75"/>
      <c r="N1160" s="75"/>
    </row>
    <row r="1161" spans="9:14" x14ac:dyDescent="0.25">
      <c r="I1161" s="75"/>
      <c r="J1161" s="75"/>
      <c r="K1161" s="75"/>
      <c r="L1161" s="75"/>
      <c r="M1161" s="75"/>
      <c r="N1161" s="75"/>
    </row>
    <row r="1162" spans="9:14" x14ac:dyDescent="0.25">
      <c r="I1162" s="75"/>
      <c r="J1162" s="75"/>
      <c r="K1162" s="75"/>
      <c r="L1162" s="75"/>
      <c r="M1162" s="75"/>
      <c r="N1162" s="75"/>
    </row>
    <row r="1163" spans="9:14" x14ac:dyDescent="0.25">
      <c r="I1163" s="75"/>
      <c r="J1163" s="75"/>
      <c r="K1163" s="75"/>
      <c r="L1163" s="75"/>
      <c r="M1163" s="75"/>
      <c r="N1163" s="75"/>
    </row>
    <row r="1164" spans="9:14" x14ac:dyDescent="0.25">
      <c r="I1164" s="75"/>
      <c r="J1164" s="75"/>
      <c r="K1164" s="75"/>
      <c r="L1164" s="75"/>
      <c r="M1164" s="75"/>
      <c r="N1164" s="75"/>
    </row>
    <row r="1165" spans="9:14" x14ac:dyDescent="0.25">
      <c r="I1165" s="75"/>
      <c r="J1165" s="75"/>
      <c r="K1165" s="75"/>
      <c r="L1165" s="75"/>
      <c r="M1165" s="75"/>
      <c r="N1165" s="75"/>
    </row>
    <row r="1166" spans="9:14" x14ac:dyDescent="0.25">
      <c r="I1166" s="75"/>
      <c r="J1166" s="75"/>
      <c r="K1166" s="75"/>
      <c r="L1166" s="75"/>
      <c r="M1166" s="75"/>
      <c r="N1166" s="75"/>
    </row>
    <row r="1167" spans="9:14" x14ac:dyDescent="0.25">
      <c r="I1167" s="75"/>
      <c r="J1167" s="75"/>
      <c r="K1167" s="75"/>
      <c r="L1167" s="75"/>
      <c r="M1167" s="75"/>
      <c r="N1167" s="75"/>
    </row>
    <row r="1168" spans="9:14" x14ac:dyDescent="0.25">
      <c r="I1168" s="75"/>
      <c r="J1168" s="75"/>
      <c r="K1168" s="75"/>
      <c r="L1168" s="75"/>
      <c r="M1168" s="75"/>
      <c r="N1168" s="75"/>
    </row>
    <row r="1169" spans="9:14" x14ac:dyDescent="0.25">
      <c r="I1169" s="75"/>
      <c r="J1169" s="75"/>
      <c r="K1169" s="75"/>
      <c r="L1169" s="75"/>
      <c r="M1169" s="75"/>
      <c r="N1169" s="75"/>
    </row>
    <row r="1170" spans="9:14" x14ac:dyDescent="0.25">
      <c r="I1170" s="75"/>
      <c r="J1170" s="75"/>
      <c r="K1170" s="75"/>
      <c r="L1170" s="75"/>
      <c r="M1170" s="75"/>
      <c r="N1170" s="75"/>
    </row>
    <row r="1171" spans="9:14" x14ac:dyDescent="0.25">
      <c r="I1171" s="75"/>
      <c r="J1171" s="75"/>
      <c r="K1171" s="75"/>
      <c r="L1171" s="75"/>
      <c r="M1171" s="75"/>
      <c r="N1171" s="75"/>
    </row>
    <row r="1172" spans="9:14" x14ac:dyDescent="0.25">
      <c r="I1172" s="75"/>
      <c r="J1172" s="75"/>
      <c r="K1172" s="75"/>
      <c r="L1172" s="75"/>
      <c r="M1172" s="75"/>
      <c r="N1172" s="75"/>
    </row>
    <row r="1173" spans="9:14" x14ac:dyDescent="0.25">
      <c r="I1173" s="75"/>
      <c r="J1173" s="75"/>
      <c r="K1173" s="75"/>
      <c r="L1173" s="75"/>
      <c r="M1173" s="75"/>
      <c r="N1173" s="75"/>
    </row>
    <row r="1174" spans="9:14" x14ac:dyDescent="0.25">
      <c r="I1174" s="75"/>
      <c r="J1174" s="75"/>
      <c r="K1174" s="75"/>
      <c r="L1174" s="75"/>
      <c r="M1174" s="75"/>
      <c r="N1174" s="75"/>
    </row>
    <row r="1175" spans="9:14" x14ac:dyDescent="0.25">
      <c r="I1175" s="75"/>
      <c r="J1175" s="75"/>
      <c r="K1175" s="75"/>
      <c r="L1175" s="75"/>
      <c r="M1175" s="75"/>
      <c r="N1175" s="75"/>
    </row>
    <row r="1176" spans="9:14" x14ac:dyDescent="0.25">
      <c r="I1176" s="75"/>
      <c r="J1176" s="75"/>
      <c r="K1176" s="75"/>
      <c r="L1176" s="75"/>
      <c r="M1176" s="75"/>
      <c r="N1176" s="75"/>
    </row>
    <row r="1177" spans="9:14" x14ac:dyDescent="0.25">
      <c r="I1177" s="75"/>
      <c r="J1177" s="75"/>
      <c r="K1177" s="75"/>
      <c r="L1177" s="75"/>
      <c r="M1177" s="75"/>
      <c r="N1177" s="75"/>
    </row>
    <row r="1178" spans="9:14" x14ac:dyDescent="0.25">
      <c r="I1178" s="75"/>
      <c r="J1178" s="75"/>
      <c r="K1178" s="75"/>
      <c r="L1178" s="75"/>
      <c r="M1178" s="75"/>
      <c r="N1178" s="75"/>
    </row>
    <row r="1179" spans="9:14" x14ac:dyDescent="0.25">
      <c r="I1179" s="75"/>
      <c r="J1179" s="75"/>
      <c r="K1179" s="75"/>
      <c r="L1179" s="75"/>
      <c r="M1179" s="75"/>
      <c r="N1179" s="75"/>
    </row>
    <row r="1180" spans="9:14" x14ac:dyDescent="0.25">
      <c r="I1180" s="75"/>
      <c r="J1180" s="75"/>
      <c r="K1180" s="75"/>
      <c r="L1180" s="75"/>
      <c r="M1180" s="75"/>
      <c r="N1180" s="75"/>
    </row>
    <row r="1181" spans="9:14" x14ac:dyDescent="0.25">
      <c r="I1181" s="75"/>
      <c r="J1181" s="75"/>
      <c r="K1181" s="75"/>
      <c r="L1181" s="75"/>
      <c r="M1181" s="75"/>
      <c r="N1181" s="75"/>
    </row>
    <row r="1182" spans="9:14" x14ac:dyDescent="0.25">
      <c r="I1182" s="75"/>
      <c r="J1182" s="75"/>
      <c r="K1182" s="75"/>
      <c r="L1182" s="75"/>
      <c r="M1182" s="75"/>
      <c r="N1182" s="75"/>
    </row>
    <row r="1183" spans="9:14" x14ac:dyDescent="0.25">
      <c r="I1183" s="75"/>
      <c r="J1183" s="75"/>
      <c r="K1183" s="75"/>
      <c r="L1183" s="75"/>
      <c r="M1183" s="75"/>
      <c r="N1183" s="75"/>
    </row>
    <row r="1184" spans="9:14" x14ac:dyDescent="0.25">
      <c r="I1184" s="75"/>
      <c r="J1184" s="75"/>
      <c r="K1184" s="75"/>
      <c r="L1184" s="75"/>
      <c r="M1184" s="75"/>
      <c r="N1184" s="75"/>
    </row>
    <row r="1185" spans="9:14" x14ac:dyDescent="0.25">
      <c r="I1185" s="75"/>
      <c r="J1185" s="75"/>
      <c r="K1185" s="75"/>
      <c r="L1185" s="75"/>
      <c r="M1185" s="75"/>
      <c r="N1185" s="75"/>
    </row>
    <row r="1186" spans="9:14" x14ac:dyDescent="0.25">
      <c r="I1186" s="75"/>
      <c r="J1186" s="75"/>
      <c r="K1186" s="75"/>
      <c r="L1186" s="75"/>
      <c r="M1186" s="75"/>
      <c r="N1186" s="75"/>
    </row>
    <row r="1187" spans="9:14" x14ac:dyDescent="0.25">
      <c r="I1187" s="75"/>
      <c r="J1187" s="75"/>
      <c r="K1187" s="75"/>
      <c r="L1187" s="75"/>
      <c r="M1187" s="75"/>
      <c r="N1187" s="75"/>
    </row>
    <row r="1188" spans="9:14" x14ac:dyDescent="0.25">
      <c r="I1188" s="75"/>
      <c r="J1188" s="75"/>
      <c r="K1188" s="75"/>
      <c r="L1188" s="75"/>
      <c r="M1188" s="75"/>
      <c r="N1188" s="75"/>
    </row>
    <row r="1189" spans="9:14" x14ac:dyDescent="0.25">
      <c r="I1189" s="75"/>
      <c r="J1189" s="75"/>
      <c r="K1189" s="75"/>
      <c r="L1189" s="75"/>
      <c r="M1189" s="75"/>
      <c r="N1189" s="75"/>
    </row>
    <row r="1190" spans="9:14" x14ac:dyDescent="0.25">
      <c r="I1190" s="75"/>
      <c r="J1190" s="75"/>
      <c r="K1190" s="75"/>
      <c r="L1190" s="75"/>
      <c r="M1190" s="75"/>
      <c r="N1190" s="75"/>
    </row>
    <row r="1191" spans="9:14" x14ac:dyDescent="0.25">
      <c r="I1191" s="75"/>
      <c r="J1191" s="75"/>
      <c r="K1191" s="75"/>
      <c r="L1191" s="75"/>
      <c r="M1191" s="75"/>
      <c r="N1191" s="75"/>
    </row>
    <row r="1192" spans="9:14" x14ac:dyDescent="0.25">
      <c r="I1192" s="75"/>
      <c r="J1192" s="75"/>
      <c r="K1192" s="75"/>
      <c r="L1192" s="75"/>
      <c r="M1192" s="75"/>
      <c r="N1192" s="75"/>
    </row>
    <row r="1193" spans="9:14" x14ac:dyDescent="0.25">
      <c r="I1193" s="75"/>
      <c r="J1193" s="75"/>
      <c r="K1193" s="75"/>
      <c r="L1193" s="75"/>
      <c r="M1193" s="75"/>
      <c r="N1193" s="75"/>
    </row>
    <row r="1194" spans="9:14" x14ac:dyDescent="0.25">
      <c r="I1194" s="75"/>
      <c r="J1194" s="75"/>
      <c r="K1194" s="75"/>
      <c r="L1194" s="75"/>
      <c r="M1194" s="75"/>
      <c r="N1194" s="75"/>
    </row>
    <row r="1195" spans="9:14" x14ac:dyDescent="0.25">
      <c r="I1195" s="75"/>
      <c r="J1195" s="75"/>
      <c r="K1195" s="75"/>
      <c r="L1195" s="75"/>
      <c r="M1195" s="75"/>
      <c r="N1195" s="75"/>
    </row>
    <row r="1196" spans="9:14" x14ac:dyDescent="0.25">
      <c r="I1196" s="75"/>
      <c r="J1196" s="75"/>
      <c r="K1196" s="75"/>
      <c r="L1196" s="75"/>
      <c r="M1196" s="75"/>
      <c r="N1196" s="75"/>
    </row>
    <row r="1197" spans="9:14" x14ac:dyDescent="0.25">
      <c r="I1197" s="75"/>
      <c r="J1197" s="75"/>
      <c r="K1197" s="75"/>
      <c r="L1197" s="75"/>
      <c r="M1197" s="75"/>
      <c r="N1197" s="75"/>
    </row>
    <row r="1198" spans="9:14" x14ac:dyDescent="0.25">
      <c r="I1198" s="75"/>
      <c r="J1198" s="75"/>
      <c r="K1198" s="75"/>
      <c r="L1198" s="75"/>
      <c r="M1198" s="75"/>
      <c r="N1198" s="75"/>
    </row>
    <row r="1199" spans="9:14" x14ac:dyDescent="0.25">
      <c r="I1199" s="75"/>
      <c r="J1199" s="75"/>
      <c r="K1199" s="75"/>
      <c r="L1199" s="75"/>
      <c r="M1199" s="75"/>
      <c r="N1199" s="75"/>
    </row>
    <row r="1200" spans="9:14" x14ac:dyDescent="0.25">
      <c r="I1200" s="75"/>
      <c r="J1200" s="75"/>
      <c r="K1200" s="75"/>
      <c r="L1200" s="75"/>
      <c r="M1200" s="75"/>
      <c r="N1200" s="75"/>
    </row>
    <row r="1201" spans="9:14" x14ac:dyDescent="0.25">
      <c r="I1201" s="75"/>
      <c r="J1201" s="75"/>
      <c r="K1201" s="75"/>
      <c r="L1201" s="75"/>
      <c r="M1201" s="75"/>
      <c r="N1201" s="75"/>
    </row>
    <row r="1202" spans="9:14" x14ac:dyDescent="0.25">
      <c r="I1202" s="75"/>
      <c r="J1202" s="75"/>
      <c r="K1202" s="75"/>
      <c r="L1202" s="75"/>
      <c r="M1202" s="75"/>
      <c r="N1202" s="75"/>
    </row>
    <row r="1203" spans="9:14" x14ac:dyDescent="0.25">
      <c r="I1203" s="75"/>
      <c r="J1203" s="75"/>
      <c r="K1203" s="75"/>
      <c r="L1203" s="75"/>
      <c r="M1203" s="75"/>
      <c r="N1203" s="75"/>
    </row>
    <row r="1204" spans="9:14" x14ac:dyDescent="0.25">
      <c r="I1204" s="75"/>
      <c r="J1204" s="75"/>
      <c r="K1204" s="75"/>
      <c r="L1204" s="75"/>
      <c r="M1204" s="75"/>
      <c r="N1204" s="75"/>
    </row>
    <row r="1205" spans="9:14" x14ac:dyDescent="0.25">
      <c r="I1205" s="75"/>
      <c r="J1205" s="75"/>
      <c r="K1205" s="75"/>
      <c r="L1205" s="75"/>
      <c r="M1205" s="75"/>
      <c r="N1205" s="75"/>
    </row>
    <row r="1206" spans="9:14" x14ac:dyDescent="0.25">
      <c r="I1206" s="75"/>
      <c r="J1206" s="75"/>
      <c r="K1206" s="75"/>
      <c r="L1206" s="75"/>
      <c r="M1206" s="75"/>
      <c r="N1206" s="75"/>
    </row>
    <row r="1207" spans="9:14" x14ac:dyDescent="0.25">
      <c r="I1207" s="75"/>
      <c r="J1207" s="75"/>
      <c r="K1207" s="75"/>
      <c r="L1207" s="75"/>
      <c r="M1207" s="75"/>
      <c r="N1207" s="75"/>
    </row>
    <row r="1208" spans="9:14" x14ac:dyDescent="0.25">
      <c r="I1208" s="75"/>
      <c r="J1208" s="75"/>
      <c r="K1208" s="75"/>
      <c r="L1208" s="75"/>
      <c r="M1208" s="75"/>
      <c r="N1208" s="75"/>
    </row>
    <row r="1209" spans="9:14" x14ac:dyDescent="0.25">
      <c r="I1209" s="75"/>
      <c r="J1209" s="75"/>
      <c r="K1209" s="75"/>
      <c r="L1209" s="75"/>
      <c r="M1209" s="75"/>
      <c r="N1209" s="75"/>
    </row>
    <row r="1210" spans="9:14" x14ac:dyDescent="0.25">
      <c r="I1210" s="75"/>
      <c r="J1210" s="75"/>
      <c r="K1210" s="75"/>
      <c r="L1210" s="75"/>
      <c r="M1210" s="75"/>
      <c r="N1210" s="75"/>
    </row>
    <row r="1211" spans="9:14" x14ac:dyDescent="0.25">
      <c r="I1211" s="75"/>
      <c r="J1211" s="75"/>
      <c r="K1211" s="75"/>
      <c r="L1211" s="75"/>
      <c r="M1211" s="75"/>
      <c r="N1211" s="75"/>
    </row>
    <row r="1212" spans="9:14" x14ac:dyDescent="0.25">
      <c r="I1212" s="75"/>
      <c r="J1212" s="75"/>
      <c r="K1212" s="75"/>
      <c r="L1212" s="75"/>
      <c r="M1212" s="75"/>
      <c r="N1212" s="75"/>
    </row>
    <row r="1213" spans="9:14" x14ac:dyDescent="0.25">
      <c r="I1213" s="75"/>
      <c r="J1213" s="75"/>
      <c r="K1213" s="75"/>
      <c r="L1213" s="75"/>
      <c r="M1213" s="75"/>
      <c r="N1213" s="75"/>
    </row>
    <row r="1214" spans="9:14" x14ac:dyDescent="0.25">
      <c r="I1214" s="75"/>
      <c r="J1214" s="75"/>
      <c r="K1214" s="75"/>
      <c r="L1214" s="75"/>
      <c r="M1214" s="75"/>
      <c r="N1214" s="75"/>
    </row>
    <row r="1215" spans="9:14" x14ac:dyDescent="0.25">
      <c r="I1215" s="75"/>
      <c r="J1215" s="75"/>
      <c r="K1215" s="75"/>
      <c r="L1215" s="75"/>
      <c r="M1215" s="75"/>
      <c r="N1215" s="75"/>
    </row>
    <row r="1216" spans="9:14" x14ac:dyDescent="0.25">
      <c r="I1216" s="75"/>
      <c r="J1216" s="75"/>
      <c r="K1216" s="75"/>
      <c r="L1216" s="75"/>
      <c r="M1216" s="75"/>
      <c r="N1216" s="75"/>
    </row>
    <row r="1217" spans="9:14" x14ac:dyDescent="0.25">
      <c r="I1217" s="75"/>
      <c r="J1217" s="75"/>
      <c r="K1217" s="75"/>
      <c r="L1217" s="75"/>
      <c r="M1217" s="75"/>
      <c r="N1217" s="75"/>
    </row>
    <row r="1218" spans="9:14" x14ac:dyDescent="0.25">
      <c r="I1218" s="75"/>
      <c r="J1218" s="75"/>
      <c r="K1218" s="75"/>
      <c r="L1218" s="75"/>
      <c r="M1218" s="75"/>
      <c r="N1218" s="75"/>
    </row>
    <row r="1219" spans="9:14" x14ac:dyDescent="0.25">
      <c r="I1219" s="75"/>
      <c r="J1219" s="75"/>
      <c r="K1219" s="75"/>
      <c r="L1219" s="75"/>
      <c r="M1219" s="75"/>
      <c r="N1219" s="75"/>
    </row>
    <row r="1220" spans="9:14" x14ac:dyDescent="0.25">
      <c r="I1220" s="75"/>
      <c r="J1220" s="75"/>
      <c r="K1220" s="75"/>
      <c r="L1220" s="75"/>
      <c r="M1220" s="75"/>
      <c r="N1220" s="75"/>
    </row>
    <row r="1221" spans="9:14" x14ac:dyDescent="0.25">
      <c r="I1221" s="75"/>
      <c r="J1221" s="75"/>
      <c r="K1221" s="75"/>
      <c r="L1221" s="75"/>
      <c r="M1221" s="75"/>
      <c r="N1221" s="75"/>
    </row>
    <row r="1222" spans="9:14" x14ac:dyDescent="0.25">
      <c r="I1222" s="75"/>
      <c r="J1222" s="75"/>
      <c r="K1222" s="75"/>
      <c r="L1222" s="75"/>
      <c r="M1222" s="75"/>
      <c r="N1222" s="75"/>
    </row>
    <row r="1223" spans="9:14" x14ac:dyDescent="0.25">
      <c r="I1223" s="75"/>
      <c r="J1223" s="75"/>
      <c r="K1223" s="75"/>
      <c r="L1223" s="75"/>
      <c r="M1223" s="75"/>
      <c r="N1223" s="75"/>
    </row>
    <row r="1224" spans="9:14" x14ac:dyDescent="0.25">
      <c r="I1224" s="75"/>
      <c r="J1224" s="75"/>
      <c r="K1224" s="75"/>
      <c r="L1224" s="75"/>
      <c r="M1224" s="75"/>
      <c r="N1224" s="75"/>
    </row>
    <row r="1225" spans="9:14" x14ac:dyDescent="0.25">
      <c r="I1225" s="75"/>
      <c r="J1225" s="75"/>
      <c r="K1225" s="75"/>
      <c r="L1225" s="75"/>
      <c r="M1225" s="75"/>
      <c r="N1225" s="75"/>
    </row>
    <row r="1226" spans="9:14" x14ac:dyDescent="0.25">
      <c r="I1226" s="75"/>
      <c r="J1226" s="75"/>
      <c r="K1226" s="75"/>
      <c r="L1226" s="75"/>
      <c r="M1226" s="75"/>
      <c r="N1226" s="75"/>
    </row>
    <row r="1227" spans="9:14" x14ac:dyDescent="0.25">
      <c r="I1227" s="75"/>
      <c r="J1227" s="75"/>
      <c r="K1227" s="75"/>
      <c r="L1227" s="75"/>
      <c r="M1227" s="75"/>
      <c r="N1227" s="75"/>
    </row>
    <row r="1228" spans="9:14" x14ac:dyDescent="0.25">
      <c r="I1228" s="75"/>
      <c r="J1228" s="75"/>
      <c r="K1228" s="75"/>
      <c r="L1228" s="75"/>
      <c r="M1228" s="75"/>
      <c r="N1228" s="75"/>
    </row>
    <row r="1229" spans="9:14" x14ac:dyDescent="0.25">
      <c r="I1229" s="75"/>
      <c r="J1229" s="75"/>
      <c r="K1229" s="75"/>
      <c r="L1229" s="75"/>
      <c r="M1229" s="75"/>
      <c r="N1229" s="75"/>
    </row>
    <row r="1230" spans="9:14" x14ac:dyDescent="0.25">
      <c r="I1230" s="75"/>
      <c r="J1230" s="75"/>
      <c r="K1230" s="75"/>
      <c r="L1230" s="75"/>
      <c r="M1230" s="75"/>
      <c r="N1230" s="75"/>
    </row>
    <row r="1231" spans="9:14" x14ac:dyDescent="0.25">
      <c r="I1231" s="75"/>
      <c r="J1231" s="75"/>
      <c r="K1231" s="75"/>
      <c r="L1231" s="75"/>
      <c r="M1231" s="75"/>
      <c r="N1231" s="75"/>
    </row>
    <row r="1232" spans="9:14" x14ac:dyDescent="0.25">
      <c r="I1232" s="75"/>
      <c r="J1232" s="75"/>
      <c r="K1232" s="75"/>
      <c r="L1232" s="75"/>
      <c r="M1232" s="75"/>
      <c r="N1232" s="75"/>
    </row>
    <row r="1233" spans="9:14" x14ac:dyDescent="0.25">
      <c r="I1233" s="75"/>
      <c r="J1233" s="75"/>
      <c r="K1233" s="75"/>
      <c r="L1233" s="75"/>
      <c r="M1233" s="75"/>
      <c r="N1233" s="75"/>
    </row>
    <row r="1234" spans="9:14" x14ac:dyDescent="0.25">
      <c r="I1234" s="75"/>
      <c r="J1234" s="75"/>
      <c r="K1234" s="75"/>
      <c r="L1234" s="75"/>
      <c r="M1234" s="75"/>
      <c r="N1234" s="75"/>
    </row>
    <row r="1235" spans="9:14" x14ac:dyDescent="0.25">
      <c r="I1235" s="75"/>
      <c r="J1235" s="75"/>
      <c r="K1235" s="75"/>
      <c r="L1235" s="75"/>
      <c r="M1235" s="75"/>
      <c r="N1235" s="75"/>
    </row>
    <row r="1236" spans="9:14" x14ac:dyDescent="0.25">
      <c r="I1236" s="75"/>
      <c r="J1236" s="75"/>
      <c r="K1236" s="75"/>
      <c r="L1236" s="75"/>
      <c r="M1236" s="75"/>
      <c r="N1236" s="75"/>
    </row>
    <row r="1237" spans="9:14" x14ac:dyDescent="0.25">
      <c r="I1237" s="75"/>
      <c r="J1237" s="75"/>
      <c r="K1237" s="75"/>
      <c r="L1237" s="75"/>
      <c r="M1237" s="75"/>
      <c r="N1237" s="75"/>
    </row>
    <row r="1238" spans="9:14" x14ac:dyDescent="0.25">
      <c r="I1238" s="75"/>
      <c r="J1238" s="75"/>
      <c r="K1238" s="75"/>
      <c r="L1238" s="75"/>
      <c r="M1238" s="75"/>
      <c r="N1238" s="75"/>
    </row>
    <row r="1239" spans="9:14" x14ac:dyDescent="0.25">
      <c r="I1239" s="75"/>
      <c r="J1239" s="75"/>
      <c r="K1239" s="75"/>
      <c r="L1239" s="75"/>
      <c r="M1239" s="75"/>
      <c r="N1239" s="75"/>
    </row>
    <row r="1240" spans="9:14" x14ac:dyDescent="0.25">
      <c r="I1240" s="75"/>
      <c r="J1240" s="75"/>
      <c r="K1240" s="75"/>
      <c r="L1240" s="75"/>
      <c r="M1240" s="75"/>
      <c r="N1240" s="75"/>
    </row>
    <row r="1241" spans="9:14" x14ac:dyDescent="0.25">
      <c r="I1241" s="75"/>
      <c r="J1241" s="75"/>
      <c r="K1241" s="75"/>
      <c r="L1241" s="75"/>
      <c r="M1241" s="75"/>
      <c r="N1241" s="75"/>
    </row>
    <row r="1242" spans="9:14" x14ac:dyDescent="0.25">
      <c r="I1242" s="75"/>
      <c r="J1242" s="75"/>
      <c r="K1242" s="75"/>
      <c r="L1242" s="75"/>
      <c r="M1242" s="75"/>
      <c r="N1242" s="75"/>
    </row>
    <row r="1243" spans="9:14" x14ac:dyDescent="0.25">
      <c r="I1243" s="75"/>
      <c r="J1243" s="75"/>
      <c r="K1243" s="75"/>
      <c r="L1243" s="75"/>
      <c r="M1243" s="75"/>
      <c r="N1243" s="75"/>
    </row>
    <row r="1244" spans="9:14" x14ac:dyDescent="0.25">
      <c r="I1244" s="75"/>
      <c r="J1244" s="75"/>
      <c r="K1244" s="75"/>
      <c r="L1244" s="75"/>
      <c r="M1244" s="75"/>
      <c r="N1244" s="75"/>
    </row>
    <row r="1245" spans="9:14" x14ac:dyDescent="0.25">
      <c r="I1245" s="75"/>
      <c r="J1245" s="75"/>
      <c r="K1245" s="75"/>
      <c r="L1245" s="75"/>
      <c r="M1245" s="75"/>
      <c r="N1245" s="75"/>
    </row>
    <row r="1246" spans="9:14" x14ac:dyDescent="0.25">
      <c r="I1246" s="75"/>
      <c r="J1246" s="75"/>
      <c r="K1246" s="75"/>
      <c r="L1246" s="75"/>
      <c r="M1246" s="75"/>
      <c r="N1246" s="75"/>
    </row>
    <row r="1247" spans="9:14" x14ac:dyDescent="0.25">
      <c r="I1247" s="75"/>
      <c r="J1247" s="75"/>
      <c r="K1247" s="75"/>
      <c r="L1247" s="75"/>
      <c r="M1247" s="75"/>
      <c r="N1247" s="75"/>
    </row>
    <row r="1248" spans="9:14" x14ac:dyDescent="0.25">
      <c r="I1248" s="75"/>
      <c r="J1248" s="75"/>
      <c r="K1248" s="75"/>
      <c r="L1248" s="75"/>
      <c r="M1248" s="75"/>
      <c r="N1248" s="75"/>
    </row>
    <row r="1249" spans="9:14" x14ac:dyDescent="0.25">
      <c r="I1249" s="75"/>
      <c r="J1249" s="75"/>
      <c r="K1249" s="75"/>
      <c r="L1249" s="75"/>
      <c r="M1249" s="75"/>
      <c r="N1249" s="75"/>
    </row>
    <row r="1250" spans="9:14" x14ac:dyDescent="0.25">
      <c r="I1250" s="75"/>
      <c r="J1250" s="75"/>
      <c r="K1250" s="75"/>
      <c r="L1250" s="75"/>
      <c r="M1250" s="75"/>
      <c r="N1250" s="75"/>
    </row>
    <row r="1251" spans="9:14" x14ac:dyDescent="0.25">
      <c r="I1251" s="75"/>
      <c r="J1251" s="75"/>
      <c r="K1251" s="75"/>
      <c r="L1251" s="75"/>
      <c r="M1251" s="75"/>
      <c r="N1251" s="75"/>
    </row>
    <row r="1252" spans="9:14" x14ac:dyDescent="0.25">
      <c r="I1252" s="75"/>
      <c r="J1252" s="75"/>
      <c r="K1252" s="75"/>
      <c r="L1252" s="75"/>
      <c r="M1252" s="75"/>
      <c r="N1252" s="75"/>
    </row>
    <row r="1253" spans="9:14" x14ac:dyDescent="0.25">
      <c r="I1253" s="75"/>
      <c r="J1253" s="75"/>
      <c r="K1253" s="75"/>
      <c r="L1253" s="75"/>
      <c r="M1253" s="75"/>
      <c r="N1253" s="75"/>
    </row>
    <row r="1254" spans="9:14" x14ac:dyDescent="0.25">
      <c r="I1254" s="75"/>
      <c r="J1254" s="75"/>
      <c r="K1254" s="75"/>
      <c r="L1254" s="75"/>
      <c r="M1254" s="75"/>
      <c r="N1254" s="75"/>
    </row>
    <row r="1255" spans="9:14" x14ac:dyDescent="0.25">
      <c r="I1255" s="75"/>
      <c r="J1255" s="75"/>
      <c r="K1255" s="75"/>
      <c r="L1255" s="75"/>
      <c r="M1255" s="75"/>
      <c r="N1255" s="75"/>
    </row>
    <row r="1256" spans="9:14" x14ac:dyDescent="0.25">
      <c r="I1256" s="75"/>
      <c r="J1256" s="75"/>
      <c r="K1256" s="75"/>
      <c r="L1256" s="75"/>
      <c r="M1256" s="75"/>
      <c r="N1256" s="75"/>
    </row>
    <row r="1257" spans="9:14" x14ac:dyDescent="0.25">
      <c r="I1257" s="75"/>
      <c r="J1257" s="75"/>
      <c r="K1257" s="75"/>
      <c r="L1257" s="75"/>
      <c r="M1257" s="75"/>
      <c r="N1257" s="75"/>
    </row>
    <row r="1258" spans="9:14" x14ac:dyDescent="0.25">
      <c r="I1258" s="75"/>
      <c r="J1258" s="75"/>
      <c r="K1258" s="75"/>
      <c r="L1258" s="75"/>
      <c r="M1258" s="75"/>
      <c r="N1258" s="75"/>
    </row>
    <row r="1259" spans="9:14" x14ac:dyDescent="0.25">
      <c r="I1259" s="75"/>
      <c r="J1259" s="75"/>
      <c r="K1259" s="75"/>
      <c r="L1259" s="75"/>
      <c r="M1259" s="75"/>
      <c r="N1259" s="75"/>
    </row>
    <row r="1260" spans="9:14" x14ac:dyDescent="0.25">
      <c r="I1260" s="75"/>
      <c r="J1260" s="75"/>
      <c r="K1260" s="75"/>
      <c r="L1260" s="75"/>
      <c r="M1260" s="75"/>
      <c r="N1260" s="75"/>
    </row>
    <row r="1261" spans="9:14" x14ac:dyDescent="0.25">
      <c r="I1261" s="75"/>
      <c r="J1261" s="75"/>
      <c r="K1261" s="75"/>
      <c r="L1261" s="75"/>
      <c r="M1261" s="75"/>
      <c r="N1261" s="75"/>
    </row>
    <row r="1262" spans="9:14" x14ac:dyDescent="0.25">
      <c r="I1262" s="75"/>
      <c r="J1262" s="75"/>
      <c r="K1262" s="75"/>
      <c r="L1262" s="75"/>
      <c r="M1262" s="75"/>
      <c r="N1262" s="75"/>
    </row>
    <row r="1263" spans="9:14" x14ac:dyDescent="0.25">
      <c r="I1263" s="75"/>
      <c r="J1263" s="75"/>
      <c r="K1263" s="75"/>
      <c r="L1263" s="75"/>
      <c r="M1263" s="75"/>
      <c r="N1263" s="75"/>
    </row>
    <row r="1264" spans="9:14" x14ac:dyDescent="0.25">
      <c r="I1264" s="75"/>
      <c r="J1264" s="75"/>
      <c r="K1264" s="75"/>
      <c r="L1264" s="75"/>
      <c r="M1264" s="75"/>
      <c r="N1264" s="75"/>
    </row>
    <row r="1265" spans="9:14" x14ac:dyDescent="0.25">
      <c r="I1265" s="75"/>
      <c r="J1265" s="75"/>
      <c r="K1265" s="75"/>
      <c r="L1265" s="75"/>
      <c r="M1265" s="75"/>
      <c r="N1265" s="75"/>
    </row>
    <row r="1266" spans="9:14" x14ac:dyDescent="0.25">
      <c r="I1266" s="75"/>
      <c r="J1266" s="75"/>
      <c r="K1266" s="75"/>
      <c r="L1266" s="75"/>
      <c r="M1266" s="75"/>
      <c r="N1266" s="75"/>
    </row>
    <row r="1267" spans="9:14" x14ac:dyDescent="0.25">
      <c r="I1267" s="75"/>
      <c r="J1267" s="75"/>
      <c r="K1267" s="75"/>
      <c r="L1267" s="75"/>
      <c r="M1267" s="75"/>
      <c r="N1267" s="75"/>
    </row>
    <row r="1268" spans="9:14" x14ac:dyDescent="0.25">
      <c r="I1268" s="75"/>
      <c r="J1268" s="75"/>
      <c r="K1268" s="75"/>
      <c r="L1268" s="75"/>
      <c r="M1268" s="75"/>
      <c r="N1268" s="75"/>
    </row>
    <row r="1269" spans="9:14" x14ac:dyDescent="0.25">
      <c r="I1269" s="75"/>
      <c r="J1269" s="75"/>
      <c r="K1269" s="75"/>
      <c r="L1269" s="75"/>
      <c r="M1269" s="75"/>
      <c r="N1269" s="75"/>
    </row>
    <row r="1270" spans="9:14" x14ac:dyDescent="0.25">
      <c r="I1270" s="75"/>
      <c r="J1270" s="75"/>
      <c r="K1270" s="75"/>
      <c r="L1270" s="75"/>
      <c r="M1270" s="75"/>
      <c r="N1270" s="75"/>
    </row>
    <row r="1271" spans="9:14" x14ac:dyDescent="0.25">
      <c r="I1271" s="75"/>
      <c r="J1271" s="75"/>
      <c r="K1271" s="75"/>
      <c r="L1271" s="75"/>
      <c r="M1271" s="75"/>
      <c r="N1271" s="75"/>
    </row>
    <row r="1272" spans="9:14" x14ac:dyDescent="0.25">
      <c r="I1272" s="75"/>
      <c r="J1272" s="75"/>
      <c r="K1272" s="75"/>
      <c r="L1272" s="75"/>
      <c r="M1272" s="75"/>
      <c r="N1272" s="75"/>
    </row>
    <row r="1273" spans="9:14" x14ac:dyDescent="0.25">
      <c r="I1273" s="75"/>
      <c r="J1273" s="75"/>
      <c r="K1273" s="75"/>
      <c r="L1273" s="75"/>
      <c r="M1273" s="75"/>
      <c r="N1273" s="75"/>
    </row>
    <row r="1274" spans="9:14" x14ac:dyDescent="0.25">
      <c r="I1274" s="75"/>
      <c r="J1274" s="75"/>
      <c r="K1274" s="75"/>
      <c r="L1274" s="75"/>
      <c r="M1274" s="75"/>
      <c r="N1274" s="75"/>
    </row>
    <row r="1275" spans="9:14" x14ac:dyDescent="0.25">
      <c r="I1275" s="75"/>
      <c r="J1275" s="75"/>
      <c r="K1275" s="75"/>
      <c r="L1275" s="75"/>
      <c r="M1275" s="75"/>
      <c r="N1275" s="75"/>
    </row>
    <row r="1276" spans="9:14" x14ac:dyDescent="0.25">
      <c r="I1276" s="75"/>
      <c r="J1276" s="75"/>
      <c r="K1276" s="75"/>
      <c r="L1276" s="75"/>
      <c r="M1276" s="75"/>
      <c r="N1276" s="75"/>
    </row>
    <row r="1277" spans="9:14" x14ac:dyDescent="0.25">
      <c r="I1277" s="75"/>
      <c r="J1277" s="75"/>
      <c r="K1277" s="75"/>
      <c r="L1277" s="75"/>
      <c r="M1277" s="75"/>
      <c r="N1277" s="75"/>
    </row>
    <row r="1278" spans="9:14" x14ac:dyDescent="0.25">
      <c r="I1278" s="75"/>
      <c r="J1278" s="75"/>
      <c r="K1278" s="75"/>
      <c r="L1278" s="75"/>
      <c r="M1278" s="75"/>
      <c r="N1278" s="75"/>
    </row>
    <row r="1279" spans="9:14" x14ac:dyDescent="0.25">
      <c r="I1279" s="75"/>
      <c r="J1279" s="75"/>
      <c r="K1279" s="75"/>
      <c r="L1279" s="75"/>
      <c r="M1279" s="75"/>
      <c r="N1279" s="75"/>
    </row>
    <row r="1280" spans="9:14" x14ac:dyDescent="0.25">
      <c r="I1280" s="75"/>
      <c r="J1280" s="75"/>
      <c r="K1280" s="75"/>
      <c r="L1280" s="75"/>
      <c r="M1280" s="75"/>
      <c r="N1280" s="75"/>
    </row>
    <row r="1281" spans="9:14" x14ac:dyDescent="0.25">
      <c r="I1281" s="75"/>
      <c r="J1281" s="75"/>
      <c r="K1281" s="75"/>
      <c r="L1281" s="75"/>
      <c r="M1281" s="75"/>
      <c r="N1281" s="75"/>
    </row>
    <row r="1282" spans="9:14" x14ac:dyDescent="0.25">
      <c r="I1282" s="75"/>
      <c r="J1282" s="75"/>
      <c r="K1282" s="75"/>
      <c r="L1282" s="75"/>
      <c r="M1282" s="75"/>
      <c r="N1282" s="75"/>
    </row>
    <row r="1283" spans="9:14" x14ac:dyDescent="0.25">
      <c r="I1283" s="75"/>
      <c r="J1283" s="75"/>
      <c r="K1283" s="75"/>
      <c r="L1283" s="75"/>
      <c r="M1283" s="75"/>
      <c r="N1283" s="75"/>
    </row>
    <row r="1284" spans="9:14" x14ac:dyDescent="0.25">
      <c r="I1284" s="75"/>
      <c r="J1284" s="75"/>
      <c r="K1284" s="75"/>
      <c r="L1284" s="75"/>
      <c r="M1284" s="75"/>
      <c r="N1284" s="75"/>
    </row>
    <row r="1285" spans="9:14" x14ac:dyDescent="0.25">
      <c r="I1285" s="75"/>
      <c r="J1285" s="75"/>
      <c r="K1285" s="75"/>
      <c r="L1285" s="75"/>
      <c r="M1285" s="75"/>
      <c r="N1285" s="75"/>
    </row>
    <row r="1286" spans="9:14" x14ac:dyDescent="0.25">
      <c r="I1286" s="75"/>
      <c r="J1286" s="75"/>
      <c r="K1286" s="75"/>
      <c r="L1286" s="75"/>
      <c r="M1286" s="75"/>
      <c r="N1286" s="75"/>
    </row>
    <row r="1287" spans="9:14" x14ac:dyDescent="0.25">
      <c r="I1287" s="75"/>
      <c r="J1287" s="75"/>
      <c r="K1287" s="75"/>
      <c r="L1287" s="75"/>
      <c r="M1287" s="75"/>
      <c r="N1287" s="75"/>
    </row>
    <row r="1288" spans="9:14" x14ac:dyDescent="0.25">
      <c r="I1288" s="75"/>
      <c r="J1288" s="75"/>
      <c r="K1288" s="75"/>
      <c r="L1288" s="75"/>
      <c r="M1288" s="75"/>
      <c r="N1288" s="75"/>
    </row>
    <row r="1289" spans="9:14" x14ac:dyDescent="0.25">
      <c r="I1289" s="75"/>
      <c r="J1289" s="75"/>
      <c r="K1289" s="75"/>
      <c r="L1289" s="75"/>
      <c r="M1289" s="75"/>
      <c r="N1289" s="75"/>
    </row>
    <row r="1290" spans="9:14" x14ac:dyDescent="0.25">
      <c r="I1290" s="75"/>
      <c r="J1290" s="75"/>
      <c r="K1290" s="75"/>
      <c r="L1290" s="75"/>
      <c r="M1290" s="75"/>
      <c r="N1290" s="75"/>
    </row>
    <row r="1291" spans="9:14" x14ac:dyDescent="0.25">
      <c r="I1291" s="75"/>
      <c r="J1291" s="75"/>
      <c r="K1291" s="75"/>
      <c r="L1291" s="75"/>
      <c r="M1291" s="75"/>
      <c r="N1291" s="75"/>
    </row>
    <row r="1292" spans="9:14" x14ac:dyDescent="0.25">
      <c r="I1292" s="75"/>
      <c r="J1292" s="75"/>
      <c r="K1292" s="75"/>
      <c r="L1292" s="75"/>
      <c r="M1292" s="75"/>
      <c r="N1292" s="75"/>
    </row>
    <row r="1293" spans="9:14" x14ac:dyDescent="0.25">
      <c r="I1293" s="75"/>
      <c r="J1293" s="75"/>
      <c r="K1293" s="75"/>
      <c r="L1293" s="75"/>
      <c r="M1293" s="75"/>
      <c r="N1293" s="75"/>
    </row>
    <row r="1294" spans="9:14" x14ac:dyDescent="0.25">
      <c r="I1294" s="75"/>
      <c r="J1294" s="75"/>
      <c r="K1294" s="75"/>
      <c r="L1294" s="75"/>
      <c r="M1294" s="75"/>
      <c r="N1294" s="75"/>
    </row>
    <row r="1295" spans="9:14" x14ac:dyDescent="0.25">
      <c r="I1295" s="75"/>
      <c r="J1295" s="75"/>
      <c r="K1295" s="75"/>
      <c r="L1295" s="75"/>
      <c r="M1295" s="75"/>
      <c r="N1295" s="75"/>
    </row>
    <row r="1296" spans="9:14" x14ac:dyDescent="0.25">
      <c r="I1296" s="75"/>
      <c r="J1296" s="75"/>
      <c r="K1296" s="75"/>
      <c r="L1296" s="75"/>
      <c r="M1296" s="75"/>
      <c r="N1296" s="75"/>
    </row>
    <row r="1297" spans="9:14" x14ac:dyDescent="0.25">
      <c r="I1297" s="75"/>
      <c r="J1297" s="75"/>
      <c r="K1297" s="75"/>
      <c r="L1297" s="75"/>
      <c r="M1297" s="75"/>
      <c r="N1297" s="75"/>
    </row>
    <row r="1298" spans="9:14" x14ac:dyDescent="0.25">
      <c r="I1298" s="75"/>
      <c r="J1298" s="75"/>
      <c r="K1298" s="75"/>
      <c r="L1298" s="75"/>
      <c r="M1298" s="75"/>
      <c r="N1298" s="75"/>
    </row>
    <row r="1299" spans="9:14" x14ac:dyDescent="0.25">
      <c r="I1299" s="75"/>
      <c r="J1299" s="75"/>
      <c r="K1299" s="75"/>
      <c r="L1299" s="75"/>
      <c r="M1299" s="75"/>
      <c r="N1299" s="75"/>
    </row>
    <row r="1300" spans="9:14" x14ac:dyDescent="0.25">
      <c r="I1300" s="75"/>
      <c r="J1300" s="75"/>
      <c r="K1300" s="75"/>
      <c r="L1300" s="75"/>
      <c r="M1300" s="75"/>
      <c r="N1300" s="75"/>
    </row>
    <row r="1301" spans="9:14" x14ac:dyDescent="0.25">
      <c r="I1301" s="75"/>
      <c r="J1301" s="75"/>
      <c r="K1301" s="75"/>
      <c r="L1301" s="75"/>
      <c r="M1301" s="75"/>
      <c r="N1301" s="75"/>
    </row>
    <row r="1302" spans="9:14" x14ac:dyDescent="0.25">
      <c r="I1302" s="75"/>
      <c r="J1302" s="75"/>
      <c r="K1302" s="75"/>
      <c r="L1302" s="75"/>
      <c r="M1302" s="75"/>
      <c r="N1302" s="75"/>
    </row>
    <row r="1303" spans="9:14" x14ac:dyDescent="0.25">
      <c r="I1303" s="75"/>
      <c r="J1303" s="75"/>
      <c r="K1303" s="75"/>
      <c r="L1303" s="75"/>
      <c r="M1303" s="75"/>
      <c r="N1303" s="75"/>
    </row>
    <row r="1304" spans="9:14" x14ac:dyDescent="0.25">
      <c r="I1304" s="75"/>
      <c r="J1304" s="75"/>
      <c r="K1304" s="75"/>
      <c r="L1304" s="75"/>
      <c r="M1304" s="75"/>
      <c r="N1304" s="75"/>
    </row>
    <row r="1305" spans="9:14" x14ac:dyDescent="0.25">
      <c r="I1305" s="75"/>
      <c r="J1305" s="75"/>
      <c r="K1305" s="75"/>
      <c r="L1305" s="75"/>
      <c r="M1305" s="75"/>
      <c r="N1305" s="75"/>
    </row>
    <row r="1306" spans="9:14" x14ac:dyDescent="0.25">
      <c r="I1306" s="75"/>
      <c r="J1306" s="75"/>
      <c r="K1306" s="75"/>
      <c r="L1306" s="75"/>
      <c r="M1306" s="75"/>
      <c r="N1306" s="75"/>
    </row>
    <row r="1307" spans="9:14" x14ac:dyDescent="0.25">
      <c r="I1307" s="75"/>
      <c r="J1307" s="75"/>
      <c r="K1307" s="75"/>
      <c r="L1307" s="75"/>
      <c r="M1307" s="75"/>
      <c r="N1307" s="75"/>
    </row>
    <row r="1308" spans="9:14" x14ac:dyDescent="0.25">
      <c r="I1308" s="75"/>
      <c r="J1308" s="75"/>
      <c r="K1308" s="75"/>
      <c r="L1308" s="75"/>
      <c r="M1308" s="75"/>
      <c r="N1308" s="75"/>
    </row>
    <row r="1309" spans="9:14" x14ac:dyDescent="0.25">
      <c r="I1309" s="75"/>
      <c r="J1309" s="75"/>
      <c r="K1309" s="75"/>
      <c r="L1309" s="75"/>
      <c r="M1309" s="75"/>
      <c r="N1309" s="75"/>
    </row>
    <row r="1310" spans="9:14" x14ac:dyDescent="0.25">
      <c r="I1310" s="75"/>
      <c r="J1310" s="75"/>
      <c r="K1310" s="75"/>
      <c r="L1310" s="75"/>
      <c r="M1310" s="75"/>
      <c r="N1310" s="75"/>
    </row>
    <row r="1311" spans="9:14" x14ac:dyDescent="0.25">
      <c r="I1311" s="75"/>
      <c r="J1311" s="75"/>
      <c r="K1311" s="75"/>
      <c r="L1311" s="75"/>
      <c r="M1311" s="75"/>
      <c r="N1311" s="75"/>
    </row>
    <row r="1312" spans="9:14" x14ac:dyDescent="0.25">
      <c r="I1312" s="75"/>
      <c r="J1312" s="75"/>
      <c r="K1312" s="75"/>
      <c r="L1312" s="75"/>
      <c r="M1312" s="75"/>
      <c r="N1312" s="75"/>
    </row>
    <row r="1313" spans="9:14" x14ac:dyDescent="0.25">
      <c r="I1313" s="75"/>
      <c r="J1313" s="75"/>
      <c r="K1313" s="75"/>
      <c r="L1313" s="75"/>
      <c r="M1313" s="75"/>
      <c r="N1313" s="75"/>
    </row>
    <row r="1314" spans="9:14" x14ac:dyDescent="0.25">
      <c r="I1314" s="75"/>
      <c r="J1314" s="75"/>
      <c r="K1314" s="75"/>
      <c r="L1314" s="75"/>
      <c r="M1314" s="75"/>
      <c r="N1314" s="75"/>
    </row>
    <row r="1315" spans="9:14" x14ac:dyDescent="0.25">
      <c r="I1315" s="75"/>
      <c r="J1315" s="75"/>
      <c r="K1315" s="75"/>
      <c r="L1315" s="75"/>
      <c r="M1315" s="75"/>
      <c r="N1315" s="75"/>
    </row>
    <row r="1316" spans="9:14" x14ac:dyDescent="0.25">
      <c r="I1316" s="75"/>
      <c r="J1316" s="75"/>
      <c r="K1316" s="75"/>
      <c r="L1316" s="75"/>
      <c r="M1316" s="75"/>
      <c r="N1316" s="75"/>
    </row>
    <row r="1317" spans="9:14" x14ac:dyDescent="0.25">
      <c r="I1317" s="75"/>
      <c r="J1317" s="75"/>
      <c r="K1317" s="75"/>
      <c r="L1317" s="75"/>
      <c r="M1317" s="75"/>
      <c r="N1317" s="75"/>
    </row>
    <row r="1318" spans="9:14" x14ac:dyDescent="0.25">
      <c r="I1318" s="75"/>
      <c r="J1318" s="75"/>
      <c r="K1318" s="75"/>
      <c r="L1318" s="75"/>
      <c r="M1318" s="75"/>
      <c r="N1318" s="75"/>
    </row>
    <row r="1319" spans="9:14" x14ac:dyDescent="0.25">
      <c r="I1319" s="75"/>
      <c r="J1319" s="75"/>
      <c r="K1319" s="75"/>
      <c r="L1319" s="75"/>
      <c r="M1319" s="75"/>
      <c r="N1319" s="75"/>
    </row>
    <row r="1320" spans="9:14" x14ac:dyDescent="0.25">
      <c r="I1320" s="75"/>
      <c r="J1320" s="75"/>
      <c r="K1320" s="75"/>
      <c r="L1320" s="75"/>
      <c r="M1320" s="75"/>
      <c r="N1320" s="75"/>
    </row>
    <row r="1321" spans="9:14" x14ac:dyDescent="0.25">
      <c r="I1321" s="75"/>
      <c r="J1321" s="75"/>
      <c r="K1321" s="75"/>
      <c r="L1321" s="75"/>
      <c r="M1321" s="75"/>
      <c r="N1321" s="75"/>
    </row>
    <row r="1322" spans="9:14" x14ac:dyDescent="0.25">
      <c r="I1322" s="75"/>
      <c r="J1322" s="75"/>
      <c r="K1322" s="75"/>
      <c r="L1322" s="75"/>
      <c r="M1322" s="75"/>
      <c r="N1322" s="75"/>
    </row>
    <row r="1323" spans="9:14" x14ac:dyDescent="0.25">
      <c r="I1323" s="75"/>
      <c r="J1323" s="75"/>
      <c r="K1323" s="75"/>
      <c r="L1323" s="75"/>
      <c r="M1323" s="75"/>
      <c r="N1323" s="75"/>
    </row>
    <row r="1324" spans="9:14" x14ac:dyDescent="0.25">
      <c r="I1324" s="75"/>
      <c r="J1324" s="75"/>
      <c r="K1324" s="75"/>
      <c r="L1324" s="75"/>
      <c r="M1324" s="75"/>
      <c r="N1324" s="75"/>
    </row>
    <row r="1325" spans="9:14" x14ac:dyDescent="0.25">
      <c r="I1325" s="75"/>
      <c r="J1325" s="75"/>
      <c r="K1325" s="75"/>
      <c r="L1325" s="75"/>
      <c r="M1325" s="75"/>
      <c r="N1325" s="75"/>
    </row>
    <row r="1326" spans="9:14" x14ac:dyDescent="0.25">
      <c r="I1326" s="75"/>
      <c r="J1326" s="75"/>
      <c r="K1326" s="75"/>
      <c r="L1326" s="75"/>
      <c r="M1326" s="75"/>
      <c r="N1326" s="75"/>
    </row>
    <row r="1327" spans="9:14" x14ac:dyDescent="0.25">
      <c r="I1327" s="75"/>
      <c r="J1327" s="75"/>
      <c r="K1327" s="75"/>
      <c r="L1327" s="75"/>
      <c r="M1327" s="75"/>
      <c r="N1327" s="75"/>
    </row>
    <row r="1328" spans="9:14" x14ac:dyDescent="0.25">
      <c r="I1328" s="75"/>
      <c r="J1328" s="75"/>
      <c r="K1328" s="75"/>
      <c r="L1328" s="75"/>
      <c r="M1328" s="75"/>
      <c r="N1328" s="75"/>
    </row>
    <row r="1329" spans="9:14" x14ac:dyDescent="0.25">
      <c r="I1329" s="75"/>
      <c r="J1329" s="75"/>
      <c r="K1329" s="75"/>
      <c r="L1329" s="75"/>
      <c r="M1329" s="75"/>
      <c r="N1329" s="75"/>
    </row>
    <row r="1330" spans="9:14" x14ac:dyDescent="0.25">
      <c r="I1330" s="75"/>
      <c r="J1330" s="75"/>
      <c r="K1330" s="75"/>
      <c r="L1330" s="75"/>
      <c r="M1330" s="75"/>
      <c r="N1330" s="75"/>
    </row>
    <row r="1331" spans="9:14" x14ac:dyDescent="0.25">
      <c r="I1331" s="75"/>
      <c r="J1331" s="75"/>
      <c r="K1331" s="75"/>
      <c r="L1331" s="75"/>
      <c r="M1331" s="75"/>
      <c r="N1331" s="75"/>
    </row>
    <row r="1332" spans="9:14" x14ac:dyDescent="0.25">
      <c r="I1332" s="75"/>
      <c r="J1332" s="75"/>
      <c r="K1332" s="75"/>
      <c r="L1332" s="75"/>
      <c r="M1332" s="75"/>
      <c r="N1332" s="75"/>
    </row>
    <row r="1333" spans="9:14" x14ac:dyDescent="0.25">
      <c r="I1333" s="75"/>
      <c r="J1333" s="75"/>
      <c r="K1333" s="75"/>
      <c r="L1333" s="75"/>
      <c r="M1333" s="75"/>
      <c r="N1333" s="75"/>
    </row>
    <row r="1334" spans="9:14" x14ac:dyDescent="0.25">
      <c r="I1334" s="75"/>
      <c r="J1334" s="75"/>
      <c r="K1334" s="75"/>
      <c r="L1334" s="75"/>
      <c r="M1334" s="75"/>
      <c r="N1334" s="75"/>
    </row>
    <row r="1335" spans="9:14" x14ac:dyDescent="0.25">
      <c r="I1335" s="75"/>
      <c r="J1335" s="75"/>
      <c r="K1335" s="75"/>
      <c r="L1335" s="75"/>
      <c r="M1335" s="75"/>
      <c r="N1335" s="75"/>
    </row>
    <row r="1336" spans="9:14" x14ac:dyDescent="0.25">
      <c r="I1336" s="75"/>
      <c r="J1336" s="75"/>
      <c r="K1336" s="75"/>
      <c r="L1336" s="75"/>
      <c r="M1336" s="75"/>
      <c r="N1336" s="75"/>
    </row>
    <row r="1337" spans="9:14" x14ac:dyDescent="0.25">
      <c r="I1337" s="75"/>
      <c r="J1337" s="75"/>
      <c r="K1337" s="75"/>
      <c r="L1337" s="75"/>
      <c r="M1337" s="75"/>
      <c r="N1337" s="75"/>
    </row>
    <row r="1338" spans="9:14" x14ac:dyDescent="0.25">
      <c r="I1338" s="75"/>
      <c r="J1338" s="75"/>
      <c r="K1338" s="75"/>
      <c r="L1338" s="75"/>
      <c r="M1338" s="75"/>
      <c r="N1338" s="75"/>
    </row>
    <row r="1339" spans="9:14" x14ac:dyDescent="0.25">
      <c r="I1339" s="75"/>
      <c r="J1339" s="75"/>
      <c r="K1339" s="75"/>
      <c r="L1339" s="75"/>
      <c r="M1339" s="75"/>
      <c r="N1339" s="75"/>
    </row>
    <row r="1340" spans="9:14" x14ac:dyDescent="0.25">
      <c r="I1340" s="75"/>
      <c r="J1340" s="75"/>
      <c r="K1340" s="75"/>
      <c r="L1340" s="75"/>
      <c r="M1340" s="75"/>
      <c r="N1340" s="75"/>
    </row>
    <row r="1341" spans="9:14" x14ac:dyDescent="0.25">
      <c r="I1341" s="75"/>
      <c r="J1341" s="75"/>
      <c r="K1341" s="75"/>
      <c r="L1341" s="75"/>
      <c r="M1341" s="75"/>
      <c r="N1341" s="75"/>
    </row>
    <row r="1342" spans="9:14" x14ac:dyDescent="0.25">
      <c r="I1342" s="75"/>
      <c r="J1342" s="75"/>
      <c r="K1342" s="75"/>
      <c r="L1342" s="75"/>
      <c r="M1342" s="75"/>
      <c r="N1342" s="75"/>
    </row>
    <row r="1343" spans="9:14" x14ac:dyDescent="0.25">
      <c r="I1343" s="75"/>
      <c r="J1343" s="75"/>
      <c r="K1343" s="75"/>
      <c r="L1343" s="75"/>
      <c r="M1343" s="75"/>
      <c r="N1343" s="75"/>
    </row>
    <row r="1344" spans="9:14" x14ac:dyDescent="0.25">
      <c r="I1344" s="75"/>
      <c r="J1344" s="75"/>
      <c r="K1344" s="75"/>
      <c r="L1344" s="75"/>
      <c r="M1344" s="75"/>
      <c r="N1344" s="75"/>
    </row>
    <row r="1345" spans="9:14" x14ac:dyDescent="0.25">
      <c r="I1345" s="75"/>
      <c r="J1345" s="75"/>
      <c r="K1345" s="75"/>
      <c r="L1345" s="75"/>
      <c r="M1345" s="75"/>
      <c r="N1345" s="75"/>
    </row>
    <row r="1346" spans="9:14" x14ac:dyDescent="0.25">
      <c r="I1346" s="75"/>
      <c r="J1346" s="75"/>
      <c r="K1346" s="75"/>
      <c r="L1346" s="75"/>
      <c r="M1346" s="75"/>
      <c r="N1346" s="75"/>
    </row>
    <row r="1347" spans="9:14" x14ac:dyDescent="0.25">
      <c r="I1347" s="75"/>
      <c r="J1347" s="75"/>
      <c r="K1347" s="75"/>
      <c r="L1347" s="75"/>
      <c r="M1347" s="75"/>
      <c r="N1347" s="75"/>
    </row>
    <row r="1348" spans="9:14" x14ac:dyDescent="0.25">
      <c r="I1348" s="75"/>
      <c r="J1348" s="75"/>
      <c r="K1348" s="75"/>
      <c r="L1348" s="75"/>
      <c r="M1348" s="75"/>
      <c r="N1348" s="75"/>
    </row>
    <row r="1349" spans="9:14" x14ac:dyDescent="0.25">
      <c r="I1349" s="75"/>
      <c r="J1349" s="75"/>
      <c r="K1349" s="75"/>
      <c r="L1349" s="75"/>
      <c r="M1349" s="75"/>
      <c r="N1349" s="75"/>
    </row>
    <row r="1350" spans="9:14" x14ac:dyDescent="0.25">
      <c r="I1350" s="75"/>
      <c r="J1350" s="75"/>
      <c r="K1350" s="75"/>
      <c r="L1350" s="75"/>
      <c r="M1350" s="75"/>
      <c r="N1350" s="75"/>
    </row>
    <row r="1351" spans="9:14" x14ac:dyDescent="0.25">
      <c r="I1351" s="75"/>
      <c r="J1351" s="75"/>
      <c r="K1351" s="75"/>
      <c r="L1351" s="75"/>
      <c r="M1351" s="75"/>
      <c r="N1351" s="75"/>
    </row>
    <row r="1352" spans="9:14" x14ac:dyDescent="0.25">
      <c r="I1352" s="75"/>
      <c r="J1352" s="75"/>
      <c r="K1352" s="75"/>
      <c r="L1352" s="75"/>
      <c r="M1352" s="75"/>
      <c r="N1352" s="75"/>
    </row>
    <row r="1353" spans="9:14" x14ac:dyDescent="0.25">
      <c r="I1353" s="75"/>
      <c r="J1353" s="75"/>
      <c r="K1353" s="75"/>
      <c r="L1353" s="75"/>
      <c r="M1353" s="75"/>
      <c r="N1353" s="75"/>
    </row>
    <row r="1354" spans="9:14" x14ac:dyDescent="0.25">
      <c r="I1354" s="75"/>
      <c r="J1354" s="75"/>
      <c r="K1354" s="75"/>
      <c r="L1354" s="75"/>
      <c r="M1354" s="75"/>
      <c r="N1354" s="75"/>
    </row>
    <row r="1355" spans="9:14" x14ac:dyDescent="0.25">
      <c r="I1355" s="75"/>
      <c r="J1355" s="75"/>
      <c r="K1355" s="75"/>
      <c r="L1355" s="75"/>
      <c r="M1355" s="75"/>
      <c r="N1355" s="75"/>
    </row>
    <row r="1356" spans="9:14" x14ac:dyDescent="0.25">
      <c r="I1356" s="75"/>
      <c r="J1356" s="75"/>
      <c r="K1356" s="75"/>
      <c r="L1356" s="75"/>
      <c r="M1356" s="75"/>
      <c r="N1356" s="75"/>
    </row>
    <row r="1357" spans="9:14" x14ac:dyDescent="0.25">
      <c r="I1357" s="75"/>
      <c r="J1357" s="75"/>
      <c r="K1357" s="75"/>
      <c r="L1357" s="75"/>
      <c r="M1357" s="75"/>
      <c r="N1357" s="75"/>
    </row>
    <row r="1358" spans="9:14" x14ac:dyDescent="0.25">
      <c r="I1358" s="75"/>
      <c r="J1358" s="75"/>
      <c r="K1358" s="75"/>
      <c r="L1358" s="75"/>
      <c r="M1358" s="75"/>
      <c r="N1358" s="75"/>
    </row>
  </sheetData>
  <sheetProtection password="DC2B" sheet="1" objects="1" scenarios="1"/>
  <mergeCells count="53">
    <mergeCell ref="A11:K11"/>
    <mergeCell ref="L6:N6"/>
    <mergeCell ref="L7:N7"/>
    <mergeCell ref="L8:N8"/>
    <mergeCell ref="L9:N9"/>
    <mergeCell ref="L10:N10"/>
    <mergeCell ref="G87:L87"/>
    <mergeCell ref="G88:L88"/>
    <mergeCell ref="H84:L84"/>
    <mergeCell ref="G85:L85"/>
    <mergeCell ref="G86:L86"/>
    <mergeCell ref="A1:N1"/>
    <mergeCell ref="A2:N2"/>
    <mergeCell ref="A12:A13"/>
    <mergeCell ref="B12:B13"/>
    <mergeCell ref="D12:D13"/>
    <mergeCell ref="L11:N11"/>
    <mergeCell ref="A8:C8"/>
    <mergeCell ref="A7:C7"/>
    <mergeCell ref="A3:N3"/>
    <mergeCell ref="A4:N4"/>
    <mergeCell ref="A5:N5"/>
    <mergeCell ref="D6:K6"/>
    <mergeCell ref="D7:K7"/>
    <mergeCell ref="D8:K8"/>
    <mergeCell ref="D9:K9"/>
    <mergeCell ref="D10:K10"/>
    <mergeCell ref="F13:G13"/>
    <mergeCell ref="F12:G12"/>
    <mergeCell ref="F14:G14"/>
    <mergeCell ref="A77:A78"/>
    <mergeCell ref="A58:A59"/>
    <mergeCell ref="A30:A31"/>
    <mergeCell ref="A45:A46"/>
    <mergeCell ref="A47:A48"/>
    <mergeCell ref="A54:A55"/>
    <mergeCell ref="A52:A53"/>
    <mergeCell ref="A56:A57"/>
    <mergeCell ref="A61:A62"/>
    <mergeCell ref="A15:A16"/>
    <mergeCell ref="A17:A18"/>
    <mergeCell ref="A19:A21"/>
    <mergeCell ref="A26:A27"/>
    <mergeCell ref="A32:A33"/>
    <mergeCell ref="A40:A41"/>
    <mergeCell ref="A42:A43"/>
    <mergeCell ref="A49:A50"/>
    <mergeCell ref="A82:A83"/>
    <mergeCell ref="A64:A65"/>
    <mergeCell ref="A67:A68"/>
    <mergeCell ref="A70:A71"/>
    <mergeCell ref="A72:A73"/>
    <mergeCell ref="A80:A81"/>
  </mergeCells>
  <pageMargins left="0.70866141732283472" right="0.70866141732283472" top="0.74803149606299213" bottom="0.74803149606299213" header="0.31496062992125984" footer="0.31496062992125984"/>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B47A5-E002-4306-A7E5-82DF665B0A6A}">
  <sheetPr codeName="Sheet5"/>
  <dimension ref="A1:N25"/>
  <sheetViews>
    <sheetView topLeftCell="F1" workbookViewId="0">
      <selection activeCell="A3" sqref="A3:L3"/>
    </sheetView>
  </sheetViews>
  <sheetFormatPr defaultColWidth="9.140625" defaultRowHeight="15" x14ac:dyDescent="0.25"/>
  <cols>
    <col min="1" max="1" width="4.42578125" style="1" customWidth="1"/>
    <col min="2" max="2" width="12.140625" style="3" customWidth="1"/>
    <col min="3" max="3" width="10.5703125" style="1" customWidth="1"/>
    <col min="4" max="4" width="17.7109375" style="1" customWidth="1"/>
    <col min="5" max="5" width="9.140625" style="3"/>
    <col min="6" max="6" width="20" style="1" customWidth="1"/>
    <col min="7" max="7" width="80.85546875" style="1" customWidth="1"/>
    <col min="8" max="8" width="9.140625" style="3"/>
    <col min="9" max="9" width="12.42578125" style="1" customWidth="1"/>
    <col min="10" max="10" width="18.140625" style="1" customWidth="1"/>
    <col min="11" max="11" width="20.28515625" style="1" customWidth="1"/>
    <col min="12" max="12" width="19.28515625" style="1" customWidth="1"/>
    <col min="13" max="13" width="14.7109375" style="1" customWidth="1"/>
    <col min="14" max="14" width="4.42578125" style="1" customWidth="1"/>
    <col min="15" max="16384" width="9.140625" style="1"/>
  </cols>
  <sheetData>
    <row r="1" spans="1:14" ht="20.25" x14ac:dyDescent="0.25">
      <c r="A1" s="312" t="s">
        <v>0</v>
      </c>
      <c r="B1" s="312"/>
      <c r="C1" s="312"/>
      <c r="D1" s="312"/>
      <c r="E1" s="312"/>
      <c r="F1" s="312"/>
      <c r="G1" s="312"/>
      <c r="H1" s="312"/>
      <c r="I1" s="312"/>
      <c r="J1" s="312"/>
      <c r="K1" s="312"/>
      <c r="L1" s="312"/>
      <c r="M1" s="312"/>
      <c r="N1" s="7"/>
    </row>
    <row r="2" spans="1:14" ht="20.25" x14ac:dyDescent="0.25">
      <c r="A2" s="312" t="s">
        <v>1</v>
      </c>
      <c r="B2" s="312"/>
      <c r="C2" s="312"/>
      <c r="D2" s="312"/>
      <c r="E2" s="312"/>
      <c r="F2" s="312"/>
      <c r="G2" s="312"/>
      <c r="H2" s="312"/>
      <c r="I2" s="312"/>
      <c r="J2" s="312"/>
      <c r="K2" s="312"/>
      <c r="L2" s="312"/>
      <c r="M2" s="312"/>
      <c r="N2" s="7"/>
    </row>
    <row r="3" spans="1:14" s="5" customFormat="1" ht="18" x14ac:dyDescent="0.25">
      <c r="A3" s="313" t="s">
        <v>57</v>
      </c>
      <c r="B3" s="314"/>
      <c r="C3" s="314"/>
      <c r="D3" s="314"/>
      <c r="E3" s="314"/>
      <c r="F3" s="314"/>
      <c r="G3" s="314"/>
      <c r="H3" s="314"/>
      <c r="I3" s="314"/>
      <c r="J3" s="314"/>
      <c r="K3" s="314"/>
      <c r="L3" s="315"/>
    </row>
    <row r="4" spans="1:14" s="5" customFormat="1" x14ac:dyDescent="0.25">
      <c r="A4" s="2" t="s">
        <v>3</v>
      </c>
      <c r="B4" s="8"/>
      <c r="C4" s="8"/>
      <c r="D4" s="8"/>
      <c r="E4" s="8"/>
      <c r="F4" s="8"/>
      <c r="G4" s="43" t="e">
        <f>#REF!</f>
        <v>#REF!</v>
      </c>
      <c r="H4" s="8"/>
      <c r="I4" s="8"/>
      <c r="J4" s="316" t="s">
        <v>4</v>
      </c>
      <c r="K4" s="316"/>
      <c r="L4" s="316"/>
    </row>
    <row r="5" spans="1:14" s="5" customFormat="1" x14ac:dyDescent="0.25">
      <c r="A5" s="2" t="s">
        <v>58</v>
      </c>
      <c r="B5" s="8"/>
      <c r="C5" s="317"/>
      <c r="D5" s="317"/>
      <c r="E5" s="318"/>
      <c r="F5" s="318"/>
      <c r="G5" s="318"/>
      <c r="H5" s="318"/>
      <c r="I5" s="318"/>
      <c r="J5" s="316" t="s">
        <v>5</v>
      </c>
      <c r="K5" s="316"/>
      <c r="L5" s="316"/>
    </row>
    <row r="6" spans="1:14" s="5" customFormat="1" x14ac:dyDescent="0.25">
      <c r="A6" s="2" t="s">
        <v>59</v>
      </c>
      <c r="B6" s="9"/>
      <c r="C6" s="317"/>
      <c r="D6" s="317"/>
      <c r="E6" s="318"/>
      <c r="F6" s="318"/>
      <c r="G6" s="318"/>
      <c r="H6" s="318"/>
      <c r="I6" s="318"/>
      <c r="J6" s="316" t="s">
        <v>7</v>
      </c>
      <c r="K6" s="316"/>
      <c r="L6" s="316"/>
    </row>
    <row r="7" spans="1:14" s="5" customFormat="1" x14ac:dyDescent="0.25">
      <c r="A7" s="10"/>
      <c r="B7" s="10"/>
      <c r="C7" s="317"/>
      <c r="D7" s="317"/>
      <c r="E7" s="318"/>
      <c r="F7" s="318"/>
      <c r="G7" s="318"/>
      <c r="H7" s="318"/>
      <c r="I7" s="318"/>
      <c r="J7" s="8" t="s">
        <v>8</v>
      </c>
      <c r="K7" s="11"/>
      <c r="L7" s="11"/>
    </row>
    <row r="8" spans="1:14" s="5" customFormat="1" x14ac:dyDescent="0.25">
      <c r="A8" s="10"/>
      <c r="B8" s="10"/>
      <c r="C8" s="317"/>
      <c r="D8" s="317"/>
      <c r="E8" s="318"/>
      <c r="F8" s="318"/>
      <c r="G8" s="318"/>
      <c r="H8" s="318"/>
      <c r="I8" s="318"/>
      <c r="J8" s="8" t="s">
        <v>9</v>
      </c>
      <c r="K8" s="11"/>
      <c r="L8" s="11"/>
    </row>
    <row r="9" spans="1:14" s="5" customFormat="1" x14ac:dyDescent="0.25">
      <c r="A9" s="319"/>
      <c r="B9" s="319"/>
      <c r="C9" s="319"/>
      <c r="D9" s="319"/>
      <c r="E9" s="319"/>
      <c r="F9" s="319"/>
      <c r="G9" s="319"/>
      <c r="H9" s="319"/>
      <c r="I9" s="319"/>
      <c r="J9" s="8" t="s">
        <v>10</v>
      </c>
      <c r="K9" s="11"/>
      <c r="L9" s="11"/>
    </row>
    <row r="10" spans="1:14" s="5" customFormat="1" ht="20.25" x14ac:dyDescent="0.25">
      <c r="A10" s="309" t="s">
        <v>60</v>
      </c>
      <c r="B10" s="310"/>
      <c r="C10" s="310"/>
      <c r="D10" s="310"/>
      <c r="E10" s="310"/>
      <c r="F10" s="310"/>
      <c r="G10" s="310"/>
      <c r="H10" s="310"/>
      <c r="I10" s="310"/>
      <c r="J10" s="310"/>
      <c r="K10" s="310"/>
      <c r="L10" s="311"/>
    </row>
    <row r="11" spans="1:14" s="13" customFormat="1" x14ac:dyDescent="0.25">
      <c r="A11" s="303" t="s">
        <v>11</v>
      </c>
      <c r="B11" s="303" t="s">
        <v>61</v>
      </c>
      <c r="C11" s="12" t="s">
        <v>13</v>
      </c>
      <c r="D11" s="307" t="s">
        <v>14</v>
      </c>
      <c r="E11" s="307" t="s">
        <v>15</v>
      </c>
      <c r="F11" s="307" t="s">
        <v>17</v>
      </c>
      <c r="G11" s="303" t="s">
        <v>62</v>
      </c>
      <c r="H11" s="303" t="s">
        <v>19</v>
      </c>
      <c r="I11" s="303" t="s">
        <v>20</v>
      </c>
      <c r="J11" s="303" t="s">
        <v>63</v>
      </c>
      <c r="K11" s="303" t="s">
        <v>64</v>
      </c>
      <c r="L11" s="303" t="s">
        <v>65</v>
      </c>
    </row>
    <row r="12" spans="1:14" s="13" customFormat="1" ht="45" x14ac:dyDescent="0.25">
      <c r="A12" s="303"/>
      <c r="B12" s="303"/>
      <c r="C12" s="12" t="s">
        <v>16</v>
      </c>
      <c r="D12" s="308"/>
      <c r="E12" s="308"/>
      <c r="F12" s="308"/>
      <c r="G12" s="303"/>
      <c r="H12" s="303"/>
      <c r="I12" s="303"/>
      <c r="J12" s="303"/>
      <c r="K12" s="303"/>
      <c r="L12" s="303"/>
    </row>
    <row r="13" spans="1:14" s="5" customFormat="1" x14ac:dyDescent="0.25">
      <c r="A13" s="14">
        <v>1</v>
      </c>
      <c r="B13" s="12">
        <v>2</v>
      </c>
      <c r="C13" s="12">
        <v>3</v>
      </c>
      <c r="D13" s="12">
        <v>4</v>
      </c>
      <c r="E13" s="12">
        <v>5</v>
      </c>
      <c r="F13" s="15">
        <v>6</v>
      </c>
      <c r="G13" s="15">
        <v>7</v>
      </c>
      <c r="H13" s="15">
        <v>8</v>
      </c>
      <c r="I13" s="15">
        <v>9</v>
      </c>
      <c r="J13" s="15">
        <v>10</v>
      </c>
      <c r="K13" s="16">
        <v>11</v>
      </c>
      <c r="L13" s="17">
        <v>12</v>
      </c>
    </row>
    <row r="14" spans="1:14" s="5" customFormat="1" ht="15.75" x14ac:dyDescent="0.25">
      <c r="A14" s="14"/>
      <c r="B14" s="14"/>
      <c r="C14" s="12"/>
      <c r="D14" s="12"/>
      <c r="E14" s="12"/>
      <c r="F14" s="12"/>
      <c r="G14" s="38" t="s">
        <v>66</v>
      </c>
      <c r="H14" s="15"/>
      <c r="I14" s="15"/>
      <c r="J14" s="15"/>
      <c r="K14" s="15"/>
      <c r="L14" s="16"/>
    </row>
    <row r="15" spans="1:14" ht="31.5" x14ac:dyDescent="0.25">
      <c r="A15" s="18" t="s">
        <v>67</v>
      </c>
      <c r="B15" s="25" t="s">
        <v>68</v>
      </c>
      <c r="C15" s="19">
        <v>995428</v>
      </c>
      <c r="D15" s="41"/>
      <c r="E15" s="21">
        <v>0.18</v>
      </c>
      <c r="F15" s="22"/>
      <c r="G15" s="40" t="s">
        <v>69</v>
      </c>
      <c r="H15" s="19" t="s">
        <v>32</v>
      </c>
      <c r="I15" s="19">
        <v>88.5</v>
      </c>
      <c r="J15" s="23"/>
      <c r="K15" s="24">
        <f t="shared" ref="K15:K20" si="0">I15*J15</f>
        <v>0</v>
      </c>
      <c r="L15" s="24">
        <f t="shared" ref="L15:L20" si="1">IF(ISBLANK(F15),E15*K15,F15*K15)</f>
        <v>0</v>
      </c>
    </row>
    <row r="16" spans="1:14" ht="30" x14ac:dyDescent="0.25">
      <c r="A16" s="18" t="s">
        <v>70</v>
      </c>
      <c r="B16" s="25" t="s">
        <v>68</v>
      </c>
      <c r="C16" s="39">
        <v>995424</v>
      </c>
      <c r="D16" s="42"/>
      <c r="E16" s="21">
        <v>0.18</v>
      </c>
      <c r="F16" s="22"/>
      <c r="G16" s="40" t="s">
        <v>71</v>
      </c>
      <c r="H16" s="19" t="s">
        <v>72</v>
      </c>
      <c r="I16" s="19">
        <v>124.5</v>
      </c>
      <c r="J16" s="23"/>
      <c r="K16" s="24">
        <f t="shared" si="0"/>
        <v>0</v>
      </c>
      <c r="L16" s="24">
        <f t="shared" si="1"/>
        <v>0</v>
      </c>
    </row>
    <row r="17" spans="1:12" ht="30" x14ac:dyDescent="0.25">
      <c r="A17" s="18" t="s">
        <v>67</v>
      </c>
      <c r="B17" s="25" t="s">
        <v>68</v>
      </c>
      <c r="C17" s="19">
        <v>995428</v>
      </c>
      <c r="D17" s="20"/>
      <c r="E17" s="21">
        <v>0.18</v>
      </c>
      <c r="F17" s="22"/>
      <c r="G17" s="40" t="s">
        <v>73</v>
      </c>
      <c r="H17" s="35" t="s">
        <v>32</v>
      </c>
      <c r="I17" s="19">
        <v>285.83</v>
      </c>
      <c r="J17" s="36"/>
      <c r="K17" s="24">
        <f t="shared" si="0"/>
        <v>0</v>
      </c>
      <c r="L17" s="24">
        <f t="shared" si="1"/>
        <v>0</v>
      </c>
    </row>
    <row r="18" spans="1:12" ht="29.25" customHeight="1" x14ac:dyDescent="0.25">
      <c r="A18" s="18" t="s">
        <v>70</v>
      </c>
      <c r="B18" s="25" t="s">
        <v>68</v>
      </c>
      <c r="C18" s="19">
        <v>995428</v>
      </c>
      <c r="D18" s="20"/>
      <c r="E18" s="21">
        <v>0.18</v>
      </c>
      <c r="F18" s="22"/>
      <c r="G18" s="40" t="s">
        <v>74</v>
      </c>
      <c r="H18" s="35" t="s">
        <v>32</v>
      </c>
      <c r="I18" s="19">
        <v>285.83</v>
      </c>
      <c r="J18" s="36"/>
      <c r="K18" s="24">
        <f t="shared" si="0"/>
        <v>0</v>
      </c>
      <c r="L18" s="24">
        <f t="shared" si="1"/>
        <v>0</v>
      </c>
    </row>
    <row r="19" spans="1:12" ht="30" x14ac:dyDescent="0.25">
      <c r="A19" s="18" t="s">
        <v>75</v>
      </c>
      <c r="B19" s="25" t="s">
        <v>68</v>
      </c>
      <c r="C19" s="19">
        <v>995433</v>
      </c>
      <c r="D19" s="20"/>
      <c r="E19" s="21">
        <v>0.18</v>
      </c>
      <c r="F19" s="22"/>
      <c r="G19" s="40" t="s">
        <v>76</v>
      </c>
      <c r="H19" s="35" t="s">
        <v>77</v>
      </c>
      <c r="I19" s="19">
        <v>100</v>
      </c>
      <c r="J19" s="36"/>
      <c r="K19" s="24">
        <f t="shared" si="0"/>
        <v>0</v>
      </c>
      <c r="L19" s="24">
        <f t="shared" si="1"/>
        <v>0</v>
      </c>
    </row>
    <row r="20" spans="1:12" ht="30" x14ac:dyDescent="0.25">
      <c r="A20" s="18" t="s">
        <v>78</v>
      </c>
      <c r="B20" s="25" t="s">
        <v>68</v>
      </c>
      <c r="C20" s="19">
        <v>995424</v>
      </c>
      <c r="D20" s="20"/>
      <c r="E20" s="21">
        <v>0.18</v>
      </c>
      <c r="F20" s="22"/>
      <c r="G20" s="40" t="s">
        <v>79</v>
      </c>
      <c r="H20" s="37" t="s">
        <v>80</v>
      </c>
      <c r="I20" s="34">
        <v>14.5</v>
      </c>
      <c r="J20" s="36"/>
      <c r="K20" s="24">
        <f t="shared" si="0"/>
        <v>0</v>
      </c>
      <c r="L20" s="24">
        <f t="shared" si="1"/>
        <v>0</v>
      </c>
    </row>
    <row r="21" spans="1:12" x14ac:dyDescent="0.25">
      <c r="A21" s="26"/>
      <c r="B21" s="27"/>
      <c r="C21" s="26"/>
      <c r="D21" s="26"/>
      <c r="E21" s="28"/>
      <c r="F21" s="26"/>
      <c r="G21" s="26"/>
      <c r="H21" s="304" t="s">
        <v>81</v>
      </c>
      <c r="I21" s="305"/>
      <c r="J21" s="306"/>
      <c r="K21" s="29">
        <f>SUM(K15:K20)</f>
        <v>0</v>
      </c>
      <c r="L21" s="29">
        <f>SUM(L15:L20)</f>
        <v>0</v>
      </c>
    </row>
    <row r="23" spans="1:12" x14ac:dyDescent="0.25">
      <c r="A23" s="30" t="s">
        <v>52</v>
      </c>
      <c r="B23" s="30"/>
      <c r="C23" s="30"/>
      <c r="D23" s="30"/>
      <c r="E23" s="4"/>
      <c r="F23" s="31"/>
      <c r="G23" s="31"/>
      <c r="H23" s="6"/>
      <c r="I23" s="31"/>
      <c r="J23" s="5"/>
      <c r="K23" s="31"/>
    </row>
    <row r="24" spans="1:12" x14ac:dyDescent="0.25">
      <c r="A24" s="6" t="s">
        <v>53</v>
      </c>
      <c r="B24" s="31"/>
      <c r="C24" s="31"/>
      <c r="D24" s="31"/>
      <c r="E24" s="32"/>
      <c r="F24" s="5"/>
      <c r="G24" s="5"/>
      <c r="H24" s="6" t="s">
        <v>54</v>
      </c>
      <c r="I24" s="31"/>
      <c r="K24" s="5"/>
    </row>
    <row r="25" spans="1:12" x14ac:dyDescent="0.25">
      <c r="A25" s="6" t="s">
        <v>55</v>
      </c>
      <c r="B25" s="31"/>
      <c r="C25" s="31"/>
      <c r="D25" s="31"/>
      <c r="E25" s="32"/>
      <c r="F25" s="5"/>
      <c r="G25" s="5"/>
      <c r="H25" s="6" t="s">
        <v>56</v>
      </c>
      <c r="I25" s="31"/>
      <c r="K25" s="5"/>
      <c r="L25" s="33"/>
    </row>
  </sheetData>
  <sheetProtection algorithmName="SHA-512" hashValue="zvto+rV4muLkiFCeB4D3GEXqiKUIGjbQgFcLtmeV/5Z1FttvhOucELODhvfjeM3CTr3ylrweVOPwrGx1zGAYOQ==" saltValue="hOkVP35A52RSb3zu9BeAxQ==" spinCount="100000" sheet="1" objects="1" scenarios="1"/>
  <mergeCells count="24">
    <mergeCell ref="A10:L10"/>
    <mergeCell ref="A1:M1"/>
    <mergeCell ref="A2:M2"/>
    <mergeCell ref="A3:L3"/>
    <mergeCell ref="J4:L4"/>
    <mergeCell ref="C5:I5"/>
    <mergeCell ref="J5:L5"/>
    <mergeCell ref="C6:I6"/>
    <mergeCell ref="J6:L6"/>
    <mergeCell ref="C7:I7"/>
    <mergeCell ref="C8:I8"/>
    <mergeCell ref="A9:I9"/>
    <mergeCell ref="K11:K12"/>
    <mergeCell ref="L11:L12"/>
    <mergeCell ref="H21:J21"/>
    <mergeCell ref="A11:A12"/>
    <mergeCell ref="B11:B12"/>
    <mergeCell ref="D11:D12"/>
    <mergeCell ref="E11:E12"/>
    <mergeCell ref="F11:F12"/>
    <mergeCell ref="G11:G12"/>
    <mergeCell ref="H11:H12"/>
    <mergeCell ref="I11:I12"/>
    <mergeCell ref="J11:J1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831EB-6D82-452F-A762-E441F97A90B9}">
  <sheetPr codeName="Sheet6">
    <tabColor rgb="FF7030A0"/>
  </sheetPr>
  <dimension ref="A1:IQ29"/>
  <sheetViews>
    <sheetView topLeftCell="A19" zoomScaleNormal="100" zoomScaleSheetLayoutView="85" workbookViewId="0">
      <selection activeCell="J23" sqref="J23"/>
    </sheetView>
  </sheetViews>
  <sheetFormatPr defaultColWidth="9.140625" defaultRowHeight="12.75" x14ac:dyDescent="0.25"/>
  <cols>
    <col min="1" max="1" width="5.5703125" style="107" customWidth="1"/>
    <col min="2" max="3" width="11.7109375" style="107" hidden="1" customWidth="1"/>
    <col min="4" max="4" width="14.7109375" style="107" customWidth="1"/>
    <col min="5" max="5" width="13.5703125" style="88" customWidth="1"/>
    <col min="6" max="6" width="18.42578125" style="88" customWidth="1"/>
    <col min="7" max="7" width="73.140625" style="88" customWidth="1"/>
    <col min="8" max="8" width="9.140625" style="88" customWidth="1"/>
    <col min="9" max="9" width="15.5703125" style="88" customWidth="1"/>
    <col min="10" max="10" width="17.28515625" style="88" customWidth="1"/>
    <col min="11" max="11" width="15.7109375" style="88" customWidth="1"/>
    <col min="12" max="12" width="17.140625" style="88" customWidth="1"/>
    <col min="13" max="13" width="9.28515625" style="88" bestFit="1" customWidth="1"/>
    <col min="14" max="14" width="11.5703125" style="88" bestFit="1" customWidth="1"/>
    <col min="15" max="254" width="9.140625" style="88"/>
    <col min="255" max="255" width="5.5703125" style="88" customWidth="1"/>
    <col min="256" max="257" width="0" style="88" hidden="1" customWidth="1"/>
    <col min="258" max="258" width="14.7109375" style="88" customWidth="1"/>
    <col min="259" max="259" width="20.5703125" style="88" customWidth="1"/>
    <col min="260" max="260" width="13.5703125" style="88" customWidth="1"/>
    <col min="261" max="261" width="18.42578125" style="88" customWidth="1"/>
    <col min="262" max="262" width="10.85546875" style="88" bestFit="1" customWidth="1"/>
    <col min="263" max="263" width="51.5703125" style="88" customWidth="1"/>
    <col min="264" max="264" width="9.140625" style="88"/>
    <col min="265" max="265" width="15.5703125" style="88" customWidth="1"/>
    <col min="266" max="266" width="17.28515625" style="88" customWidth="1"/>
    <col min="267" max="267" width="15.7109375" style="88" customWidth="1"/>
    <col min="268" max="268" width="17.140625" style="88" customWidth="1"/>
    <col min="269" max="269" width="9.28515625" style="88" bestFit="1" customWidth="1"/>
    <col min="270" max="270" width="11.5703125" style="88" bestFit="1" customWidth="1"/>
    <col min="271" max="510" width="9.140625" style="88"/>
    <col min="511" max="511" width="5.5703125" style="88" customWidth="1"/>
    <col min="512" max="513" width="0" style="88" hidden="1" customWidth="1"/>
    <col min="514" max="514" width="14.7109375" style="88" customWidth="1"/>
    <col min="515" max="515" width="20.5703125" style="88" customWidth="1"/>
    <col min="516" max="516" width="13.5703125" style="88" customWidth="1"/>
    <col min="517" max="517" width="18.42578125" style="88" customWidth="1"/>
    <col min="518" max="518" width="10.85546875" style="88" bestFit="1" customWidth="1"/>
    <col min="519" max="519" width="51.5703125" style="88" customWidth="1"/>
    <col min="520" max="520" width="9.140625" style="88"/>
    <col min="521" max="521" width="15.5703125" style="88" customWidth="1"/>
    <col min="522" max="522" width="17.28515625" style="88" customWidth="1"/>
    <col min="523" max="523" width="15.7109375" style="88" customWidth="1"/>
    <col min="524" max="524" width="17.140625" style="88" customWidth="1"/>
    <col min="525" max="525" width="9.28515625" style="88" bestFit="1" customWidth="1"/>
    <col min="526" max="526" width="11.5703125" style="88" bestFit="1" customWidth="1"/>
    <col min="527" max="766" width="9.140625" style="88"/>
    <col min="767" max="767" width="5.5703125" style="88" customWidth="1"/>
    <col min="768" max="769" width="0" style="88" hidden="1" customWidth="1"/>
    <col min="770" max="770" width="14.7109375" style="88" customWidth="1"/>
    <col min="771" max="771" width="20.5703125" style="88" customWidth="1"/>
    <col min="772" max="772" width="13.5703125" style="88" customWidth="1"/>
    <col min="773" max="773" width="18.42578125" style="88" customWidth="1"/>
    <col min="774" max="774" width="10.85546875" style="88" bestFit="1" customWidth="1"/>
    <col min="775" max="775" width="51.5703125" style="88" customWidth="1"/>
    <col min="776" max="776" width="9.140625" style="88"/>
    <col min="777" max="777" width="15.5703125" style="88" customWidth="1"/>
    <col min="778" max="778" width="17.28515625" style="88" customWidth="1"/>
    <col min="779" max="779" width="15.7109375" style="88" customWidth="1"/>
    <col min="780" max="780" width="17.140625" style="88" customWidth="1"/>
    <col min="781" max="781" width="9.28515625" style="88" bestFit="1" customWidth="1"/>
    <col min="782" max="782" width="11.5703125" style="88" bestFit="1" customWidth="1"/>
    <col min="783" max="1022" width="9.140625" style="88"/>
    <col min="1023" max="1023" width="5.5703125" style="88" customWidth="1"/>
    <col min="1024" max="1025" width="0" style="88" hidden="1" customWidth="1"/>
    <col min="1026" max="1026" width="14.7109375" style="88" customWidth="1"/>
    <col min="1027" max="1027" width="20.5703125" style="88" customWidth="1"/>
    <col min="1028" max="1028" width="13.5703125" style="88" customWidth="1"/>
    <col min="1029" max="1029" width="18.42578125" style="88" customWidth="1"/>
    <col min="1030" max="1030" width="10.85546875" style="88" bestFit="1" customWidth="1"/>
    <col min="1031" max="1031" width="51.5703125" style="88" customWidth="1"/>
    <col min="1032" max="1032" width="9.140625" style="88"/>
    <col min="1033" max="1033" width="15.5703125" style="88" customWidth="1"/>
    <col min="1034" max="1034" width="17.28515625" style="88" customWidth="1"/>
    <col min="1035" max="1035" width="15.7109375" style="88" customWidth="1"/>
    <col min="1036" max="1036" width="17.140625" style="88" customWidth="1"/>
    <col min="1037" max="1037" width="9.28515625" style="88" bestFit="1" customWidth="1"/>
    <col min="1038" max="1038" width="11.5703125" style="88" bestFit="1" customWidth="1"/>
    <col min="1039" max="1278" width="9.140625" style="88"/>
    <col min="1279" max="1279" width="5.5703125" style="88" customWidth="1"/>
    <col min="1280" max="1281" width="0" style="88" hidden="1" customWidth="1"/>
    <col min="1282" max="1282" width="14.7109375" style="88" customWidth="1"/>
    <col min="1283" max="1283" width="20.5703125" style="88" customWidth="1"/>
    <col min="1284" max="1284" width="13.5703125" style="88" customWidth="1"/>
    <col min="1285" max="1285" width="18.42578125" style="88" customWidth="1"/>
    <col min="1286" max="1286" width="10.85546875" style="88" bestFit="1" customWidth="1"/>
    <col min="1287" max="1287" width="51.5703125" style="88" customWidth="1"/>
    <col min="1288" max="1288" width="9.140625" style="88"/>
    <col min="1289" max="1289" width="15.5703125" style="88" customWidth="1"/>
    <col min="1290" max="1290" width="17.28515625" style="88" customWidth="1"/>
    <col min="1291" max="1291" width="15.7109375" style="88" customWidth="1"/>
    <col min="1292" max="1292" width="17.140625" style="88" customWidth="1"/>
    <col min="1293" max="1293" width="9.28515625" style="88" bestFit="1" customWidth="1"/>
    <col min="1294" max="1294" width="11.5703125" style="88" bestFit="1" customWidth="1"/>
    <col min="1295" max="1534" width="9.140625" style="88"/>
    <col min="1535" max="1535" width="5.5703125" style="88" customWidth="1"/>
    <col min="1536" max="1537" width="0" style="88" hidden="1" customWidth="1"/>
    <col min="1538" max="1538" width="14.7109375" style="88" customWidth="1"/>
    <col min="1539" max="1539" width="20.5703125" style="88" customWidth="1"/>
    <col min="1540" max="1540" width="13.5703125" style="88" customWidth="1"/>
    <col min="1541" max="1541" width="18.42578125" style="88" customWidth="1"/>
    <col min="1542" max="1542" width="10.85546875" style="88" bestFit="1" customWidth="1"/>
    <col min="1543" max="1543" width="51.5703125" style="88" customWidth="1"/>
    <col min="1544" max="1544" width="9.140625" style="88"/>
    <col min="1545" max="1545" width="15.5703125" style="88" customWidth="1"/>
    <col min="1546" max="1546" width="17.28515625" style="88" customWidth="1"/>
    <col min="1547" max="1547" width="15.7109375" style="88" customWidth="1"/>
    <col min="1548" max="1548" width="17.140625" style="88" customWidth="1"/>
    <col min="1549" max="1549" width="9.28515625" style="88" bestFit="1" customWidth="1"/>
    <col min="1550" max="1550" width="11.5703125" style="88" bestFit="1" customWidth="1"/>
    <col min="1551" max="1790" width="9.140625" style="88"/>
    <col min="1791" max="1791" width="5.5703125" style="88" customWidth="1"/>
    <col min="1792" max="1793" width="0" style="88" hidden="1" customWidth="1"/>
    <col min="1794" max="1794" width="14.7109375" style="88" customWidth="1"/>
    <col min="1795" max="1795" width="20.5703125" style="88" customWidth="1"/>
    <col min="1796" max="1796" width="13.5703125" style="88" customWidth="1"/>
    <col min="1797" max="1797" width="18.42578125" style="88" customWidth="1"/>
    <col min="1798" max="1798" width="10.85546875" style="88" bestFit="1" customWidth="1"/>
    <col min="1799" max="1799" width="51.5703125" style="88" customWidth="1"/>
    <col min="1800" max="1800" width="9.140625" style="88"/>
    <col min="1801" max="1801" width="15.5703125" style="88" customWidth="1"/>
    <col min="1802" max="1802" width="17.28515625" style="88" customWidth="1"/>
    <col min="1803" max="1803" width="15.7109375" style="88" customWidth="1"/>
    <col min="1804" max="1804" width="17.140625" style="88" customWidth="1"/>
    <col min="1805" max="1805" width="9.28515625" style="88" bestFit="1" customWidth="1"/>
    <col min="1806" max="1806" width="11.5703125" style="88" bestFit="1" customWidth="1"/>
    <col min="1807" max="2046" width="9.140625" style="88"/>
    <col min="2047" max="2047" width="5.5703125" style="88" customWidth="1"/>
    <col min="2048" max="2049" width="0" style="88" hidden="1" customWidth="1"/>
    <col min="2050" max="2050" width="14.7109375" style="88" customWidth="1"/>
    <col min="2051" max="2051" width="20.5703125" style="88" customWidth="1"/>
    <col min="2052" max="2052" width="13.5703125" style="88" customWidth="1"/>
    <col min="2053" max="2053" width="18.42578125" style="88" customWidth="1"/>
    <col min="2054" max="2054" width="10.85546875" style="88" bestFit="1" customWidth="1"/>
    <col min="2055" max="2055" width="51.5703125" style="88" customWidth="1"/>
    <col min="2056" max="2056" width="9.140625" style="88"/>
    <col min="2057" max="2057" width="15.5703125" style="88" customWidth="1"/>
    <col min="2058" max="2058" width="17.28515625" style="88" customWidth="1"/>
    <col min="2059" max="2059" width="15.7109375" style="88" customWidth="1"/>
    <col min="2060" max="2060" width="17.140625" style="88" customWidth="1"/>
    <col min="2061" max="2061" width="9.28515625" style="88" bestFit="1" customWidth="1"/>
    <col min="2062" max="2062" width="11.5703125" style="88" bestFit="1" customWidth="1"/>
    <col min="2063" max="2302" width="9.140625" style="88"/>
    <col min="2303" max="2303" width="5.5703125" style="88" customWidth="1"/>
    <col min="2304" max="2305" width="0" style="88" hidden="1" customWidth="1"/>
    <col min="2306" max="2306" width="14.7109375" style="88" customWidth="1"/>
    <col min="2307" max="2307" width="20.5703125" style="88" customWidth="1"/>
    <col min="2308" max="2308" width="13.5703125" style="88" customWidth="1"/>
    <col min="2309" max="2309" width="18.42578125" style="88" customWidth="1"/>
    <col min="2310" max="2310" width="10.85546875" style="88" bestFit="1" customWidth="1"/>
    <col min="2311" max="2311" width="51.5703125" style="88" customWidth="1"/>
    <col min="2312" max="2312" width="9.140625" style="88"/>
    <col min="2313" max="2313" width="15.5703125" style="88" customWidth="1"/>
    <col min="2314" max="2314" width="17.28515625" style="88" customWidth="1"/>
    <col min="2315" max="2315" width="15.7109375" style="88" customWidth="1"/>
    <col min="2316" max="2316" width="17.140625" style="88" customWidth="1"/>
    <col min="2317" max="2317" width="9.28515625" style="88" bestFit="1" customWidth="1"/>
    <col min="2318" max="2318" width="11.5703125" style="88" bestFit="1" customWidth="1"/>
    <col min="2319" max="2558" width="9.140625" style="88"/>
    <col min="2559" max="2559" width="5.5703125" style="88" customWidth="1"/>
    <col min="2560" max="2561" width="0" style="88" hidden="1" customWidth="1"/>
    <col min="2562" max="2562" width="14.7109375" style="88" customWidth="1"/>
    <col min="2563" max="2563" width="20.5703125" style="88" customWidth="1"/>
    <col min="2564" max="2564" width="13.5703125" style="88" customWidth="1"/>
    <col min="2565" max="2565" width="18.42578125" style="88" customWidth="1"/>
    <col min="2566" max="2566" width="10.85546875" style="88" bestFit="1" customWidth="1"/>
    <col min="2567" max="2567" width="51.5703125" style="88" customWidth="1"/>
    <col min="2568" max="2568" width="9.140625" style="88"/>
    <col min="2569" max="2569" width="15.5703125" style="88" customWidth="1"/>
    <col min="2570" max="2570" width="17.28515625" style="88" customWidth="1"/>
    <col min="2571" max="2571" width="15.7109375" style="88" customWidth="1"/>
    <col min="2572" max="2572" width="17.140625" style="88" customWidth="1"/>
    <col min="2573" max="2573" width="9.28515625" style="88" bestFit="1" customWidth="1"/>
    <col min="2574" max="2574" width="11.5703125" style="88" bestFit="1" customWidth="1"/>
    <col min="2575" max="2814" width="9.140625" style="88"/>
    <col min="2815" max="2815" width="5.5703125" style="88" customWidth="1"/>
    <col min="2816" max="2817" width="0" style="88" hidden="1" customWidth="1"/>
    <col min="2818" max="2818" width="14.7109375" style="88" customWidth="1"/>
    <col min="2819" max="2819" width="20.5703125" style="88" customWidth="1"/>
    <col min="2820" max="2820" width="13.5703125" style="88" customWidth="1"/>
    <col min="2821" max="2821" width="18.42578125" style="88" customWidth="1"/>
    <col min="2822" max="2822" width="10.85546875" style="88" bestFit="1" customWidth="1"/>
    <col min="2823" max="2823" width="51.5703125" style="88" customWidth="1"/>
    <col min="2824" max="2824" width="9.140625" style="88"/>
    <col min="2825" max="2825" width="15.5703125" style="88" customWidth="1"/>
    <col min="2826" max="2826" width="17.28515625" style="88" customWidth="1"/>
    <col min="2827" max="2827" width="15.7109375" style="88" customWidth="1"/>
    <col min="2828" max="2828" width="17.140625" style="88" customWidth="1"/>
    <col min="2829" max="2829" width="9.28515625" style="88" bestFit="1" customWidth="1"/>
    <col min="2830" max="2830" width="11.5703125" style="88" bestFit="1" customWidth="1"/>
    <col min="2831" max="3070" width="9.140625" style="88"/>
    <col min="3071" max="3071" width="5.5703125" style="88" customWidth="1"/>
    <col min="3072" max="3073" width="0" style="88" hidden="1" customWidth="1"/>
    <col min="3074" max="3074" width="14.7109375" style="88" customWidth="1"/>
    <col min="3075" max="3075" width="20.5703125" style="88" customWidth="1"/>
    <col min="3076" max="3076" width="13.5703125" style="88" customWidth="1"/>
    <col min="3077" max="3077" width="18.42578125" style="88" customWidth="1"/>
    <col min="3078" max="3078" width="10.85546875" style="88" bestFit="1" customWidth="1"/>
    <col min="3079" max="3079" width="51.5703125" style="88" customWidth="1"/>
    <col min="3080" max="3080" width="9.140625" style="88"/>
    <col min="3081" max="3081" width="15.5703125" style="88" customWidth="1"/>
    <col min="3082" max="3082" width="17.28515625" style="88" customWidth="1"/>
    <col min="3083" max="3083" width="15.7109375" style="88" customWidth="1"/>
    <col min="3084" max="3084" width="17.140625" style="88" customWidth="1"/>
    <col min="3085" max="3085" width="9.28515625" style="88" bestFit="1" customWidth="1"/>
    <col min="3086" max="3086" width="11.5703125" style="88" bestFit="1" customWidth="1"/>
    <col min="3087" max="3326" width="9.140625" style="88"/>
    <col min="3327" max="3327" width="5.5703125" style="88" customWidth="1"/>
    <col min="3328" max="3329" width="0" style="88" hidden="1" customWidth="1"/>
    <col min="3330" max="3330" width="14.7109375" style="88" customWidth="1"/>
    <col min="3331" max="3331" width="20.5703125" style="88" customWidth="1"/>
    <col min="3332" max="3332" width="13.5703125" style="88" customWidth="1"/>
    <col min="3333" max="3333" width="18.42578125" style="88" customWidth="1"/>
    <col min="3334" max="3334" width="10.85546875" style="88" bestFit="1" customWidth="1"/>
    <col min="3335" max="3335" width="51.5703125" style="88" customWidth="1"/>
    <col min="3336" max="3336" width="9.140625" style="88"/>
    <col min="3337" max="3337" width="15.5703125" style="88" customWidth="1"/>
    <col min="3338" max="3338" width="17.28515625" style="88" customWidth="1"/>
    <col min="3339" max="3339" width="15.7109375" style="88" customWidth="1"/>
    <col min="3340" max="3340" width="17.140625" style="88" customWidth="1"/>
    <col min="3341" max="3341" width="9.28515625" style="88" bestFit="1" customWidth="1"/>
    <col min="3342" max="3342" width="11.5703125" style="88" bestFit="1" customWidth="1"/>
    <col min="3343" max="3582" width="9.140625" style="88"/>
    <col min="3583" max="3583" width="5.5703125" style="88" customWidth="1"/>
    <col min="3584" max="3585" width="0" style="88" hidden="1" customWidth="1"/>
    <col min="3586" max="3586" width="14.7109375" style="88" customWidth="1"/>
    <col min="3587" max="3587" width="20.5703125" style="88" customWidth="1"/>
    <col min="3588" max="3588" width="13.5703125" style="88" customWidth="1"/>
    <col min="3589" max="3589" width="18.42578125" style="88" customWidth="1"/>
    <col min="3590" max="3590" width="10.85546875" style="88" bestFit="1" customWidth="1"/>
    <col min="3591" max="3591" width="51.5703125" style="88" customWidth="1"/>
    <col min="3592" max="3592" width="9.140625" style="88"/>
    <col min="3593" max="3593" width="15.5703125" style="88" customWidth="1"/>
    <col min="3594" max="3594" width="17.28515625" style="88" customWidth="1"/>
    <col min="3595" max="3595" width="15.7109375" style="88" customWidth="1"/>
    <col min="3596" max="3596" width="17.140625" style="88" customWidth="1"/>
    <col min="3597" max="3597" width="9.28515625" style="88" bestFit="1" customWidth="1"/>
    <col min="3598" max="3598" width="11.5703125" style="88" bestFit="1" customWidth="1"/>
    <col min="3599" max="3838" width="9.140625" style="88"/>
    <col min="3839" max="3839" width="5.5703125" style="88" customWidth="1"/>
    <col min="3840" max="3841" width="0" style="88" hidden="1" customWidth="1"/>
    <col min="3842" max="3842" width="14.7109375" style="88" customWidth="1"/>
    <col min="3843" max="3843" width="20.5703125" style="88" customWidth="1"/>
    <col min="3844" max="3844" width="13.5703125" style="88" customWidth="1"/>
    <col min="3845" max="3845" width="18.42578125" style="88" customWidth="1"/>
    <col min="3846" max="3846" width="10.85546875" style="88" bestFit="1" customWidth="1"/>
    <col min="3847" max="3847" width="51.5703125" style="88" customWidth="1"/>
    <col min="3848" max="3848" width="9.140625" style="88"/>
    <col min="3849" max="3849" width="15.5703125" style="88" customWidth="1"/>
    <col min="3850" max="3850" width="17.28515625" style="88" customWidth="1"/>
    <col min="3851" max="3851" width="15.7109375" style="88" customWidth="1"/>
    <col min="3852" max="3852" width="17.140625" style="88" customWidth="1"/>
    <col min="3853" max="3853" width="9.28515625" style="88" bestFit="1" customWidth="1"/>
    <col min="3854" max="3854" width="11.5703125" style="88" bestFit="1" customWidth="1"/>
    <col min="3855" max="4094" width="9.140625" style="88"/>
    <col min="4095" max="4095" width="5.5703125" style="88" customWidth="1"/>
    <col min="4096" max="4097" width="0" style="88" hidden="1" customWidth="1"/>
    <col min="4098" max="4098" width="14.7109375" style="88" customWidth="1"/>
    <col min="4099" max="4099" width="20.5703125" style="88" customWidth="1"/>
    <col min="4100" max="4100" width="13.5703125" style="88" customWidth="1"/>
    <col min="4101" max="4101" width="18.42578125" style="88" customWidth="1"/>
    <col min="4102" max="4102" width="10.85546875" style="88" bestFit="1" customWidth="1"/>
    <col min="4103" max="4103" width="51.5703125" style="88" customWidth="1"/>
    <col min="4104" max="4104" width="9.140625" style="88"/>
    <col min="4105" max="4105" width="15.5703125" style="88" customWidth="1"/>
    <col min="4106" max="4106" width="17.28515625" style="88" customWidth="1"/>
    <col min="4107" max="4107" width="15.7109375" style="88" customWidth="1"/>
    <col min="4108" max="4108" width="17.140625" style="88" customWidth="1"/>
    <col min="4109" max="4109" width="9.28515625" style="88" bestFit="1" customWidth="1"/>
    <col min="4110" max="4110" width="11.5703125" style="88" bestFit="1" customWidth="1"/>
    <col min="4111" max="4350" width="9.140625" style="88"/>
    <col min="4351" max="4351" width="5.5703125" style="88" customWidth="1"/>
    <col min="4352" max="4353" width="0" style="88" hidden="1" customWidth="1"/>
    <col min="4354" max="4354" width="14.7109375" style="88" customWidth="1"/>
    <col min="4355" max="4355" width="20.5703125" style="88" customWidth="1"/>
    <col min="4356" max="4356" width="13.5703125" style="88" customWidth="1"/>
    <col min="4357" max="4357" width="18.42578125" style="88" customWidth="1"/>
    <col min="4358" max="4358" width="10.85546875" style="88" bestFit="1" customWidth="1"/>
    <col min="4359" max="4359" width="51.5703125" style="88" customWidth="1"/>
    <col min="4360" max="4360" width="9.140625" style="88"/>
    <col min="4361" max="4361" width="15.5703125" style="88" customWidth="1"/>
    <col min="4362" max="4362" width="17.28515625" style="88" customWidth="1"/>
    <col min="4363" max="4363" width="15.7109375" style="88" customWidth="1"/>
    <col min="4364" max="4364" width="17.140625" style="88" customWidth="1"/>
    <col min="4365" max="4365" width="9.28515625" style="88" bestFit="1" customWidth="1"/>
    <col min="4366" max="4366" width="11.5703125" style="88" bestFit="1" customWidth="1"/>
    <col min="4367" max="4606" width="9.140625" style="88"/>
    <col min="4607" max="4607" width="5.5703125" style="88" customWidth="1"/>
    <col min="4608" max="4609" width="0" style="88" hidden="1" customWidth="1"/>
    <col min="4610" max="4610" width="14.7109375" style="88" customWidth="1"/>
    <col min="4611" max="4611" width="20.5703125" style="88" customWidth="1"/>
    <col min="4612" max="4612" width="13.5703125" style="88" customWidth="1"/>
    <col min="4613" max="4613" width="18.42578125" style="88" customWidth="1"/>
    <col min="4614" max="4614" width="10.85546875" style="88" bestFit="1" customWidth="1"/>
    <col min="4615" max="4615" width="51.5703125" style="88" customWidth="1"/>
    <col min="4616" max="4616" width="9.140625" style="88"/>
    <col min="4617" max="4617" width="15.5703125" style="88" customWidth="1"/>
    <col min="4618" max="4618" width="17.28515625" style="88" customWidth="1"/>
    <col min="4619" max="4619" width="15.7109375" style="88" customWidth="1"/>
    <col min="4620" max="4620" width="17.140625" style="88" customWidth="1"/>
    <col min="4621" max="4621" width="9.28515625" style="88" bestFit="1" customWidth="1"/>
    <col min="4622" max="4622" width="11.5703125" style="88" bestFit="1" customWidth="1"/>
    <col min="4623" max="4862" width="9.140625" style="88"/>
    <col min="4863" max="4863" width="5.5703125" style="88" customWidth="1"/>
    <col min="4864" max="4865" width="0" style="88" hidden="1" customWidth="1"/>
    <col min="4866" max="4866" width="14.7109375" style="88" customWidth="1"/>
    <col min="4867" max="4867" width="20.5703125" style="88" customWidth="1"/>
    <col min="4868" max="4868" width="13.5703125" style="88" customWidth="1"/>
    <col min="4869" max="4869" width="18.42578125" style="88" customWidth="1"/>
    <col min="4870" max="4870" width="10.85546875" style="88" bestFit="1" customWidth="1"/>
    <col min="4871" max="4871" width="51.5703125" style="88" customWidth="1"/>
    <col min="4872" max="4872" width="9.140625" style="88"/>
    <col min="4873" max="4873" width="15.5703125" style="88" customWidth="1"/>
    <col min="4874" max="4874" width="17.28515625" style="88" customWidth="1"/>
    <col min="4875" max="4875" width="15.7109375" style="88" customWidth="1"/>
    <col min="4876" max="4876" width="17.140625" style="88" customWidth="1"/>
    <col min="4877" max="4877" width="9.28515625" style="88" bestFit="1" customWidth="1"/>
    <col min="4878" max="4878" width="11.5703125" style="88" bestFit="1" customWidth="1"/>
    <col min="4879" max="5118" width="9.140625" style="88"/>
    <col min="5119" max="5119" width="5.5703125" style="88" customWidth="1"/>
    <col min="5120" max="5121" width="0" style="88" hidden="1" customWidth="1"/>
    <col min="5122" max="5122" width="14.7109375" style="88" customWidth="1"/>
    <col min="5123" max="5123" width="20.5703125" style="88" customWidth="1"/>
    <col min="5124" max="5124" width="13.5703125" style="88" customWidth="1"/>
    <col min="5125" max="5125" width="18.42578125" style="88" customWidth="1"/>
    <col min="5126" max="5126" width="10.85546875" style="88" bestFit="1" customWidth="1"/>
    <col min="5127" max="5127" width="51.5703125" style="88" customWidth="1"/>
    <col min="5128" max="5128" width="9.140625" style="88"/>
    <col min="5129" max="5129" width="15.5703125" style="88" customWidth="1"/>
    <col min="5130" max="5130" width="17.28515625" style="88" customWidth="1"/>
    <col min="5131" max="5131" width="15.7109375" style="88" customWidth="1"/>
    <col min="5132" max="5132" width="17.140625" style="88" customWidth="1"/>
    <col min="5133" max="5133" width="9.28515625" style="88" bestFit="1" customWidth="1"/>
    <col min="5134" max="5134" width="11.5703125" style="88" bestFit="1" customWidth="1"/>
    <col min="5135" max="5374" width="9.140625" style="88"/>
    <col min="5375" max="5375" width="5.5703125" style="88" customWidth="1"/>
    <col min="5376" max="5377" width="0" style="88" hidden="1" customWidth="1"/>
    <col min="5378" max="5378" width="14.7109375" style="88" customWidth="1"/>
    <col min="5379" max="5379" width="20.5703125" style="88" customWidth="1"/>
    <col min="5380" max="5380" width="13.5703125" style="88" customWidth="1"/>
    <col min="5381" max="5381" width="18.42578125" style="88" customWidth="1"/>
    <col min="5382" max="5382" width="10.85546875" style="88" bestFit="1" customWidth="1"/>
    <col min="5383" max="5383" width="51.5703125" style="88" customWidth="1"/>
    <col min="5384" max="5384" width="9.140625" style="88"/>
    <col min="5385" max="5385" width="15.5703125" style="88" customWidth="1"/>
    <col min="5386" max="5386" width="17.28515625" style="88" customWidth="1"/>
    <col min="5387" max="5387" width="15.7109375" style="88" customWidth="1"/>
    <col min="5388" max="5388" width="17.140625" style="88" customWidth="1"/>
    <col min="5389" max="5389" width="9.28515625" style="88" bestFit="1" customWidth="1"/>
    <col min="5390" max="5390" width="11.5703125" style="88" bestFit="1" customWidth="1"/>
    <col min="5391" max="5630" width="9.140625" style="88"/>
    <col min="5631" max="5631" width="5.5703125" style="88" customWidth="1"/>
    <col min="5632" max="5633" width="0" style="88" hidden="1" customWidth="1"/>
    <col min="5634" max="5634" width="14.7109375" style="88" customWidth="1"/>
    <col min="5635" max="5635" width="20.5703125" style="88" customWidth="1"/>
    <col min="5636" max="5636" width="13.5703125" style="88" customWidth="1"/>
    <col min="5637" max="5637" width="18.42578125" style="88" customWidth="1"/>
    <col min="5638" max="5638" width="10.85546875" style="88" bestFit="1" customWidth="1"/>
    <col min="5639" max="5639" width="51.5703125" style="88" customWidth="1"/>
    <col min="5640" max="5640" width="9.140625" style="88"/>
    <col min="5641" max="5641" width="15.5703125" style="88" customWidth="1"/>
    <col min="5642" max="5642" width="17.28515625" style="88" customWidth="1"/>
    <col min="5643" max="5643" width="15.7109375" style="88" customWidth="1"/>
    <col min="5644" max="5644" width="17.140625" style="88" customWidth="1"/>
    <col min="5645" max="5645" width="9.28515625" style="88" bestFit="1" customWidth="1"/>
    <col min="5646" max="5646" width="11.5703125" style="88" bestFit="1" customWidth="1"/>
    <col min="5647" max="5886" width="9.140625" style="88"/>
    <col min="5887" max="5887" width="5.5703125" style="88" customWidth="1"/>
    <col min="5888" max="5889" width="0" style="88" hidden="1" customWidth="1"/>
    <col min="5890" max="5890" width="14.7109375" style="88" customWidth="1"/>
    <col min="5891" max="5891" width="20.5703125" style="88" customWidth="1"/>
    <col min="5892" max="5892" width="13.5703125" style="88" customWidth="1"/>
    <col min="5893" max="5893" width="18.42578125" style="88" customWidth="1"/>
    <col min="5894" max="5894" width="10.85546875" style="88" bestFit="1" customWidth="1"/>
    <col min="5895" max="5895" width="51.5703125" style="88" customWidth="1"/>
    <col min="5896" max="5896" width="9.140625" style="88"/>
    <col min="5897" max="5897" width="15.5703125" style="88" customWidth="1"/>
    <col min="5898" max="5898" width="17.28515625" style="88" customWidth="1"/>
    <col min="5899" max="5899" width="15.7109375" style="88" customWidth="1"/>
    <col min="5900" max="5900" width="17.140625" style="88" customWidth="1"/>
    <col min="5901" max="5901" width="9.28515625" style="88" bestFit="1" customWidth="1"/>
    <col min="5902" max="5902" width="11.5703125" style="88" bestFit="1" customWidth="1"/>
    <col min="5903" max="6142" width="9.140625" style="88"/>
    <col min="6143" max="6143" width="5.5703125" style="88" customWidth="1"/>
    <col min="6144" max="6145" width="0" style="88" hidden="1" customWidth="1"/>
    <col min="6146" max="6146" width="14.7109375" style="88" customWidth="1"/>
    <col min="6147" max="6147" width="20.5703125" style="88" customWidth="1"/>
    <col min="6148" max="6148" width="13.5703125" style="88" customWidth="1"/>
    <col min="6149" max="6149" width="18.42578125" style="88" customWidth="1"/>
    <col min="6150" max="6150" width="10.85546875" style="88" bestFit="1" customWidth="1"/>
    <col min="6151" max="6151" width="51.5703125" style="88" customWidth="1"/>
    <col min="6152" max="6152" width="9.140625" style="88"/>
    <col min="6153" max="6153" width="15.5703125" style="88" customWidth="1"/>
    <col min="6154" max="6154" width="17.28515625" style="88" customWidth="1"/>
    <col min="6155" max="6155" width="15.7109375" style="88" customWidth="1"/>
    <col min="6156" max="6156" width="17.140625" style="88" customWidth="1"/>
    <col min="6157" max="6157" width="9.28515625" style="88" bestFit="1" customWidth="1"/>
    <col min="6158" max="6158" width="11.5703125" style="88" bestFit="1" customWidth="1"/>
    <col min="6159" max="6398" width="9.140625" style="88"/>
    <col min="6399" max="6399" width="5.5703125" style="88" customWidth="1"/>
    <col min="6400" max="6401" width="0" style="88" hidden="1" customWidth="1"/>
    <col min="6402" max="6402" width="14.7109375" style="88" customWidth="1"/>
    <col min="6403" max="6403" width="20.5703125" style="88" customWidth="1"/>
    <col min="6404" max="6404" width="13.5703125" style="88" customWidth="1"/>
    <col min="6405" max="6405" width="18.42578125" style="88" customWidth="1"/>
    <col min="6406" max="6406" width="10.85546875" style="88" bestFit="1" customWidth="1"/>
    <col min="6407" max="6407" width="51.5703125" style="88" customWidth="1"/>
    <col min="6408" max="6408" width="9.140625" style="88"/>
    <col min="6409" max="6409" width="15.5703125" style="88" customWidth="1"/>
    <col min="6410" max="6410" width="17.28515625" style="88" customWidth="1"/>
    <col min="6411" max="6411" width="15.7109375" style="88" customWidth="1"/>
    <col min="6412" max="6412" width="17.140625" style="88" customWidth="1"/>
    <col min="6413" max="6413" width="9.28515625" style="88" bestFit="1" customWidth="1"/>
    <col min="6414" max="6414" width="11.5703125" style="88" bestFit="1" customWidth="1"/>
    <col min="6415" max="6654" width="9.140625" style="88"/>
    <col min="6655" max="6655" width="5.5703125" style="88" customWidth="1"/>
    <col min="6656" max="6657" width="0" style="88" hidden="1" customWidth="1"/>
    <col min="6658" max="6658" width="14.7109375" style="88" customWidth="1"/>
    <col min="6659" max="6659" width="20.5703125" style="88" customWidth="1"/>
    <col min="6660" max="6660" width="13.5703125" style="88" customWidth="1"/>
    <col min="6661" max="6661" width="18.42578125" style="88" customWidth="1"/>
    <col min="6662" max="6662" width="10.85546875" style="88" bestFit="1" customWidth="1"/>
    <col min="6663" max="6663" width="51.5703125" style="88" customWidth="1"/>
    <col min="6664" max="6664" width="9.140625" style="88"/>
    <col min="6665" max="6665" width="15.5703125" style="88" customWidth="1"/>
    <col min="6666" max="6666" width="17.28515625" style="88" customWidth="1"/>
    <col min="6667" max="6667" width="15.7109375" style="88" customWidth="1"/>
    <col min="6668" max="6668" width="17.140625" style="88" customWidth="1"/>
    <col min="6669" max="6669" width="9.28515625" style="88" bestFit="1" customWidth="1"/>
    <col min="6670" max="6670" width="11.5703125" style="88" bestFit="1" customWidth="1"/>
    <col min="6671" max="6910" width="9.140625" style="88"/>
    <col min="6911" max="6911" width="5.5703125" style="88" customWidth="1"/>
    <col min="6912" max="6913" width="0" style="88" hidden="1" customWidth="1"/>
    <col min="6914" max="6914" width="14.7109375" style="88" customWidth="1"/>
    <col min="6915" max="6915" width="20.5703125" style="88" customWidth="1"/>
    <col min="6916" max="6916" width="13.5703125" style="88" customWidth="1"/>
    <col min="6917" max="6917" width="18.42578125" style="88" customWidth="1"/>
    <col min="6918" max="6918" width="10.85546875" style="88" bestFit="1" customWidth="1"/>
    <col min="6919" max="6919" width="51.5703125" style="88" customWidth="1"/>
    <col min="6920" max="6920" width="9.140625" style="88"/>
    <col min="6921" max="6921" width="15.5703125" style="88" customWidth="1"/>
    <col min="6922" max="6922" width="17.28515625" style="88" customWidth="1"/>
    <col min="6923" max="6923" width="15.7109375" style="88" customWidth="1"/>
    <col min="6924" max="6924" width="17.140625" style="88" customWidth="1"/>
    <col min="6925" max="6925" width="9.28515625" style="88" bestFit="1" customWidth="1"/>
    <col min="6926" max="6926" width="11.5703125" style="88" bestFit="1" customWidth="1"/>
    <col min="6927" max="7166" width="9.140625" style="88"/>
    <col min="7167" max="7167" width="5.5703125" style="88" customWidth="1"/>
    <col min="7168" max="7169" width="0" style="88" hidden="1" customWidth="1"/>
    <col min="7170" max="7170" width="14.7109375" style="88" customWidth="1"/>
    <col min="7171" max="7171" width="20.5703125" style="88" customWidth="1"/>
    <col min="7172" max="7172" width="13.5703125" style="88" customWidth="1"/>
    <col min="7173" max="7173" width="18.42578125" style="88" customWidth="1"/>
    <col min="7174" max="7174" width="10.85546875" style="88" bestFit="1" customWidth="1"/>
    <col min="7175" max="7175" width="51.5703125" style="88" customWidth="1"/>
    <col min="7176" max="7176" width="9.140625" style="88"/>
    <col min="7177" max="7177" width="15.5703125" style="88" customWidth="1"/>
    <col min="7178" max="7178" width="17.28515625" style="88" customWidth="1"/>
    <col min="7179" max="7179" width="15.7109375" style="88" customWidth="1"/>
    <col min="7180" max="7180" width="17.140625" style="88" customWidth="1"/>
    <col min="7181" max="7181" width="9.28515625" style="88" bestFit="1" customWidth="1"/>
    <col min="7182" max="7182" width="11.5703125" style="88" bestFit="1" customWidth="1"/>
    <col min="7183" max="7422" width="9.140625" style="88"/>
    <col min="7423" max="7423" width="5.5703125" style="88" customWidth="1"/>
    <col min="7424" max="7425" width="0" style="88" hidden="1" customWidth="1"/>
    <col min="7426" max="7426" width="14.7109375" style="88" customWidth="1"/>
    <col min="7427" max="7427" width="20.5703125" style="88" customWidth="1"/>
    <col min="7428" max="7428" width="13.5703125" style="88" customWidth="1"/>
    <col min="7429" max="7429" width="18.42578125" style="88" customWidth="1"/>
    <col min="7430" max="7430" width="10.85546875" style="88" bestFit="1" customWidth="1"/>
    <col min="7431" max="7431" width="51.5703125" style="88" customWidth="1"/>
    <col min="7432" max="7432" width="9.140625" style="88"/>
    <col min="7433" max="7433" width="15.5703125" style="88" customWidth="1"/>
    <col min="7434" max="7434" width="17.28515625" style="88" customWidth="1"/>
    <col min="7435" max="7435" width="15.7109375" style="88" customWidth="1"/>
    <col min="7436" max="7436" width="17.140625" style="88" customWidth="1"/>
    <col min="7437" max="7437" width="9.28515625" style="88" bestFit="1" customWidth="1"/>
    <col min="7438" max="7438" width="11.5703125" style="88" bestFit="1" customWidth="1"/>
    <col min="7439" max="7678" width="9.140625" style="88"/>
    <col min="7679" max="7679" width="5.5703125" style="88" customWidth="1"/>
    <col min="7680" max="7681" width="0" style="88" hidden="1" customWidth="1"/>
    <col min="7682" max="7682" width="14.7109375" style="88" customWidth="1"/>
    <col min="7683" max="7683" width="20.5703125" style="88" customWidth="1"/>
    <col min="7684" max="7684" width="13.5703125" style="88" customWidth="1"/>
    <col min="7685" max="7685" width="18.42578125" style="88" customWidth="1"/>
    <col min="7686" max="7686" width="10.85546875" style="88" bestFit="1" customWidth="1"/>
    <col min="7687" max="7687" width="51.5703125" style="88" customWidth="1"/>
    <col min="7688" max="7688" width="9.140625" style="88"/>
    <col min="7689" max="7689" width="15.5703125" style="88" customWidth="1"/>
    <col min="7690" max="7690" width="17.28515625" style="88" customWidth="1"/>
    <col min="7691" max="7691" width="15.7109375" style="88" customWidth="1"/>
    <col min="7692" max="7692" width="17.140625" style="88" customWidth="1"/>
    <col min="7693" max="7693" width="9.28515625" style="88" bestFit="1" customWidth="1"/>
    <col min="7694" max="7694" width="11.5703125" style="88" bestFit="1" customWidth="1"/>
    <col min="7695" max="7934" width="9.140625" style="88"/>
    <col min="7935" max="7935" width="5.5703125" style="88" customWidth="1"/>
    <col min="7936" max="7937" width="0" style="88" hidden="1" customWidth="1"/>
    <col min="7938" max="7938" width="14.7109375" style="88" customWidth="1"/>
    <col min="7939" max="7939" width="20.5703125" style="88" customWidth="1"/>
    <col min="7940" max="7940" width="13.5703125" style="88" customWidth="1"/>
    <col min="7941" max="7941" width="18.42578125" style="88" customWidth="1"/>
    <col min="7942" max="7942" width="10.85546875" style="88" bestFit="1" customWidth="1"/>
    <col min="7943" max="7943" width="51.5703125" style="88" customWidth="1"/>
    <col min="7944" max="7944" width="9.140625" style="88"/>
    <col min="7945" max="7945" width="15.5703125" style="88" customWidth="1"/>
    <col min="7946" max="7946" width="17.28515625" style="88" customWidth="1"/>
    <col min="7947" max="7947" width="15.7109375" style="88" customWidth="1"/>
    <col min="7948" max="7948" width="17.140625" style="88" customWidth="1"/>
    <col min="7949" max="7949" width="9.28515625" style="88" bestFit="1" customWidth="1"/>
    <col min="7950" max="7950" width="11.5703125" style="88" bestFit="1" customWidth="1"/>
    <col min="7951" max="8190" width="9.140625" style="88"/>
    <col min="8191" max="8191" width="5.5703125" style="88" customWidth="1"/>
    <col min="8192" max="8193" width="0" style="88" hidden="1" customWidth="1"/>
    <col min="8194" max="8194" width="14.7109375" style="88" customWidth="1"/>
    <col min="8195" max="8195" width="20.5703125" style="88" customWidth="1"/>
    <col min="8196" max="8196" width="13.5703125" style="88" customWidth="1"/>
    <col min="8197" max="8197" width="18.42578125" style="88" customWidth="1"/>
    <col min="8198" max="8198" width="10.85546875" style="88" bestFit="1" customWidth="1"/>
    <col min="8199" max="8199" width="51.5703125" style="88" customWidth="1"/>
    <col min="8200" max="8200" width="9.140625" style="88"/>
    <col min="8201" max="8201" width="15.5703125" style="88" customWidth="1"/>
    <col min="8202" max="8202" width="17.28515625" style="88" customWidth="1"/>
    <col min="8203" max="8203" width="15.7109375" style="88" customWidth="1"/>
    <col min="8204" max="8204" width="17.140625" style="88" customWidth="1"/>
    <col min="8205" max="8205" width="9.28515625" style="88" bestFit="1" customWidth="1"/>
    <col min="8206" max="8206" width="11.5703125" style="88" bestFit="1" customWidth="1"/>
    <col min="8207" max="8446" width="9.140625" style="88"/>
    <col min="8447" max="8447" width="5.5703125" style="88" customWidth="1"/>
    <col min="8448" max="8449" width="0" style="88" hidden="1" customWidth="1"/>
    <col min="8450" max="8450" width="14.7109375" style="88" customWidth="1"/>
    <col min="8451" max="8451" width="20.5703125" style="88" customWidth="1"/>
    <col min="8452" max="8452" width="13.5703125" style="88" customWidth="1"/>
    <col min="8453" max="8453" width="18.42578125" style="88" customWidth="1"/>
    <col min="8454" max="8454" width="10.85546875" style="88" bestFit="1" customWidth="1"/>
    <col min="8455" max="8455" width="51.5703125" style="88" customWidth="1"/>
    <col min="8456" max="8456" width="9.140625" style="88"/>
    <col min="8457" max="8457" width="15.5703125" style="88" customWidth="1"/>
    <col min="8458" max="8458" width="17.28515625" style="88" customWidth="1"/>
    <col min="8459" max="8459" width="15.7109375" style="88" customWidth="1"/>
    <col min="8460" max="8460" width="17.140625" style="88" customWidth="1"/>
    <col min="8461" max="8461" width="9.28515625" style="88" bestFit="1" customWidth="1"/>
    <col min="8462" max="8462" width="11.5703125" style="88" bestFit="1" customWidth="1"/>
    <col min="8463" max="8702" width="9.140625" style="88"/>
    <col min="8703" max="8703" width="5.5703125" style="88" customWidth="1"/>
    <col min="8704" max="8705" width="0" style="88" hidden="1" customWidth="1"/>
    <col min="8706" max="8706" width="14.7109375" style="88" customWidth="1"/>
    <col min="8707" max="8707" width="20.5703125" style="88" customWidth="1"/>
    <col min="8708" max="8708" width="13.5703125" style="88" customWidth="1"/>
    <col min="8709" max="8709" width="18.42578125" style="88" customWidth="1"/>
    <col min="8710" max="8710" width="10.85546875" style="88" bestFit="1" customWidth="1"/>
    <col min="8711" max="8711" width="51.5703125" style="88" customWidth="1"/>
    <col min="8712" max="8712" width="9.140625" style="88"/>
    <col min="8713" max="8713" width="15.5703125" style="88" customWidth="1"/>
    <col min="8714" max="8714" width="17.28515625" style="88" customWidth="1"/>
    <col min="8715" max="8715" width="15.7109375" style="88" customWidth="1"/>
    <col min="8716" max="8716" width="17.140625" style="88" customWidth="1"/>
    <col min="8717" max="8717" width="9.28515625" style="88" bestFit="1" customWidth="1"/>
    <col min="8718" max="8718" width="11.5703125" style="88" bestFit="1" customWidth="1"/>
    <col min="8719" max="8958" width="9.140625" style="88"/>
    <col min="8959" max="8959" width="5.5703125" style="88" customWidth="1"/>
    <col min="8960" max="8961" width="0" style="88" hidden="1" customWidth="1"/>
    <col min="8962" max="8962" width="14.7109375" style="88" customWidth="1"/>
    <col min="8963" max="8963" width="20.5703125" style="88" customWidth="1"/>
    <col min="8964" max="8964" width="13.5703125" style="88" customWidth="1"/>
    <col min="8965" max="8965" width="18.42578125" style="88" customWidth="1"/>
    <col min="8966" max="8966" width="10.85546875" style="88" bestFit="1" customWidth="1"/>
    <col min="8967" max="8967" width="51.5703125" style="88" customWidth="1"/>
    <col min="8968" max="8968" width="9.140625" style="88"/>
    <col min="8969" max="8969" width="15.5703125" style="88" customWidth="1"/>
    <col min="8970" max="8970" width="17.28515625" style="88" customWidth="1"/>
    <col min="8971" max="8971" width="15.7109375" style="88" customWidth="1"/>
    <col min="8972" max="8972" width="17.140625" style="88" customWidth="1"/>
    <col min="8973" max="8973" width="9.28515625" style="88" bestFit="1" customWidth="1"/>
    <col min="8974" max="8974" width="11.5703125" style="88" bestFit="1" customWidth="1"/>
    <col min="8975" max="9214" width="9.140625" style="88"/>
    <col min="9215" max="9215" width="5.5703125" style="88" customWidth="1"/>
    <col min="9216" max="9217" width="0" style="88" hidden="1" customWidth="1"/>
    <col min="9218" max="9218" width="14.7109375" style="88" customWidth="1"/>
    <col min="9219" max="9219" width="20.5703125" style="88" customWidth="1"/>
    <col min="9220" max="9220" width="13.5703125" style="88" customWidth="1"/>
    <col min="9221" max="9221" width="18.42578125" style="88" customWidth="1"/>
    <col min="9222" max="9222" width="10.85546875" style="88" bestFit="1" customWidth="1"/>
    <col min="9223" max="9223" width="51.5703125" style="88" customWidth="1"/>
    <col min="9224" max="9224" width="9.140625" style="88"/>
    <col min="9225" max="9225" width="15.5703125" style="88" customWidth="1"/>
    <col min="9226" max="9226" width="17.28515625" style="88" customWidth="1"/>
    <col min="9227" max="9227" width="15.7109375" style="88" customWidth="1"/>
    <col min="9228" max="9228" width="17.140625" style="88" customWidth="1"/>
    <col min="9229" max="9229" width="9.28515625" style="88" bestFit="1" customWidth="1"/>
    <col min="9230" max="9230" width="11.5703125" style="88" bestFit="1" customWidth="1"/>
    <col min="9231" max="9470" width="9.140625" style="88"/>
    <col min="9471" max="9471" width="5.5703125" style="88" customWidth="1"/>
    <col min="9472" max="9473" width="0" style="88" hidden="1" customWidth="1"/>
    <col min="9474" max="9474" width="14.7109375" style="88" customWidth="1"/>
    <col min="9475" max="9475" width="20.5703125" style="88" customWidth="1"/>
    <col min="9476" max="9476" width="13.5703125" style="88" customWidth="1"/>
    <col min="9477" max="9477" width="18.42578125" style="88" customWidth="1"/>
    <col min="9478" max="9478" width="10.85546875" style="88" bestFit="1" customWidth="1"/>
    <col min="9479" max="9479" width="51.5703125" style="88" customWidth="1"/>
    <col min="9480" max="9480" width="9.140625" style="88"/>
    <col min="9481" max="9481" width="15.5703125" style="88" customWidth="1"/>
    <col min="9482" max="9482" width="17.28515625" style="88" customWidth="1"/>
    <col min="9483" max="9483" width="15.7109375" style="88" customWidth="1"/>
    <col min="9484" max="9484" width="17.140625" style="88" customWidth="1"/>
    <col min="9485" max="9485" width="9.28515625" style="88" bestFit="1" customWidth="1"/>
    <col min="9486" max="9486" width="11.5703125" style="88" bestFit="1" customWidth="1"/>
    <col min="9487" max="9726" width="9.140625" style="88"/>
    <col min="9727" max="9727" width="5.5703125" style="88" customWidth="1"/>
    <col min="9728" max="9729" width="0" style="88" hidden="1" customWidth="1"/>
    <col min="9730" max="9730" width="14.7109375" style="88" customWidth="1"/>
    <col min="9731" max="9731" width="20.5703125" style="88" customWidth="1"/>
    <col min="9732" max="9732" width="13.5703125" style="88" customWidth="1"/>
    <col min="9733" max="9733" width="18.42578125" style="88" customWidth="1"/>
    <col min="9734" max="9734" width="10.85546875" style="88" bestFit="1" customWidth="1"/>
    <col min="9735" max="9735" width="51.5703125" style="88" customWidth="1"/>
    <col min="9736" max="9736" width="9.140625" style="88"/>
    <col min="9737" max="9737" width="15.5703125" style="88" customWidth="1"/>
    <col min="9738" max="9738" width="17.28515625" style="88" customWidth="1"/>
    <col min="9739" max="9739" width="15.7109375" style="88" customWidth="1"/>
    <col min="9740" max="9740" width="17.140625" style="88" customWidth="1"/>
    <col min="9741" max="9741" width="9.28515625" style="88" bestFit="1" customWidth="1"/>
    <col min="9742" max="9742" width="11.5703125" style="88" bestFit="1" customWidth="1"/>
    <col min="9743" max="9982" width="9.140625" style="88"/>
    <col min="9983" max="9983" width="5.5703125" style="88" customWidth="1"/>
    <col min="9984" max="9985" width="0" style="88" hidden="1" customWidth="1"/>
    <col min="9986" max="9986" width="14.7109375" style="88" customWidth="1"/>
    <col min="9987" max="9987" width="20.5703125" style="88" customWidth="1"/>
    <col min="9988" max="9988" width="13.5703125" style="88" customWidth="1"/>
    <col min="9989" max="9989" width="18.42578125" style="88" customWidth="1"/>
    <col min="9990" max="9990" width="10.85546875" style="88" bestFit="1" customWidth="1"/>
    <col min="9991" max="9991" width="51.5703125" style="88" customWidth="1"/>
    <col min="9992" max="9992" width="9.140625" style="88"/>
    <col min="9993" max="9993" width="15.5703125" style="88" customWidth="1"/>
    <col min="9994" max="9994" width="17.28515625" style="88" customWidth="1"/>
    <col min="9995" max="9995" width="15.7109375" style="88" customWidth="1"/>
    <col min="9996" max="9996" width="17.140625" style="88" customWidth="1"/>
    <col min="9997" max="9997" width="9.28515625" style="88" bestFit="1" customWidth="1"/>
    <col min="9998" max="9998" width="11.5703125" style="88" bestFit="1" customWidth="1"/>
    <col min="9999" max="10238" width="9.140625" style="88"/>
    <col min="10239" max="10239" width="5.5703125" style="88" customWidth="1"/>
    <col min="10240" max="10241" width="0" style="88" hidden="1" customWidth="1"/>
    <col min="10242" max="10242" width="14.7109375" style="88" customWidth="1"/>
    <col min="10243" max="10243" width="20.5703125" style="88" customWidth="1"/>
    <col min="10244" max="10244" width="13.5703125" style="88" customWidth="1"/>
    <col min="10245" max="10245" width="18.42578125" style="88" customWidth="1"/>
    <col min="10246" max="10246" width="10.85546875" style="88" bestFit="1" customWidth="1"/>
    <col min="10247" max="10247" width="51.5703125" style="88" customWidth="1"/>
    <col min="10248" max="10248" width="9.140625" style="88"/>
    <col min="10249" max="10249" width="15.5703125" style="88" customWidth="1"/>
    <col min="10250" max="10250" width="17.28515625" style="88" customWidth="1"/>
    <col min="10251" max="10251" width="15.7109375" style="88" customWidth="1"/>
    <col min="10252" max="10252" width="17.140625" style="88" customWidth="1"/>
    <col min="10253" max="10253" width="9.28515625" style="88" bestFit="1" customWidth="1"/>
    <col min="10254" max="10254" width="11.5703125" style="88" bestFit="1" customWidth="1"/>
    <col min="10255" max="10494" width="9.140625" style="88"/>
    <col min="10495" max="10495" width="5.5703125" style="88" customWidth="1"/>
    <col min="10496" max="10497" width="0" style="88" hidden="1" customWidth="1"/>
    <col min="10498" max="10498" width="14.7109375" style="88" customWidth="1"/>
    <col min="10499" max="10499" width="20.5703125" style="88" customWidth="1"/>
    <col min="10500" max="10500" width="13.5703125" style="88" customWidth="1"/>
    <col min="10501" max="10501" width="18.42578125" style="88" customWidth="1"/>
    <col min="10502" max="10502" width="10.85546875" style="88" bestFit="1" customWidth="1"/>
    <col min="10503" max="10503" width="51.5703125" style="88" customWidth="1"/>
    <col min="10504" max="10504" width="9.140625" style="88"/>
    <col min="10505" max="10505" width="15.5703125" style="88" customWidth="1"/>
    <col min="10506" max="10506" width="17.28515625" style="88" customWidth="1"/>
    <col min="10507" max="10507" width="15.7109375" style="88" customWidth="1"/>
    <col min="10508" max="10508" width="17.140625" style="88" customWidth="1"/>
    <col min="10509" max="10509" width="9.28515625" style="88" bestFit="1" customWidth="1"/>
    <col min="10510" max="10510" width="11.5703125" style="88" bestFit="1" customWidth="1"/>
    <col min="10511" max="10750" width="9.140625" style="88"/>
    <col min="10751" max="10751" width="5.5703125" style="88" customWidth="1"/>
    <col min="10752" max="10753" width="0" style="88" hidden="1" customWidth="1"/>
    <col min="10754" max="10754" width="14.7109375" style="88" customWidth="1"/>
    <col min="10755" max="10755" width="20.5703125" style="88" customWidth="1"/>
    <col min="10756" max="10756" width="13.5703125" style="88" customWidth="1"/>
    <col min="10757" max="10757" width="18.42578125" style="88" customWidth="1"/>
    <col min="10758" max="10758" width="10.85546875" style="88" bestFit="1" customWidth="1"/>
    <col min="10759" max="10759" width="51.5703125" style="88" customWidth="1"/>
    <col min="10760" max="10760" width="9.140625" style="88"/>
    <col min="10761" max="10761" width="15.5703125" style="88" customWidth="1"/>
    <col min="10762" max="10762" width="17.28515625" style="88" customWidth="1"/>
    <col min="10763" max="10763" width="15.7109375" style="88" customWidth="1"/>
    <col min="10764" max="10764" width="17.140625" style="88" customWidth="1"/>
    <col min="10765" max="10765" width="9.28515625" style="88" bestFit="1" customWidth="1"/>
    <col min="10766" max="10766" width="11.5703125" style="88" bestFit="1" customWidth="1"/>
    <col min="10767" max="11006" width="9.140625" style="88"/>
    <col min="11007" max="11007" width="5.5703125" style="88" customWidth="1"/>
    <col min="11008" max="11009" width="0" style="88" hidden="1" customWidth="1"/>
    <col min="11010" max="11010" width="14.7109375" style="88" customWidth="1"/>
    <col min="11011" max="11011" width="20.5703125" style="88" customWidth="1"/>
    <col min="11012" max="11012" width="13.5703125" style="88" customWidth="1"/>
    <col min="11013" max="11013" width="18.42578125" style="88" customWidth="1"/>
    <col min="11014" max="11014" width="10.85546875" style="88" bestFit="1" customWidth="1"/>
    <col min="11015" max="11015" width="51.5703125" style="88" customWidth="1"/>
    <col min="11016" max="11016" width="9.140625" style="88"/>
    <col min="11017" max="11017" width="15.5703125" style="88" customWidth="1"/>
    <col min="11018" max="11018" width="17.28515625" style="88" customWidth="1"/>
    <col min="11019" max="11019" width="15.7109375" style="88" customWidth="1"/>
    <col min="11020" max="11020" width="17.140625" style="88" customWidth="1"/>
    <col min="11021" max="11021" width="9.28515625" style="88" bestFit="1" customWidth="1"/>
    <col min="11022" max="11022" width="11.5703125" style="88" bestFit="1" customWidth="1"/>
    <col min="11023" max="11262" width="9.140625" style="88"/>
    <col min="11263" max="11263" width="5.5703125" style="88" customWidth="1"/>
    <col min="11264" max="11265" width="0" style="88" hidden="1" customWidth="1"/>
    <col min="11266" max="11266" width="14.7109375" style="88" customWidth="1"/>
    <col min="11267" max="11267" width="20.5703125" style="88" customWidth="1"/>
    <col min="11268" max="11268" width="13.5703125" style="88" customWidth="1"/>
    <col min="11269" max="11269" width="18.42578125" style="88" customWidth="1"/>
    <col min="11270" max="11270" width="10.85546875" style="88" bestFit="1" customWidth="1"/>
    <col min="11271" max="11271" width="51.5703125" style="88" customWidth="1"/>
    <col min="11272" max="11272" width="9.140625" style="88"/>
    <col min="11273" max="11273" width="15.5703125" style="88" customWidth="1"/>
    <col min="11274" max="11274" width="17.28515625" style="88" customWidth="1"/>
    <col min="11275" max="11275" width="15.7109375" style="88" customWidth="1"/>
    <col min="11276" max="11276" width="17.140625" style="88" customWidth="1"/>
    <col min="11277" max="11277" width="9.28515625" style="88" bestFit="1" customWidth="1"/>
    <col min="11278" max="11278" width="11.5703125" style="88" bestFit="1" customWidth="1"/>
    <col min="11279" max="11518" width="9.140625" style="88"/>
    <col min="11519" max="11519" width="5.5703125" style="88" customWidth="1"/>
    <col min="11520" max="11521" width="0" style="88" hidden="1" customWidth="1"/>
    <col min="11522" max="11522" width="14.7109375" style="88" customWidth="1"/>
    <col min="11523" max="11523" width="20.5703125" style="88" customWidth="1"/>
    <col min="11524" max="11524" width="13.5703125" style="88" customWidth="1"/>
    <col min="11525" max="11525" width="18.42578125" style="88" customWidth="1"/>
    <col min="11526" max="11526" width="10.85546875" style="88" bestFit="1" customWidth="1"/>
    <col min="11527" max="11527" width="51.5703125" style="88" customWidth="1"/>
    <col min="11528" max="11528" width="9.140625" style="88"/>
    <col min="11529" max="11529" width="15.5703125" style="88" customWidth="1"/>
    <col min="11530" max="11530" width="17.28515625" style="88" customWidth="1"/>
    <col min="11531" max="11531" width="15.7109375" style="88" customWidth="1"/>
    <col min="11532" max="11532" width="17.140625" style="88" customWidth="1"/>
    <col min="11533" max="11533" width="9.28515625" style="88" bestFit="1" customWidth="1"/>
    <col min="11534" max="11534" width="11.5703125" style="88" bestFit="1" customWidth="1"/>
    <col min="11535" max="11774" width="9.140625" style="88"/>
    <col min="11775" max="11775" width="5.5703125" style="88" customWidth="1"/>
    <col min="11776" max="11777" width="0" style="88" hidden="1" customWidth="1"/>
    <col min="11778" max="11778" width="14.7109375" style="88" customWidth="1"/>
    <col min="11779" max="11779" width="20.5703125" style="88" customWidth="1"/>
    <col min="11780" max="11780" width="13.5703125" style="88" customWidth="1"/>
    <col min="11781" max="11781" width="18.42578125" style="88" customWidth="1"/>
    <col min="11782" max="11782" width="10.85546875" style="88" bestFit="1" customWidth="1"/>
    <col min="11783" max="11783" width="51.5703125" style="88" customWidth="1"/>
    <col min="11784" max="11784" width="9.140625" style="88"/>
    <col min="11785" max="11785" width="15.5703125" style="88" customWidth="1"/>
    <col min="11786" max="11786" width="17.28515625" style="88" customWidth="1"/>
    <col min="11787" max="11787" width="15.7109375" style="88" customWidth="1"/>
    <col min="11788" max="11788" width="17.140625" style="88" customWidth="1"/>
    <col min="11789" max="11789" width="9.28515625" style="88" bestFit="1" customWidth="1"/>
    <col min="11790" max="11790" width="11.5703125" style="88" bestFit="1" customWidth="1"/>
    <col min="11791" max="12030" width="9.140625" style="88"/>
    <col min="12031" max="12031" width="5.5703125" style="88" customWidth="1"/>
    <col min="12032" max="12033" width="0" style="88" hidden="1" customWidth="1"/>
    <col min="12034" max="12034" width="14.7109375" style="88" customWidth="1"/>
    <col min="12035" max="12035" width="20.5703125" style="88" customWidth="1"/>
    <col min="12036" max="12036" width="13.5703125" style="88" customWidth="1"/>
    <col min="12037" max="12037" width="18.42578125" style="88" customWidth="1"/>
    <col min="12038" max="12038" width="10.85546875" style="88" bestFit="1" customWidth="1"/>
    <col min="12039" max="12039" width="51.5703125" style="88" customWidth="1"/>
    <col min="12040" max="12040" width="9.140625" style="88"/>
    <col min="12041" max="12041" width="15.5703125" style="88" customWidth="1"/>
    <col min="12042" max="12042" width="17.28515625" style="88" customWidth="1"/>
    <col min="12043" max="12043" width="15.7109375" style="88" customWidth="1"/>
    <col min="12044" max="12044" width="17.140625" style="88" customWidth="1"/>
    <col min="12045" max="12045" width="9.28515625" style="88" bestFit="1" customWidth="1"/>
    <col min="12046" max="12046" width="11.5703125" style="88" bestFit="1" customWidth="1"/>
    <col min="12047" max="12286" width="9.140625" style="88"/>
    <col min="12287" max="12287" width="5.5703125" style="88" customWidth="1"/>
    <col min="12288" max="12289" width="0" style="88" hidden="1" customWidth="1"/>
    <col min="12290" max="12290" width="14.7109375" style="88" customWidth="1"/>
    <col min="12291" max="12291" width="20.5703125" style="88" customWidth="1"/>
    <col min="12292" max="12292" width="13.5703125" style="88" customWidth="1"/>
    <col min="12293" max="12293" width="18.42578125" style="88" customWidth="1"/>
    <col min="12294" max="12294" width="10.85546875" style="88" bestFit="1" customWidth="1"/>
    <col min="12295" max="12295" width="51.5703125" style="88" customWidth="1"/>
    <col min="12296" max="12296" width="9.140625" style="88"/>
    <col min="12297" max="12297" width="15.5703125" style="88" customWidth="1"/>
    <col min="12298" max="12298" width="17.28515625" style="88" customWidth="1"/>
    <col min="12299" max="12299" width="15.7109375" style="88" customWidth="1"/>
    <col min="12300" max="12300" width="17.140625" style="88" customWidth="1"/>
    <col min="12301" max="12301" width="9.28515625" style="88" bestFit="1" customWidth="1"/>
    <col min="12302" max="12302" width="11.5703125" style="88" bestFit="1" customWidth="1"/>
    <col min="12303" max="12542" width="9.140625" style="88"/>
    <col min="12543" max="12543" width="5.5703125" style="88" customWidth="1"/>
    <col min="12544" max="12545" width="0" style="88" hidden="1" customWidth="1"/>
    <col min="12546" max="12546" width="14.7109375" style="88" customWidth="1"/>
    <col min="12547" max="12547" width="20.5703125" style="88" customWidth="1"/>
    <col min="12548" max="12548" width="13.5703125" style="88" customWidth="1"/>
    <col min="12549" max="12549" width="18.42578125" style="88" customWidth="1"/>
    <col min="12550" max="12550" width="10.85546875" style="88" bestFit="1" customWidth="1"/>
    <col min="12551" max="12551" width="51.5703125" style="88" customWidth="1"/>
    <col min="12552" max="12552" width="9.140625" style="88"/>
    <col min="12553" max="12553" width="15.5703125" style="88" customWidth="1"/>
    <col min="12554" max="12554" width="17.28515625" style="88" customWidth="1"/>
    <col min="12555" max="12555" width="15.7109375" style="88" customWidth="1"/>
    <col min="12556" max="12556" width="17.140625" style="88" customWidth="1"/>
    <col min="12557" max="12557" width="9.28515625" style="88" bestFit="1" customWidth="1"/>
    <col min="12558" max="12558" width="11.5703125" style="88" bestFit="1" customWidth="1"/>
    <col min="12559" max="12798" width="9.140625" style="88"/>
    <col min="12799" max="12799" width="5.5703125" style="88" customWidth="1"/>
    <col min="12800" max="12801" width="0" style="88" hidden="1" customWidth="1"/>
    <col min="12802" max="12802" width="14.7109375" style="88" customWidth="1"/>
    <col min="12803" max="12803" width="20.5703125" style="88" customWidth="1"/>
    <col min="12804" max="12804" width="13.5703125" style="88" customWidth="1"/>
    <col min="12805" max="12805" width="18.42578125" style="88" customWidth="1"/>
    <col min="12806" max="12806" width="10.85546875" style="88" bestFit="1" customWidth="1"/>
    <col min="12807" max="12807" width="51.5703125" style="88" customWidth="1"/>
    <col min="12808" max="12808" width="9.140625" style="88"/>
    <col min="12809" max="12809" width="15.5703125" style="88" customWidth="1"/>
    <col min="12810" max="12810" width="17.28515625" style="88" customWidth="1"/>
    <col min="12811" max="12811" width="15.7109375" style="88" customWidth="1"/>
    <col min="12812" max="12812" width="17.140625" style="88" customWidth="1"/>
    <col min="12813" max="12813" width="9.28515625" style="88" bestFit="1" customWidth="1"/>
    <col min="12814" max="12814" width="11.5703125" style="88" bestFit="1" customWidth="1"/>
    <col min="12815" max="13054" width="9.140625" style="88"/>
    <col min="13055" max="13055" width="5.5703125" style="88" customWidth="1"/>
    <col min="13056" max="13057" width="0" style="88" hidden="1" customWidth="1"/>
    <col min="13058" max="13058" width="14.7109375" style="88" customWidth="1"/>
    <col min="13059" max="13059" width="20.5703125" style="88" customWidth="1"/>
    <col min="13060" max="13060" width="13.5703125" style="88" customWidth="1"/>
    <col min="13061" max="13061" width="18.42578125" style="88" customWidth="1"/>
    <col min="13062" max="13062" width="10.85546875" style="88" bestFit="1" customWidth="1"/>
    <col min="13063" max="13063" width="51.5703125" style="88" customWidth="1"/>
    <col min="13064" max="13064" width="9.140625" style="88"/>
    <col min="13065" max="13065" width="15.5703125" style="88" customWidth="1"/>
    <col min="13066" max="13066" width="17.28515625" style="88" customWidth="1"/>
    <col min="13067" max="13067" width="15.7109375" style="88" customWidth="1"/>
    <col min="13068" max="13068" width="17.140625" style="88" customWidth="1"/>
    <col min="13069" max="13069" width="9.28515625" style="88" bestFit="1" customWidth="1"/>
    <col min="13070" max="13070" width="11.5703125" style="88" bestFit="1" customWidth="1"/>
    <col min="13071" max="13310" width="9.140625" style="88"/>
    <col min="13311" max="13311" width="5.5703125" style="88" customWidth="1"/>
    <col min="13312" max="13313" width="0" style="88" hidden="1" customWidth="1"/>
    <col min="13314" max="13314" width="14.7109375" style="88" customWidth="1"/>
    <col min="13315" max="13315" width="20.5703125" style="88" customWidth="1"/>
    <col min="13316" max="13316" width="13.5703125" style="88" customWidth="1"/>
    <col min="13317" max="13317" width="18.42578125" style="88" customWidth="1"/>
    <col min="13318" max="13318" width="10.85546875" style="88" bestFit="1" customWidth="1"/>
    <col min="13319" max="13319" width="51.5703125" style="88" customWidth="1"/>
    <col min="13320" max="13320" width="9.140625" style="88"/>
    <col min="13321" max="13321" width="15.5703125" style="88" customWidth="1"/>
    <col min="13322" max="13322" width="17.28515625" style="88" customWidth="1"/>
    <col min="13323" max="13323" width="15.7109375" style="88" customWidth="1"/>
    <col min="13324" max="13324" width="17.140625" style="88" customWidth="1"/>
    <col min="13325" max="13325" width="9.28515625" style="88" bestFit="1" customWidth="1"/>
    <col min="13326" max="13326" width="11.5703125" style="88" bestFit="1" customWidth="1"/>
    <col min="13327" max="13566" width="9.140625" style="88"/>
    <col min="13567" max="13567" width="5.5703125" style="88" customWidth="1"/>
    <col min="13568" max="13569" width="0" style="88" hidden="1" customWidth="1"/>
    <col min="13570" max="13570" width="14.7109375" style="88" customWidth="1"/>
    <col min="13571" max="13571" width="20.5703125" style="88" customWidth="1"/>
    <col min="13572" max="13572" width="13.5703125" style="88" customWidth="1"/>
    <col min="13573" max="13573" width="18.42578125" style="88" customWidth="1"/>
    <col min="13574" max="13574" width="10.85546875" style="88" bestFit="1" customWidth="1"/>
    <col min="13575" max="13575" width="51.5703125" style="88" customWidth="1"/>
    <col min="13576" max="13576" width="9.140625" style="88"/>
    <col min="13577" max="13577" width="15.5703125" style="88" customWidth="1"/>
    <col min="13578" max="13578" width="17.28515625" style="88" customWidth="1"/>
    <col min="13579" max="13579" width="15.7109375" style="88" customWidth="1"/>
    <col min="13580" max="13580" width="17.140625" style="88" customWidth="1"/>
    <col min="13581" max="13581" width="9.28515625" style="88" bestFit="1" customWidth="1"/>
    <col min="13582" max="13582" width="11.5703125" style="88" bestFit="1" customWidth="1"/>
    <col min="13583" max="13822" width="9.140625" style="88"/>
    <col min="13823" max="13823" width="5.5703125" style="88" customWidth="1"/>
    <col min="13824" max="13825" width="0" style="88" hidden="1" customWidth="1"/>
    <col min="13826" max="13826" width="14.7109375" style="88" customWidth="1"/>
    <col min="13827" max="13827" width="20.5703125" style="88" customWidth="1"/>
    <col min="13828" max="13828" width="13.5703125" style="88" customWidth="1"/>
    <col min="13829" max="13829" width="18.42578125" style="88" customWidth="1"/>
    <col min="13830" max="13830" width="10.85546875" style="88" bestFit="1" customWidth="1"/>
    <col min="13831" max="13831" width="51.5703125" style="88" customWidth="1"/>
    <col min="13832" max="13832" width="9.140625" style="88"/>
    <col min="13833" max="13833" width="15.5703125" style="88" customWidth="1"/>
    <col min="13834" max="13834" width="17.28515625" style="88" customWidth="1"/>
    <col min="13835" max="13835" width="15.7109375" style="88" customWidth="1"/>
    <col min="13836" max="13836" width="17.140625" style="88" customWidth="1"/>
    <col min="13837" max="13837" width="9.28515625" style="88" bestFit="1" customWidth="1"/>
    <col min="13838" max="13838" width="11.5703125" style="88" bestFit="1" customWidth="1"/>
    <col min="13839" max="14078" width="9.140625" style="88"/>
    <col min="14079" max="14079" width="5.5703125" style="88" customWidth="1"/>
    <col min="14080" max="14081" width="0" style="88" hidden="1" customWidth="1"/>
    <col min="14082" max="14082" width="14.7109375" style="88" customWidth="1"/>
    <col min="14083" max="14083" width="20.5703125" style="88" customWidth="1"/>
    <col min="14084" max="14084" width="13.5703125" style="88" customWidth="1"/>
    <col min="14085" max="14085" width="18.42578125" style="88" customWidth="1"/>
    <col min="14086" max="14086" width="10.85546875" style="88" bestFit="1" customWidth="1"/>
    <col min="14087" max="14087" width="51.5703125" style="88" customWidth="1"/>
    <col min="14088" max="14088" width="9.140625" style="88"/>
    <col min="14089" max="14089" width="15.5703125" style="88" customWidth="1"/>
    <col min="14090" max="14090" width="17.28515625" style="88" customWidth="1"/>
    <col min="14091" max="14091" width="15.7109375" style="88" customWidth="1"/>
    <col min="14092" max="14092" width="17.140625" style="88" customWidth="1"/>
    <col min="14093" max="14093" width="9.28515625" style="88" bestFit="1" customWidth="1"/>
    <col min="14094" max="14094" width="11.5703125" style="88" bestFit="1" customWidth="1"/>
    <col min="14095" max="14334" width="9.140625" style="88"/>
    <col min="14335" max="14335" width="5.5703125" style="88" customWidth="1"/>
    <col min="14336" max="14337" width="0" style="88" hidden="1" customWidth="1"/>
    <col min="14338" max="14338" width="14.7109375" style="88" customWidth="1"/>
    <col min="14339" max="14339" width="20.5703125" style="88" customWidth="1"/>
    <col min="14340" max="14340" width="13.5703125" style="88" customWidth="1"/>
    <col min="14341" max="14341" width="18.42578125" style="88" customWidth="1"/>
    <col min="14342" max="14342" width="10.85546875" style="88" bestFit="1" customWidth="1"/>
    <col min="14343" max="14343" width="51.5703125" style="88" customWidth="1"/>
    <col min="14344" max="14344" width="9.140625" style="88"/>
    <col min="14345" max="14345" width="15.5703125" style="88" customWidth="1"/>
    <col min="14346" max="14346" width="17.28515625" style="88" customWidth="1"/>
    <col min="14347" max="14347" width="15.7109375" style="88" customWidth="1"/>
    <col min="14348" max="14348" width="17.140625" style="88" customWidth="1"/>
    <col min="14349" max="14349" width="9.28515625" style="88" bestFit="1" customWidth="1"/>
    <col min="14350" max="14350" width="11.5703125" style="88" bestFit="1" customWidth="1"/>
    <col min="14351" max="14590" width="9.140625" style="88"/>
    <col min="14591" max="14591" width="5.5703125" style="88" customWidth="1"/>
    <col min="14592" max="14593" width="0" style="88" hidden="1" customWidth="1"/>
    <col min="14594" max="14594" width="14.7109375" style="88" customWidth="1"/>
    <col min="14595" max="14595" width="20.5703125" style="88" customWidth="1"/>
    <col min="14596" max="14596" width="13.5703125" style="88" customWidth="1"/>
    <col min="14597" max="14597" width="18.42578125" style="88" customWidth="1"/>
    <col min="14598" max="14598" width="10.85546875" style="88" bestFit="1" customWidth="1"/>
    <col min="14599" max="14599" width="51.5703125" style="88" customWidth="1"/>
    <col min="14600" max="14600" width="9.140625" style="88"/>
    <col min="14601" max="14601" width="15.5703125" style="88" customWidth="1"/>
    <col min="14602" max="14602" width="17.28515625" style="88" customWidth="1"/>
    <col min="14603" max="14603" width="15.7109375" style="88" customWidth="1"/>
    <col min="14604" max="14604" width="17.140625" style="88" customWidth="1"/>
    <col min="14605" max="14605" width="9.28515625" style="88" bestFit="1" customWidth="1"/>
    <col min="14606" max="14606" width="11.5703125" style="88" bestFit="1" customWidth="1"/>
    <col min="14607" max="14846" width="9.140625" style="88"/>
    <col min="14847" max="14847" width="5.5703125" style="88" customWidth="1"/>
    <col min="14848" max="14849" width="0" style="88" hidden="1" customWidth="1"/>
    <col min="14850" max="14850" width="14.7109375" style="88" customWidth="1"/>
    <col min="14851" max="14851" width="20.5703125" style="88" customWidth="1"/>
    <col min="14852" max="14852" width="13.5703125" style="88" customWidth="1"/>
    <col min="14853" max="14853" width="18.42578125" style="88" customWidth="1"/>
    <col min="14854" max="14854" width="10.85546875" style="88" bestFit="1" customWidth="1"/>
    <col min="14855" max="14855" width="51.5703125" style="88" customWidth="1"/>
    <col min="14856" max="14856" width="9.140625" style="88"/>
    <col min="14857" max="14857" width="15.5703125" style="88" customWidth="1"/>
    <col min="14858" max="14858" width="17.28515625" style="88" customWidth="1"/>
    <col min="14859" max="14859" width="15.7109375" style="88" customWidth="1"/>
    <col min="14860" max="14860" width="17.140625" style="88" customWidth="1"/>
    <col min="14861" max="14861" width="9.28515625" style="88" bestFit="1" customWidth="1"/>
    <col min="14862" max="14862" width="11.5703125" style="88" bestFit="1" customWidth="1"/>
    <col min="14863" max="15102" width="9.140625" style="88"/>
    <col min="15103" max="15103" width="5.5703125" style="88" customWidth="1"/>
    <col min="15104" max="15105" width="0" style="88" hidden="1" customWidth="1"/>
    <col min="15106" max="15106" width="14.7109375" style="88" customWidth="1"/>
    <col min="15107" max="15107" width="20.5703125" style="88" customWidth="1"/>
    <col min="15108" max="15108" width="13.5703125" style="88" customWidth="1"/>
    <col min="15109" max="15109" width="18.42578125" style="88" customWidth="1"/>
    <col min="15110" max="15110" width="10.85546875" style="88" bestFit="1" customWidth="1"/>
    <col min="15111" max="15111" width="51.5703125" style="88" customWidth="1"/>
    <col min="15112" max="15112" width="9.140625" style="88"/>
    <col min="15113" max="15113" width="15.5703125" style="88" customWidth="1"/>
    <col min="15114" max="15114" width="17.28515625" style="88" customWidth="1"/>
    <col min="15115" max="15115" width="15.7109375" style="88" customWidth="1"/>
    <col min="15116" max="15116" width="17.140625" style="88" customWidth="1"/>
    <col min="15117" max="15117" width="9.28515625" style="88" bestFit="1" customWidth="1"/>
    <col min="15118" max="15118" width="11.5703125" style="88" bestFit="1" customWidth="1"/>
    <col min="15119" max="15358" width="9.140625" style="88"/>
    <col min="15359" max="15359" width="5.5703125" style="88" customWidth="1"/>
    <col min="15360" max="15361" width="0" style="88" hidden="1" customWidth="1"/>
    <col min="15362" max="15362" width="14.7109375" style="88" customWidth="1"/>
    <col min="15363" max="15363" width="20.5703125" style="88" customWidth="1"/>
    <col min="15364" max="15364" width="13.5703125" style="88" customWidth="1"/>
    <col min="15365" max="15365" width="18.42578125" style="88" customWidth="1"/>
    <col min="15366" max="15366" width="10.85546875" style="88" bestFit="1" customWidth="1"/>
    <col min="15367" max="15367" width="51.5703125" style="88" customWidth="1"/>
    <col min="15368" max="15368" width="9.140625" style="88"/>
    <col min="15369" max="15369" width="15.5703125" style="88" customWidth="1"/>
    <col min="15370" max="15370" width="17.28515625" style="88" customWidth="1"/>
    <col min="15371" max="15371" width="15.7109375" style="88" customWidth="1"/>
    <col min="15372" max="15372" width="17.140625" style="88" customWidth="1"/>
    <col min="15373" max="15373" width="9.28515625" style="88" bestFit="1" customWidth="1"/>
    <col min="15374" max="15374" width="11.5703125" style="88" bestFit="1" customWidth="1"/>
    <col min="15375" max="15614" width="9.140625" style="88"/>
    <col min="15615" max="15615" width="5.5703125" style="88" customWidth="1"/>
    <col min="15616" max="15617" width="0" style="88" hidden="1" customWidth="1"/>
    <col min="15618" max="15618" width="14.7109375" style="88" customWidth="1"/>
    <col min="15619" max="15619" width="20.5703125" style="88" customWidth="1"/>
    <col min="15620" max="15620" width="13.5703125" style="88" customWidth="1"/>
    <col min="15621" max="15621" width="18.42578125" style="88" customWidth="1"/>
    <col min="15622" max="15622" width="10.85546875" style="88" bestFit="1" customWidth="1"/>
    <col min="15623" max="15623" width="51.5703125" style="88" customWidth="1"/>
    <col min="15624" max="15624" width="9.140625" style="88"/>
    <col min="15625" max="15625" width="15.5703125" style="88" customWidth="1"/>
    <col min="15626" max="15626" width="17.28515625" style="88" customWidth="1"/>
    <col min="15627" max="15627" width="15.7109375" style="88" customWidth="1"/>
    <col min="15628" max="15628" width="17.140625" style="88" customWidth="1"/>
    <col min="15629" max="15629" width="9.28515625" style="88" bestFit="1" customWidth="1"/>
    <col min="15630" max="15630" width="11.5703125" style="88" bestFit="1" customWidth="1"/>
    <col min="15631" max="15870" width="9.140625" style="88"/>
    <col min="15871" max="15871" width="5.5703125" style="88" customWidth="1"/>
    <col min="15872" max="15873" width="0" style="88" hidden="1" customWidth="1"/>
    <col min="15874" max="15874" width="14.7109375" style="88" customWidth="1"/>
    <col min="15875" max="15875" width="20.5703125" style="88" customWidth="1"/>
    <col min="15876" max="15876" width="13.5703125" style="88" customWidth="1"/>
    <col min="15877" max="15877" width="18.42578125" style="88" customWidth="1"/>
    <col min="15878" max="15878" width="10.85546875" style="88" bestFit="1" customWidth="1"/>
    <col min="15879" max="15879" width="51.5703125" style="88" customWidth="1"/>
    <col min="15880" max="15880" width="9.140625" style="88"/>
    <col min="15881" max="15881" width="15.5703125" style="88" customWidth="1"/>
    <col min="15882" max="15882" width="17.28515625" style="88" customWidth="1"/>
    <col min="15883" max="15883" width="15.7109375" style="88" customWidth="1"/>
    <col min="15884" max="15884" width="17.140625" style="88" customWidth="1"/>
    <col min="15885" max="15885" width="9.28515625" style="88" bestFit="1" customWidth="1"/>
    <col min="15886" max="15886" width="11.5703125" style="88" bestFit="1" customWidth="1"/>
    <col min="15887" max="16126" width="9.140625" style="88"/>
    <col min="16127" max="16127" width="5.5703125" style="88" customWidth="1"/>
    <col min="16128" max="16129" width="0" style="88" hidden="1" customWidth="1"/>
    <col min="16130" max="16130" width="14.7109375" style="88" customWidth="1"/>
    <col min="16131" max="16131" width="20.5703125" style="88" customWidth="1"/>
    <col min="16132" max="16132" width="13.5703125" style="88" customWidth="1"/>
    <col min="16133" max="16133" width="18.42578125" style="88" customWidth="1"/>
    <col min="16134" max="16134" width="10.85546875" style="88" bestFit="1" customWidth="1"/>
    <col min="16135" max="16135" width="51.5703125" style="88" customWidth="1"/>
    <col min="16136" max="16136" width="9.140625" style="88"/>
    <col min="16137" max="16137" width="15.5703125" style="88" customWidth="1"/>
    <col min="16138" max="16138" width="17.28515625" style="88" customWidth="1"/>
    <col min="16139" max="16139" width="15.7109375" style="88" customWidth="1"/>
    <col min="16140" max="16140" width="17.140625" style="88" customWidth="1"/>
    <col min="16141" max="16141" width="9.28515625" style="88" bestFit="1" customWidth="1"/>
    <col min="16142" max="16142" width="11.5703125" style="88" bestFit="1" customWidth="1"/>
    <col min="16143" max="16384" width="9.140625" style="88"/>
  </cols>
  <sheetData>
    <row r="1" spans="1:12" x14ac:dyDescent="0.25">
      <c r="A1" s="322" t="s">
        <v>82</v>
      </c>
      <c r="B1" s="322"/>
      <c r="C1" s="322"/>
      <c r="D1" s="322"/>
      <c r="E1" s="322"/>
      <c r="F1" s="322"/>
      <c r="G1" s="322"/>
      <c r="H1" s="322"/>
      <c r="I1" s="322"/>
      <c r="J1" s="322"/>
      <c r="K1" s="322"/>
      <c r="L1" s="322"/>
    </row>
    <row r="2" spans="1:12" x14ac:dyDescent="0.25">
      <c r="A2" s="323" t="s">
        <v>0</v>
      </c>
      <c r="B2" s="323"/>
      <c r="C2" s="323"/>
      <c r="D2" s="323"/>
      <c r="E2" s="323"/>
      <c r="F2" s="323"/>
      <c r="G2" s="323"/>
      <c r="H2" s="323"/>
      <c r="I2" s="323"/>
      <c r="J2" s="323"/>
      <c r="K2" s="323"/>
      <c r="L2" s="323"/>
    </row>
    <row r="3" spans="1:12" x14ac:dyDescent="0.25">
      <c r="A3" s="323" t="s">
        <v>1</v>
      </c>
      <c r="B3" s="323"/>
      <c r="C3" s="323"/>
      <c r="D3" s="323"/>
      <c r="E3" s="323"/>
      <c r="F3" s="323"/>
      <c r="G3" s="323"/>
      <c r="H3" s="323"/>
      <c r="I3" s="323"/>
      <c r="J3" s="323"/>
      <c r="K3" s="323"/>
      <c r="L3" s="323"/>
    </row>
    <row r="4" spans="1:12" x14ac:dyDescent="0.25">
      <c r="A4" s="324"/>
      <c r="B4" s="324"/>
      <c r="C4" s="324"/>
      <c r="D4" s="324"/>
      <c r="E4" s="324"/>
      <c r="F4" s="324"/>
      <c r="G4" s="324"/>
      <c r="H4" s="324"/>
      <c r="I4" s="324"/>
      <c r="J4" s="324"/>
      <c r="K4" s="324"/>
      <c r="L4" s="324"/>
    </row>
    <row r="5" spans="1:12" s="89" customFormat="1" x14ac:dyDescent="0.25">
      <c r="A5" s="325" t="s">
        <v>226</v>
      </c>
      <c r="B5" s="326"/>
      <c r="C5" s="326"/>
      <c r="D5" s="326"/>
      <c r="E5" s="326"/>
      <c r="F5" s="326"/>
      <c r="G5" s="326"/>
      <c r="H5" s="326"/>
      <c r="I5" s="326"/>
      <c r="J5" s="327"/>
      <c r="K5" s="327"/>
      <c r="L5" s="327"/>
    </row>
    <row r="6" spans="1:12" s="89" customFormat="1" x14ac:dyDescent="0.25">
      <c r="A6" s="108" t="s">
        <v>3</v>
      </c>
      <c r="B6" s="108"/>
      <c r="C6" s="108"/>
      <c r="D6" s="108"/>
      <c r="E6" s="90"/>
      <c r="F6" s="90"/>
      <c r="G6" s="90"/>
      <c r="H6" s="90"/>
      <c r="I6" s="90"/>
      <c r="J6" s="328" t="s">
        <v>4</v>
      </c>
      <c r="K6" s="328"/>
      <c r="L6" s="328"/>
    </row>
    <row r="7" spans="1:12" s="89" customFormat="1" x14ac:dyDescent="0.25">
      <c r="A7" s="329" t="s">
        <v>83</v>
      </c>
      <c r="B7" s="330"/>
      <c r="C7" s="330"/>
      <c r="D7" s="330"/>
      <c r="E7" s="90"/>
      <c r="F7" s="90"/>
      <c r="G7" s="90"/>
      <c r="H7" s="90"/>
      <c r="I7" s="90"/>
      <c r="J7" s="328" t="s">
        <v>5</v>
      </c>
      <c r="K7" s="328"/>
      <c r="L7" s="328"/>
    </row>
    <row r="8" spans="1:12" s="89" customFormat="1" x14ac:dyDescent="0.25">
      <c r="A8" s="320" t="s">
        <v>6</v>
      </c>
      <c r="B8" s="321"/>
      <c r="C8" s="321"/>
      <c r="D8" s="321"/>
      <c r="E8" s="90"/>
      <c r="F8" s="90"/>
      <c r="G8" s="90"/>
      <c r="H8" s="90"/>
      <c r="I8" s="90"/>
      <c r="J8" s="328" t="s">
        <v>7</v>
      </c>
      <c r="K8" s="328"/>
      <c r="L8" s="328"/>
    </row>
    <row r="9" spans="1:12" s="89" customFormat="1" x14ac:dyDescent="0.25">
      <c r="A9" s="320"/>
      <c r="B9" s="321"/>
      <c r="C9" s="321"/>
      <c r="D9" s="321"/>
      <c r="E9" s="90"/>
      <c r="F9" s="90"/>
      <c r="G9" s="90"/>
      <c r="H9" s="90"/>
      <c r="I9" s="90"/>
      <c r="J9" s="109" t="s">
        <v>8</v>
      </c>
      <c r="K9" s="108"/>
      <c r="L9" s="108"/>
    </row>
    <row r="10" spans="1:12" s="89" customFormat="1" x14ac:dyDescent="0.25">
      <c r="A10" s="320"/>
      <c r="B10" s="321"/>
      <c r="C10" s="321"/>
      <c r="D10" s="321"/>
      <c r="E10" s="90"/>
      <c r="F10" s="90"/>
      <c r="G10" s="90"/>
      <c r="H10" s="90"/>
      <c r="I10" s="90"/>
      <c r="J10" s="109" t="s">
        <v>84</v>
      </c>
      <c r="K10" s="108"/>
      <c r="L10" s="108"/>
    </row>
    <row r="11" spans="1:12" s="89" customFormat="1" x14ac:dyDescent="0.25">
      <c r="A11" s="320"/>
      <c r="B11" s="321"/>
      <c r="C11" s="321"/>
      <c r="D11" s="321"/>
      <c r="E11" s="90"/>
      <c r="F11" s="90"/>
      <c r="G11" s="90"/>
      <c r="H11" s="90"/>
      <c r="I11" s="90"/>
      <c r="J11" s="109" t="s">
        <v>85</v>
      </c>
      <c r="K11" s="108"/>
      <c r="L11" s="108"/>
    </row>
    <row r="12" spans="1:12" s="89" customFormat="1" x14ac:dyDescent="0.25">
      <c r="A12" s="331" t="s">
        <v>86</v>
      </c>
      <c r="B12" s="332"/>
      <c r="C12" s="332"/>
      <c r="D12" s="332"/>
      <c r="E12" s="332"/>
      <c r="F12" s="332"/>
      <c r="G12" s="332"/>
      <c r="H12" s="332"/>
      <c r="I12" s="332"/>
      <c r="J12" s="327"/>
      <c r="K12" s="327"/>
      <c r="L12" s="327"/>
    </row>
    <row r="13" spans="1:12" s="89" customFormat="1" x14ac:dyDescent="0.25">
      <c r="A13" s="333" t="str">
        <f>+A5</f>
        <v>Construction of Trussless Store shed at and open Storage Platform at 765/400kV Jabalpur Pooling Station; Vill. – Heerapur Banda, PO – Sahajpur, Dist. – Jabalpur, PIN -483119 (MP)</v>
      </c>
      <c r="B13" s="327"/>
      <c r="C13" s="327"/>
      <c r="D13" s="327"/>
      <c r="E13" s="327"/>
      <c r="F13" s="327"/>
      <c r="G13" s="327"/>
      <c r="H13" s="327"/>
      <c r="I13" s="327"/>
      <c r="J13" s="327"/>
      <c r="K13" s="327"/>
      <c r="L13" s="327"/>
    </row>
    <row r="14" spans="1:12" s="89" customFormat="1" x14ac:dyDescent="0.25">
      <c r="A14" s="110"/>
      <c r="B14" s="111"/>
      <c r="C14" s="111"/>
      <c r="D14" s="112"/>
      <c r="E14" s="111"/>
      <c r="F14" s="111"/>
      <c r="G14" s="111"/>
      <c r="H14" s="111"/>
      <c r="I14" s="111"/>
      <c r="J14" s="111"/>
      <c r="K14" s="111"/>
      <c r="L14" s="111"/>
    </row>
    <row r="15" spans="1:12" s="93" customFormat="1" x14ac:dyDescent="0.25">
      <c r="A15" s="334" t="s">
        <v>11</v>
      </c>
      <c r="B15" s="334" t="s">
        <v>87</v>
      </c>
      <c r="C15" s="336" t="s">
        <v>87</v>
      </c>
      <c r="D15" s="92" t="s">
        <v>13</v>
      </c>
      <c r="E15" s="337" t="s">
        <v>15</v>
      </c>
      <c r="F15" s="337" t="s">
        <v>135</v>
      </c>
      <c r="G15" s="339" t="s">
        <v>128</v>
      </c>
      <c r="H15" s="334" t="s">
        <v>19</v>
      </c>
      <c r="I15" s="334" t="s">
        <v>20</v>
      </c>
      <c r="J15" s="334" t="s">
        <v>21</v>
      </c>
      <c r="K15" s="334" t="s">
        <v>24</v>
      </c>
      <c r="L15" s="334" t="s">
        <v>25</v>
      </c>
    </row>
    <row r="16" spans="1:12" s="94" customFormat="1" ht="38.25" x14ac:dyDescent="0.25">
      <c r="A16" s="335"/>
      <c r="B16" s="335"/>
      <c r="C16" s="336"/>
      <c r="D16" s="92" t="s">
        <v>16</v>
      </c>
      <c r="E16" s="338"/>
      <c r="F16" s="338"/>
      <c r="G16" s="340"/>
      <c r="H16" s="335"/>
      <c r="I16" s="335"/>
      <c r="J16" s="335"/>
      <c r="K16" s="335"/>
      <c r="L16" s="335"/>
    </row>
    <row r="17" spans="1:251" s="130" customFormat="1" x14ac:dyDescent="0.25">
      <c r="A17" s="129" t="s">
        <v>67</v>
      </c>
      <c r="B17" s="129"/>
      <c r="C17" s="129"/>
      <c r="D17" s="129" t="s">
        <v>70</v>
      </c>
      <c r="E17" s="124">
        <v>3</v>
      </c>
      <c r="F17" s="124">
        <v>4</v>
      </c>
      <c r="G17" s="117">
        <v>5</v>
      </c>
      <c r="H17" s="119">
        <v>6</v>
      </c>
      <c r="I17" s="119">
        <v>7</v>
      </c>
      <c r="J17" s="91">
        <v>8</v>
      </c>
      <c r="K17" s="91">
        <v>9</v>
      </c>
      <c r="L17" s="91">
        <v>10</v>
      </c>
    </row>
    <row r="18" spans="1:251" ht="197.25" customHeight="1" x14ac:dyDescent="0.25">
      <c r="A18" s="96" t="s">
        <v>67</v>
      </c>
      <c r="B18" s="96"/>
      <c r="C18" s="96"/>
      <c r="D18" s="97">
        <v>995476</v>
      </c>
      <c r="E18" s="98">
        <v>0.18</v>
      </c>
      <c r="F18" s="99"/>
      <c r="G18" s="180" t="s">
        <v>264</v>
      </c>
      <c r="H18" s="181" t="s">
        <v>156</v>
      </c>
      <c r="I18" s="116">
        <v>61.1</v>
      </c>
      <c r="J18" s="197"/>
      <c r="K18" s="100">
        <f>J18*I18</f>
        <v>0</v>
      </c>
      <c r="L18" s="100">
        <f>IF(ISBLANK(F18),E18*K18,F18*K18)</f>
        <v>0</v>
      </c>
      <c r="M18" s="101"/>
      <c r="N18" s="102"/>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3"/>
      <c r="BA18" s="103"/>
      <c r="BB18" s="103"/>
      <c r="BC18" s="103"/>
      <c r="BD18" s="103"/>
      <c r="BE18" s="103"/>
      <c r="BF18" s="103"/>
      <c r="BG18" s="103"/>
      <c r="BH18" s="103"/>
      <c r="BI18" s="103"/>
      <c r="BJ18" s="103"/>
      <c r="BK18" s="103"/>
      <c r="BL18" s="103"/>
      <c r="BM18" s="103"/>
      <c r="BN18" s="103"/>
      <c r="BO18" s="103"/>
      <c r="BP18" s="103"/>
      <c r="BQ18" s="103"/>
      <c r="BR18" s="103"/>
      <c r="BS18" s="103"/>
      <c r="BT18" s="103"/>
      <c r="BU18" s="103"/>
      <c r="BV18" s="103"/>
      <c r="BW18" s="103"/>
      <c r="BX18" s="103"/>
      <c r="BY18" s="103"/>
      <c r="BZ18" s="103"/>
      <c r="CA18" s="103"/>
      <c r="CB18" s="103"/>
      <c r="CC18" s="103"/>
      <c r="CD18" s="103"/>
      <c r="CE18" s="103"/>
      <c r="CF18" s="103"/>
      <c r="CG18" s="103"/>
      <c r="CH18" s="103"/>
      <c r="CI18" s="103"/>
      <c r="CJ18" s="103"/>
      <c r="CK18" s="103"/>
      <c r="CL18" s="103"/>
      <c r="CM18" s="103"/>
      <c r="CN18" s="103"/>
      <c r="CO18" s="103"/>
      <c r="CP18" s="103"/>
      <c r="CQ18" s="103"/>
      <c r="CR18" s="103"/>
      <c r="CS18" s="103"/>
      <c r="CT18" s="103"/>
      <c r="CU18" s="103"/>
      <c r="CV18" s="103"/>
      <c r="CW18" s="103"/>
      <c r="CX18" s="103"/>
      <c r="CY18" s="103"/>
      <c r="CZ18" s="103"/>
      <c r="DA18" s="103"/>
      <c r="DB18" s="103"/>
      <c r="DC18" s="103"/>
      <c r="DD18" s="103"/>
      <c r="DE18" s="103"/>
      <c r="DF18" s="103"/>
      <c r="DG18" s="103"/>
      <c r="DH18" s="103"/>
      <c r="DI18" s="103"/>
      <c r="DJ18" s="103"/>
      <c r="DK18" s="103"/>
      <c r="DL18" s="103"/>
      <c r="DM18" s="103"/>
      <c r="DN18" s="103"/>
      <c r="DO18" s="103"/>
      <c r="DP18" s="103"/>
      <c r="DQ18" s="103"/>
      <c r="DR18" s="103"/>
      <c r="DS18" s="103"/>
      <c r="DT18" s="103"/>
      <c r="DU18" s="103"/>
      <c r="DV18" s="103"/>
      <c r="DW18" s="103"/>
      <c r="DX18" s="103"/>
      <c r="DY18" s="103"/>
      <c r="DZ18" s="103"/>
      <c r="EA18" s="103"/>
      <c r="EB18" s="103"/>
      <c r="EC18" s="103"/>
      <c r="ED18" s="103"/>
      <c r="EE18" s="103"/>
      <c r="EF18" s="103"/>
      <c r="EG18" s="103"/>
      <c r="EH18" s="103"/>
      <c r="EI18" s="103"/>
      <c r="EJ18" s="103"/>
      <c r="EK18" s="103"/>
      <c r="EL18" s="103"/>
      <c r="EM18" s="103"/>
      <c r="EN18" s="103"/>
      <c r="EO18" s="103"/>
      <c r="EP18" s="103"/>
      <c r="EQ18" s="103"/>
      <c r="ER18" s="103"/>
      <c r="ES18" s="103"/>
      <c r="ET18" s="103"/>
      <c r="EU18" s="103"/>
      <c r="EV18" s="103"/>
      <c r="EW18" s="103"/>
      <c r="EX18" s="103"/>
      <c r="EY18" s="103"/>
      <c r="EZ18" s="103"/>
      <c r="FA18" s="103"/>
      <c r="FB18" s="103"/>
      <c r="FC18" s="103"/>
      <c r="FD18" s="103"/>
      <c r="FE18" s="103"/>
      <c r="FF18" s="103"/>
      <c r="FG18" s="103"/>
      <c r="FH18" s="103"/>
      <c r="FI18" s="103"/>
      <c r="FJ18" s="103"/>
      <c r="FK18" s="103"/>
      <c r="FL18" s="103"/>
      <c r="FM18" s="103"/>
      <c r="FN18" s="103"/>
      <c r="FO18" s="103"/>
      <c r="FP18" s="103"/>
      <c r="FQ18" s="103"/>
      <c r="FR18" s="103"/>
      <c r="FS18" s="103"/>
      <c r="FT18" s="103"/>
      <c r="FU18" s="103"/>
      <c r="FV18" s="103"/>
      <c r="FW18" s="103"/>
      <c r="FX18" s="103"/>
      <c r="FY18" s="103"/>
      <c r="FZ18" s="103"/>
      <c r="GA18" s="103"/>
      <c r="GB18" s="103"/>
      <c r="GC18" s="103"/>
      <c r="GD18" s="103"/>
      <c r="GE18" s="103"/>
      <c r="GF18" s="103"/>
      <c r="GG18" s="103"/>
      <c r="GH18" s="103"/>
      <c r="GI18" s="103"/>
      <c r="GJ18" s="103"/>
      <c r="GK18" s="103"/>
      <c r="GL18" s="103"/>
      <c r="GM18" s="103"/>
      <c r="GN18" s="103"/>
      <c r="GO18" s="103"/>
      <c r="GP18" s="103"/>
      <c r="GQ18" s="103"/>
      <c r="GR18" s="103"/>
      <c r="GS18" s="103"/>
      <c r="GT18" s="103"/>
      <c r="GU18" s="103"/>
      <c r="GV18" s="103"/>
      <c r="GW18" s="103"/>
      <c r="GX18" s="103"/>
      <c r="GY18" s="103"/>
      <c r="GZ18" s="103"/>
      <c r="HA18" s="103"/>
      <c r="HB18" s="103"/>
      <c r="HC18" s="103"/>
      <c r="HD18" s="103"/>
      <c r="HE18" s="103"/>
      <c r="HF18" s="103"/>
      <c r="HG18" s="103"/>
      <c r="HH18" s="103"/>
      <c r="HI18" s="103"/>
      <c r="HJ18" s="103"/>
      <c r="HK18" s="103"/>
      <c r="HL18" s="103"/>
      <c r="HM18" s="103"/>
      <c r="HN18" s="103"/>
      <c r="HO18" s="103"/>
      <c r="HP18" s="103"/>
      <c r="HQ18" s="103"/>
      <c r="HR18" s="103"/>
      <c r="HS18" s="103"/>
      <c r="HT18" s="103"/>
      <c r="HU18" s="103"/>
      <c r="HV18" s="103"/>
      <c r="HW18" s="103"/>
      <c r="HX18" s="103"/>
      <c r="HY18" s="103"/>
      <c r="HZ18" s="103"/>
      <c r="IA18" s="103"/>
      <c r="IB18" s="103"/>
      <c r="IC18" s="103"/>
      <c r="ID18" s="103"/>
      <c r="IE18" s="103"/>
      <c r="IF18" s="103"/>
      <c r="IG18" s="103"/>
      <c r="IH18" s="103"/>
      <c r="II18" s="103"/>
      <c r="IJ18" s="103"/>
      <c r="IK18" s="103"/>
      <c r="IL18" s="103"/>
      <c r="IM18" s="103"/>
      <c r="IN18" s="103"/>
      <c r="IO18" s="103"/>
      <c r="IP18" s="103"/>
      <c r="IQ18" s="103"/>
    </row>
    <row r="19" spans="1:251" ht="38.25" x14ac:dyDescent="0.25">
      <c r="A19" s="96" t="s">
        <v>70</v>
      </c>
      <c r="B19" s="96"/>
      <c r="C19" s="96"/>
      <c r="D19" s="97">
        <v>995413</v>
      </c>
      <c r="E19" s="98">
        <v>0.18</v>
      </c>
      <c r="F19" s="99"/>
      <c r="G19" s="180" t="s">
        <v>265</v>
      </c>
      <c r="H19" s="181" t="s">
        <v>156</v>
      </c>
      <c r="I19" s="114">
        <v>566.1</v>
      </c>
      <c r="J19" s="198"/>
      <c r="K19" s="100">
        <f t="shared" ref="K19:K24" si="0">J19*I19</f>
        <v>0</v>
      </c>
      <c r="L19" s="100">
        <f t="shared" ref="L19:L24" si="1">IF(ISBLANK(F19),E19*K19,F19*K19)</f>
        <v>0</v>
      </c>
      <c r="M19" s="101"/>
      <c r="N19" s="102"/>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c r="AZ19" s="103"/>
      <c r="BA19" s="103"/>
      <c r="BB19" s="103"/>
      <c r="BC19" s="103"/>
      <c r="BD19" s="103"/>
      <c r="BE19" s="103"/>
      <c r="BF19" s="103"/>
      <c r="BG19" s="103"/>
      <c r="BH19" s="103"/>
      <c r="BI19" s="103"/>
      <c r="BJ19" s="103"/>
      <c r="BK19" s="103"/>
      <c r="BL19" s="103"/>
      <c r="BM19" s="103"/>
      <c r="BN19" s="103"/>
      <c r="BO19" s="103"/>
      <c r="BP19" s="103"/>
      <c r="BQ19" s="103"/>
      <c r="BR19" s="103"/>
      <c r="BS19" s="103"/>
      <c r="BT19" s="103"/>
      <c r="BU19" s="103"/>
      <c r="BV19" s="103"/>
      <c r="BW19" s="103"/>
      <c r="BX19" s="103"/>
      <c r="BY19" s="103"/>
      <c r="BZ19" s="103"/>
      <c r="CA19" s="103"/>
      <c r="CB19" s="103"/>
      <c r="CC19" s="103"/>
      <c r="CD19" s="103"/>
      <c r="CE19" s="103"/>
      <c r="CF19" s="103"/>
      <c r="CG19" s="103"/>
      <c r="CH19" s="103"/>
      <c r="CI19" s="103"/>
      <c r="CJ19" s="103"/>
      <c r="CK19" s="103"/>
      <c r="CL19" s="103"/>
      <c r="CM19" s="103"/>
      <c r="CN19" s="103"/>
      <c r="CO19" s="103"/>
      <c r="CP19" s="103"/>
      <c r="CQ19" s="103"/>
      <c r="CR19" s="103"/>
      <c r="CS19" s="103"/>
      <c r="CT19" s="103"/>
      <c r="CU19" s="103"/>
      <c r="CV19" s="103"/>
      <c r="CW19" s="103"/>
      <c r="CX19" s="103"/>
      <c r="CY19" s="103"/>
      <c r="CZ19" s="103"/>
      <c r="DA19" s="103"/>
      <c r="DB19" s="103"/>
      <c r="DC19" s="103"/>
      <c r="DD19" s="103"/>
      <c r="DE19" s="103"/>
      <c r="DF19" s="103"/>
      <c r="DG19" s="103"/>
      <c r="DH19" s="103"/>
      <c r="DI19" s="103"/>
      <c r="DJ19" s="103"/>
      <c r="DK19" s="103"/>
      <c r="DL19" s="103"/>
      <c r="DM19" s="103"/>
      <c r="DN19" s="103"/>
      <c r="DO19" s="103"/>
      <c r="DP19" s="103"/>
      <c r="DQ19" s="103"/>
      <c r="DR19" s="103"/>
      <c r="DS19" s="103"/>
      <c r="DT19" s="103"/>
      <c r="DU19" s="103"/>
      <c r="DV19" s="103"/>
      <c r="DW19" s="103"/>
      <c r="DX19" s="103"/>
      <c r="DY19" s="103"/>
      <c r="DZ19" s="103"/>
      <c r="EA19" s="103"/>
      <c r="EB19" s="103"/>
      <c r="EC19" s="103"/>
      <c r="ED19" s="103"/>
      <c r="EE19" s="103"/>
      <c r="EF19" s="103"/>
      <c r="EG19" s="103"/>
      <c r="EH19" s="103"/>
      <c r="EI19" s="103"/>
      <c r="EJ19" s="103"/>
      <c r="EK19" s="103"/>
      <c r="EL19" s="103"/>
      <c r="EM19" s="103"/>
      <c r="EN19" s="103"/>
      <c r="EO19" s="103"/>
      <c r="EP19" s="103"/>
      <c r="EQ19" s="103"/>
      <c r="ER19" s="103"/>
      <c r="ES19" s="103"/>
      <c r="ET19" s="103"/>
      <c r="EU19" s="103"/>
      <c r="EV19" s="103"/>
      <c r="EW19" s="103"/>
      <c r="EX19" s="103"/>
      <c r="EY19" s="103"/>
      <c r="EZ19" s="103"/>
      <c r="FA19" s="103"/>
      <c r="FB19" s="103"/>
      <c r="FC19" s="103"/>
      <c r="FD19" s="103"/>
      <c r="FE19" s="103"/>
      <c r="FF19" s="103"/>
      <c r="FG19" s="103"/>
      <c r="FH19" s="103"/>
      <c r="FI19" s="103"/>
      <c r="FJ19" s="103"/>
      <c r="FK19" s="103"/>
      <c r="FL19" s="103"/>
      <c r="FM19" s="103"/>
      <c r="FN19" s="103"/>
      <c r="FO19" s="103"/>
      <c r="FP19" s="103"/>
      <c r="FQ19" s="103"/>
      <c r="FR19" s="103"/>
      <c r="FS19" s="103"/>
      <c r="FT19" s="103"/>
      <c r="FU19" s="103"/>
      <c r="FV19" s="103"/>
      <c r="FW19" s="103"/>
      <c r="FX19" s="103"/>
      <c r="FY19" s="103"/>
      <c r="FZ19" s="103"/>
      <c r="GA19" s="103"/>
      <c r="GB19" s="103"/>
      <c r="GC19" s="103"/>
      <c r="GD19" s="103"/>
      <c r="GE19" s="103"/>
      <c r="GF19" s="103"/>
      <c r="GG19" s="103"/>
      <c r="GH19" s="103"/>
      <c r="GI19" s="103"/>
      <c r="GJ19" s="103"/>
      <c r="GK19" s="103"/>
      <c r="GL19" s="103"/>
      <c r="GM19" s="103"/>
      <c r="GN19" s="103"/>
      <c r="GO19" s="103"/>
      <c r="GP19" s="103"/>
      <c r="GQ19" s="103"/>
      <c r="GR19" s="103"/>
      <c r="GS19" s="103"/>
      <c r="GT19" s="103"/>
      <c r="GU19" s="103"/>
      <c r="GV19" s="103"/>
      <c r="GW19" s="103"/>
      <c r="GX19" s="103"/>
      <c r="GY19" s="103"/>
      <c r="GZ19" s="103"/>
      <c r="HA19" s="103"/>
      <c r="HB19" s="103"/>
      <c r="HC19" s="103"/>
      <c r="HD19" s="103"/>
      <c r="HE19" s="103"/>
      <c r="HF19" s="103"/>
      <c r="HG19" s="103"/>
      <c r="HH19" s="103"/>
      <c r="HI19" s="103"/>
      <c r="HJ19" s="103"/>
      <c r="HK19" s="103"/>
      <c r="HL19" s="103"/>
      <c r="HM19" s="103"/>
      <c r="HN19" s="103"/>
      <c r="HO19" s="103"/>
      <c r="HP19" s="103"/>
      <c r="HQ19" s="103"/>
      <c r="HR19" s="103"/>
      <c r="HS19" s="103"/>
      <c r="HT19" s="103"/>
      <c r="HU19" s="103"/>
      <c r="HV19" s="103"/>
      <c r="HW19" s="103"/>
      <c r="HX19" s="103"/>
      <c r="HY19" s="103"/>
      <c r="HZ19" s="103"/>
      <c r="IA19" s="103"/>
      <c r="IB19" s="103"/>
      <c r="IC19" s="103"/>
      <c r="ID19" s="103"/>
      <c r="IE19" s="103"/>
      <c r="IF19" s="103"/>
      <c r="IG19" s="103"/>
      <c r="IH19" s="103"/>
      <c r="II19" s="103"/>
      <c r="IJ19" s="103"/>
      <c r="IK19" s="103"/>
      <c r="IL19" s="103"/>
      <c r="IM19" s="103"/>
      <c r="IN19" s="103"/>
      <c r="IO19" s="103"/>
      <c r="IP19" s="103"/>
      <c r="IQ19" s="103"/>
    </row>
    <row r="20" spans="1:251" ht="38.25" x14ac:dyDescent="0.25">
      <c r="A20" s="96" t="s">
        <v>75</v>
      </c>
      <c r="B20" s="96"/>
      <c r="C20" s="96"/>
      <c r="D20" s="97">
        <v>995478</v>
      </c>
      <c r="E20" s="98">
        <v>0.18</v>
      </c>
      <c r="F20" s="99"/>
      <c r="G20" s="180" t="s">
        <v>266</v>
      </c>
      <c r="H20" s="181" t="s">
        <v>44</v>
      </c>
      <c r="I20" s="114">
        <v>8</v>
      </c>
      <c r="J20" s="198"/>
      <c r="K20" s="100">
        <f t="shared" si="0"/>
        <v>0</v>
      </c>
      <c r="L20" s="100">
        <f t="shared" si="1"/>
        <v>0</v>
      </c>
      <c r="M20" s="101"/>
      <c r="N20" s="102"/>
      <c r="O20" s="103"/>
      <c r="P20" s="103"/>
      <c r="Q20" s="103"/>
      <c r="R20" s="103"/>
      <c r="S20" s="103"/>
      <c r="T20" s="103"/>
      <c r="U20" s="103"/>
      <c r="V20" s="103"/>
      <c r="W20" s="103"/>
      <c r="X20" s="103"/>
      <c r="Y20" s="103"/>
      <c r="Z20" s="103"/>
      <c r="AA20" s="103"/>
      <c r="AB20" s="103"/>
      <c r="AC20" s="103"/>
      <c r="AD20" s="103"/>
      <c r="AE20" s="103"/>
      <c r="AF20" s="103"/>
      <c r="AG20" s="103"/>
      <c r="AH20" s="103"/>
      <c r="AI20" s="103"/>
      <c r="AJ20" s="103"/>
      <c r="AK20" s="103"/>
      <c r="AL20" s="103"/>
      <c r="AM20" s="103"/>
      <c r="AN20" s="103"/>
      <c r="AO20" s="103"/>
      <c r="AP20" s="103"/>
      <c r="AQ20" s="103"/>
      <c r="AR20" s="103"/>
      <c r="AS20" s="103"/>
      <c r="AT20" s="103"/>
      <c r="AU20" s="103"/>
      <c r="AV20" s="103"/>
      <c r="AW20" s="103"/>
      <c r="AX20" s="103"/>
      <c r="AY20" s="103"/>
      <c r="AZ20" s="103"/>
      <c r="BA20" s="103"/>
      <c r="BB20" s="103"/>
      <c r="BC20" s="103"/>
      <c r="BD20" s="103"/>
      <c r="BE20" s="103"/>
      <c r="BF20" s="103"/>
      <c r="BG20" s="103"/>
      <c r="BH20" s="103"/>
      <c r="BI20" s="103"/>
      <c r="BJ20" s="103"/>
      <c r="BK20" s="103"/>
      <c r="BL20" s="103"/>
      <c r="BM20" s="103"/>
      <c r="BN20" s="103"/>
      <c r="BO20" s="103"/>
      <c r="BP20" s="103"/>
      <c r="BQ20" s="103"/>
      <c r="BR20" s="103"/>
      <c r="BS20" s="103"/>
      <c r="BT20" s="103"/>
      <c r="BU20" s="103"/>
      <c r="BV20" s="103"/>
      <c r="BW20" s="103"/>
      <c r="BX20" s="103"/>
      <c r="BY20" s="103"/>
      <c r="BZ20" s="103"/>
      <c r="CA20" s="103"/>
      <c r="CB20" s="103"/>
      <c r="CC20" s="103"/>
      <c r="CD20" s="103"/>
      <c r="CE20" s="103"/>
      <c r="CF20" s="103"/>
      <c r="CG20" s="103"/>
      <c r="CH20" s="103"/>
      <c r="CI20" s="103"/>
      <c r="CJ20" s="103"/>
      <c r="CK20" s="103"/>
      <c r="CL20" s="103"/>
      <c r="CM20" s="103"/>
      <c r="CN20" s="103"/>
      <c r="CO20" s="103"/>
      <c r="CP20" s="103"/>
      <c r="CQ20" s="103"/>
      <c r="CR20" s="103"/>
      <c r="CS20" s="103"/>
      <c r="CT20" s="103"/>
      <c r="CU20" s="103"/>
      <c r="CV20" s="103"/>
      <c r="CW20" s="103"/>
      <c r="CX20" s="103"/>
      <c r="CY20" s="103"/>
      <c r="CZ20" s="103"/>
      <c r="DA20" s="103"/>
      <c r="DB20" s="103"/>
      <c r="DC20" s="103"/>
      <c r="DD20" s="103"/>
      <c r="DE20" s="103"/>
      <c r="DF20" s="103"/>
      <c r="DG20" s="103"/>
      <c r="DH20" s="103"/>
      <c r="DI20" s="103"/>
      <c r="DJ20" s="103"/>
      <c r="DK20" s="103"/>
      <c r="DL20" s="103"/>
      <c r="DM20" s="103"/>
      <c r="DN20" s="103"/>
      <c r="DO20" s="103"/>
      <c r="DP20" s="103"/>
      <c r="DQ20" s="103"/>
      <c r="DR20" s="103"/>
      <c r="DS20" s="103"/>
      <c r="DT20" s="103"/>
      <c r="DU20" s="103"/>
      <c r="DV20" s="103"/>
      <c r="DW20" s="103"/>
      <c r="DX20" s="103"/>
      <c r="DY20" s="103"/>
      <c r="DZ20" s="103"/>
      <c r="EA20" s="103"/>
      <c r="EB20" s="103"/>
      <c r="EC20" s="103"/>
      <c r="ED20" s="103"/>
      <c r="EE20" s="103"/>
      <c r="EF20" s="103"/>
      <c r="EG20" s="103"/>
      <c r="EH20" s="103"/>
      <c r="EI20" s="103"/>
      <c r="EJ20" s="103"/>
      <c r="EK20" s="103"/>
      <c r="EL20" s="103"/>
      <c r="EM20" s="103"/>
      <c r="EN20" s="103"/>
      <c r="EO20" s="103"/>
      <c r="EP20" s="103"/>
      <c r="EQ20" s="103"/>
      <c r="ER20" s="103"/>
      <c r="ES20" s="103"/>
      <c r="ET20" s="103"/>
      <c r="EU20" s="103"/>
      <c r="EV20" s="103"/>
      <c r="EW20" s="103"/>
      <c r="EX20" s="103"/>
      <c r="EY20" s="103"/>
      <c r="EZ20" s="103"/>
      <c r="FA20" s="103"/>
      <c r="FB20" s="103"/>
      <c r="FC20" s="103"/>
      <c r="FD20" s="103"/>
      <c r="FE20" s="103"/>
      <c r="FF20" s="103"/>
      <c r="FG20" s="103"/>
      <c r="FH20" s="103"/>
      <c r="FI20" s="103"/>
      <c r="FJ20" s="103"/>
      <c r="FK20" s="103"/>
      <c r="FL20" s="103"/>
      <c r="FM20" s="103"/>
      <c r="FN20" s="103"/>
      <c r="FO20" s="103"/>
      <c r="FP20" s="103"/>
      <c r="FQ20" s="103"/>
      <c r="FR20" s="103"/>
      <c r="FS20" s="103"/>
      <c r="FT20" s="103"/>
      <c r="FU20" s="103"/>
      <c r="FV20" s="103"/>
      <c r="FW20" s="103"/>
      <c r="FX20" s="103"/>
      <c r="FY20" s="103"/>
      <c r="FZ20" s="103"/>
      <c r="GA20" s="103"/>
      <c r="GB20" s="103"/>
      <c r="GC20" s="103"/>
      <c r="GD20" s="103"/>
      <c r="GE20" s="103"/>
      <c r="GF20" s="103"/>
      <c r="GG20" s="103"/>
      <c r="GH20" s="103"/>
      <c r="GI20" s="103"/>
      <c r="GJ20" s="103"/>
      <c r="GK20" s="103"/>
      <c r="GL20" s="103"/>
      <c r="GM20" s="103"/>
      <c r="GN20" s="103"/>
      <c r="GO20" s="103"/>
      <c r="GP20" s="103"/>
      <c r="GQ20" s="103"/>
      <c r="GR20" s="103"/>
      <c r="GS20" s="103"/>
      <c r="GT20" s="103"/>
      <c r="GU20" s="103"/>
      <c r="GV20" s="103"/>
      <c r="GW20" s="103"/>
      <c r="GX20" s="103"/>
      <c r="GY20" s="103"/>
      <c r="GZ20" s="103"/>
      <c r="HA20" s="103"/>
      <c r="HB20" s="103"/>
      <c r="HC20" s="103"/>
      <c r="HD20" s="103"/>
      <c r="HE20" s="103"/>
      <c r="HF20" s="103"/>
      <c r="HG20" s="103"/>
      <c r="HH20" s="103"/>
      <c r="HI20" s="103"/>
      <c r="HJ20" s="103"/>
      <c r="HK20" s="103"/>
      <c r="HL20" s="103"/>
      <c r="HM20" s="103"/>
      <c r="HN20" s="103"/>
      <c r="HO20" s="103"/>
      <c r="HP20" s="103"/>
      <c r="HQ20" s="103"/>
      <c r="HR20" s="103"/>
      <c r="HS20" s="103"/>
      <c r="HT20" s="103"/>
      <c r="HU20" s="103"/>
      <c r="HV20" s="103"/>
      <c r="HW20" s="103"/>
      <c r="HX20" s="103"/>
      <c r="HY20" s="103"/>
      <c r="HZ20" s="103"/>
      <c r="IA20" s="103"/>
      <c r="IB20" s="103"/>
      <c r="IC20" s="103"/>
      <c r="ID20" s="103"/>
      <c r="IE20" s="103"/>
      <c r="IF20" s="103"/>
      <c r="IG20" s="103"/>
      <c r="IH20" s="103"/>
      <c r="II20" s="103"/>
      <c r="IJ20" s="103"/>
      <c r="IK20" s="103"/>
      <c r="IL20" s="103"/>
      <c r="IM20" s="103"/>
      <c r="IN20" s="103"/>
      <c r="IO20" s="103"/>
      <c r="IP20" s="103"/>
      <c r="IQ20" s="103"/>
    </row>
    <row r="21" spans="1:251" ht="14.25" x14ac:dyDescent="0.25">
      <c r="A21" s="96" t="s">
        <v>78</v>
      </c>
      <c r="B21" s="96"/>
      <c r="C21" s="96"/>
      <c r="D21" s="97">
        <v>995478</v>
      </c>
      <c r="E21" s="98">
        <v>0.18</v>
      </c>
      <c r="F21" s="99"/>
      <c r="G21" s="180" t="s">
        <v>267</v>
      </c>
      <c r="H21" s="181" t="s">
        <v>44</v>
      </c>
      <c r="I21" s="116">
        <v>60</v>
      </c>
      <c r="J21" s="197"/>
      <c r="K21" s="100">
        <f t="shared" si="0"/>
        <v>0</v>
      </c>
      <c r="L21" s="100">
        <f t="shared" si="1"/>
        <v>0</v>
      </c>
      <c r="M21" s="101"/>
      <c r="N21" s="102"/>
      <c r="O21" s="103"/>
      <c r="P21" s="103"/>
      <c r="Q21" s="103"/>
      <c r="R21" s="103"/>
      <c r="S21" s="103"/>
      <c r="T21" s="103"/>
      <c r="U21" s="103"/>
      <c r="V21" s="103"/>
      <c r="W21" s="103"/>
      <c r="X21" s="103"/>
      <c r="Y21" s="103"/>
      <c r="Z21" s="103"/>
      <c r="AA21" s="103"/>
      <c r="AB21" s="103"/>
      <c r="AC21" s="103"/>
      <c r="AD21" s="103"/>
      <c r="AE21" s="103"/>
      <c r="AF21" s="103"/>
      <c r="AG21" s="103"/>
      <c r="AH21" s="103"/>
      <c r="AI21" s="103"/>
      <c r="AJ21" s="103"/>
      <c r="AK21" s="103"/>
      <c r="AL21" s="103"/>
      <c r="AM21" s="103"/>
      <c r="AN21" s="103"/>
      <c r="AO21" s="103"/>
      <c r="AP21" s="103"/>
      <c r="AQ21" s="103"/>
      <c r="AR21" s="103"/>
      <c r="AS21" s="103"/>
      <c r="AT21" s="103"/>
      <c r="AU21" s="103"/>
      <c r="AV21" s="103"/>
      <c r="AW21" s="103"/>
      <c r="AX21" s="103"/>
      <c r="AY21" s="103"/>
      <c r="AZ21" s="103"/>
      <c r="BA21" s="103"/>
      <c r="BB21" s="103"/>
      <c r="BC21" s="103"/>
      <c r="BD21" s="103"/>
      <c r="BE21" s="103"/>
      <c r="BF21" s="103"/>
      <c r="BG21" s="103"/>
      <c r="BH21" s="103"/>
      <c r="BI21" s="103"/>
      <c r="BJ21" s="103"/>
      <c r="BK21" s="103"/>
      <c r="BL21" s="103"/>
      <c r="BM21" s="103"/>
      <c r="BN21" s="103"/>
      <c r="BO21" s="103"/>
      <c r="BP21" s="103"/>
      <c r="BQ21" s="103"/>
      <c r="BR21" s="103"/>
      <c r="BS21" s="103"/>
      <c r="BT21" s="103"/>
      <c r="BU21" s="103"/>
      <c r="BV21" s="103"/>
      <c r="BW21" s="103"/>
      <c r="BX21" s="103"/>
      <c r="BY21" s="103"/>
      <c r="BZ21" s="103"/>
      <c r="CA21" s="103"/>
      <c r="CB21" s="103"/>
      <c r="CC21" s="103"/>
      <c r="CD21" s="103"/>
      <c r="CE21" s="103"/>
      <c r="CF21" s="103"/>
      <c r="CG21" s="103"/>
      <c r="CH21" s="103"/>
      <c r="CI21" s="103"/>
      <c r="CJ21" s="103"/>
      <c r="CK21" s="103"/>
      <c r="CL21" s="103"/>
      <c r="CM21" s="103"/>
      <c r="CN21" s="103"/>
      <c r="CO21" s="103"/>
      <c r="CP21" s="103"/>
      <c r="CQ21" s="103"/>
      <c r="CR21" s="103"/>
      <c r="CS21" s="103"/>
      <c r="CT21" s="103"/>
      <c r="CU21" s="103"/>
      <c r="CV21" s="103"/>
      <c r="CW21" s="103"/>
      <c r="CX21" s="103"/>
      <c r="CY21" s="103"/>
      <c r="CZ21" s="103"/>
      <c r="DA21" s="103"/>
      <c r="DB21" s="103"/>
      <c r="DC21" s="103"/>
      <c r="DD21" s="103"/>
      <c r="DE21" s="103"/>
      <c r="DF21" s="103"/>
      <c r="DG21" s="103"/>
      <c r="DH21" s="103"/>
      <c r="DI21" s="103"/>
      <c r="DJ21" s="103"/>
      <c r="DK21" s="103"/>
      <c r="DL21" s="103"/>
      <c r="DM21" s="103"/>
      <c r="DN21" s="103"/>
      <c r="DO21" s="103"/>
      <c r="DP21" s="103"/>
      <c r="DQ21" s="103"/>
      <c r="DR21" s="103"/>
      <c r="DS21" s="103"/>
      <c r="DT21" s="103"/>
      <c r="DU21" s="103"/>
      <c r="DV21" s="103"/>
      <c r="DW21" s="103"/>
      <c r="DX21" s="103"/>
      <c r="DY21" s="103"/>
      <c r="DZ21" s="103"/>
      <c r="EA21" s="103"/>
      <c r="EB21" s="103"/>
      <c r="EC21" s="103"/>
      <c r="ED21" s="103"/>
      <c r="EE21" s="103"/>
      <c r="EF21" s="103"/>
      <c r="EG21" s="103"/>
      <c r="EH21" s="103"/>
      <c r="EI21" s="103"/>
      <c r="EJ21" s="103"/>
      <c r="EK21" s="103"/>
      <c r="EL21" s="103"/>
      <c r="EM21" s="103"/>
      <c r="EN21" s="103"/>
      <c r="EO21" s="103"/>
      <c r="EP21" s="103"/>
      <c r="EQ21" s="103"/>
      <c r="ER21" s="103"/>
      <c r="ES21" s="103"/>
      <c r="ET21" s="103"/>
      <c r="EU21" s="103"/>
      <c r="EV21" s="103"/>
      <c r="EW21" s="103"/>
      <c r="EX21" s="103"/>
      <c r="EY21" s="103"/>
      <c r="EZ21" s="103"/>
      <c r="FA21" s="103"/>
      <c r="FB21" s="103"/>
      <c r="FC21" s="103"/>
      <c r="FD21" s="103"/>
      <c r="FE21" s="103"/>
      <c r="FF21" s="103"/>
      <c r="FG21" s="103"/>
      <c r="FH21" s="103"/>
      <c r="FI21" s="103"/>
      <c r="FJ21" s="103"/>
      <c r="FK21" s="103"/>
      <c r="FL21" s="103"/>
      <c r="FM21" s="103"/>
      <c r="FN21" s="103"/>
      <c r="FO21" s="103"/>
      <c r="FP21" s="103"/>
      <c r="FQ21" s="103"/>
      <c r="FR21" s="103"/>
      <c r="FS21" s="103"/>
      <c r="FT21" s="103"/>
      <c r="FU21" s="103"/>
      <c r="FV21" s="103"/>
      <c r="FW21" s="103"/>
      <c r="FX21" s="103"/>
      <c r="FY21" s="103"/>
      <c r="FZ21" s="103"/>
      <c r="GA21" s="103"/>
      <c r="GB21" s="103"/>
      <c r="GC21" s="103"/>
      <c r="GD21" s="103"/>
      <c r="GE21" s="103"/>
      <c r="GF21" s="103"/>
      <c r="GG21" s="103"/>
      <c r="GH21" s="103"/>
      <c r="GI21" s="103"/>
      <c r="GJ21" s="103"/>
      <c r="GK21" s="103"/>
      <c r="GL21" s="103"/>
      <c r="GM21" s="103"/>
      <c r="GN21" s="103"/>
      <c r="GO21" s="103"/>
      <c r="GP21" s="103"/>
      <c r="GQ21" s="103"/>
      <c r="GR21" s="103"/>
      <c r="GS21" s="103"/>
      <c r="GT21" s="103"/>
      <c r="GU21" s="103"/>
      <c r="GV21" s="103"/>
      <c r="GW21" s="103"/>
      <c r="GX21" s="103"/>
      <c r="GY21" s="103"/>
      <c r="GZ21" s="103"/>
      <c r="HA21" s="103"/>
      <c r="HB21" s="103"/>
      <c r="HC21" s="103"/>
      <c r="HD21" s="103"/>
      <c r="HE21" s="103"/>
      <c r="HF21" s="103"/>
      <c r="HG21" s="103"/>
      <c r="HH21" s="103"/>
      <c r="HI21" s="103"/>
      <c r="HJ21" s="103"/>
      <c r="HK21" s="103"/>
      <c r="HL21" s="103"/>
      <c r="HM21" s="103"/>
      <c r="HN21" s="103"/>
      <c r="HO21" s="103"/>
      <c r="HP21" s="103"/>
      <c r="HQ21" s="103"/>
      <c r="HR21" s="103"/>
      <c r="HS21" s="103"/>
      <c r="HT21" s="103"/>
      <c r="HU21" s="103"/>
      <c r="HV21" s="103"/>
      <c r="HW21" s="103"/>
      <c r="HX21" s="103"/>
      <c r="HY21" s="103"/>
      <c r="HZ21" s="103"/>
      <c r="IA21" s="103"/>
      <c r="IB21" s="103"/>
      <c r="IC21" s="103"/>
      <c r="ID21" s="103"/>
      <c r="IE21" s="103"/>
      <c r="IF21" s="103"/>
      <c r="IG21" s="103"/>
      <c r="IH21" s="103"/>
      <c r="II21" s="103"/>
      <c r="IJ21" s="103"/>
      <c r="IK21" s="103"/>
      <c r="IL21" s="103"/>
      <c r="IM21" s="103"/>
      <c r="IN21" s="103"/>
      <c r="IO21" s="103"/>
      <c r="IP21" s="103"/>
      <c r="IQ21" s="103"/>
    </row>
    <row r="22" spans="1:251" ht="38.25" x14ac:dyDescent="0.25">
      <c r="A22" s="96" t="s">
        <v>92</v>
      </c>
      <c r="B22" s="96"/>
      <c r="C22" s="96"/>
      <c r="D22" s="97">
        <v>995478</v>
      </c>
      <c r="E22" s="98">
        <v>0.18</v>
      </c>
      <c r="F22" s="99"/>
      <c r="G22" s="180" t="s">
        <v>268</v>
      </c>
      <c r="H22" s="181" t="s">
        <v>44</v>
      </c>
      <c r="I22" s="114">
        <v>8</v>
      </c>
      <c r="J22" s="198"/>
      <c r="K22" s="100">
        <f t="shared" si="0"/>
        <v>0</v>
      </c>
      <c r="L22" s="100">
        <f t="shared" si="1"/>
        <v>0</v>
      </c>
      <c r="M22" s="101"/>
      <c r="N22" s="102"/>
      <c r="O22" s="103"/>
      <c r="P22" s="103"/>
      <c r="Q22" s="103"/>
      <c r="R22" s="103"/>
      <c r="S22" s="103"/>
      <c r="T22" s="103"/>
      <c r="U22" s="103"/>
      <c r="V22" s="103"/>
      <c r="W22" s="103"/>
      <c r="X22" s="103"/>
      <c r="Y22" s="103"/>
      <c r="Z22" s="103"/>
      <c r="AA22" s="103"/>
      <c r="AB22" s="103"/>
      <c r="AC22" s="103"/>
      <c r="AD22" s="103"/>
      <c r="AE22" s="103"/>
      <c r="AF22" s="103"/>
      <c r="AG22" s="103"/>
      <c r="AH22" s="103"/>
      <c r="AI22" s="103"/>
      <c r="AJ22" s="103"/>
      <c r="AK22" s="103"/>
      <c r="AL22" s="103"/>
      <c r="AM22" s="103"/>
      <c r="AN22" s="103"/>
      <c r="AO22" s="103"/>
      <c r="AP22" s="103"/>
      <c r="AQ22" s="103"/>
      <c r="AR22" s="103"/>
      <c r="AS22" s="103"/>
      <c r="AT22" s="103"/>
      <c r="AU22" s="103"/>
      <c r="AV22" s="103"/>
      <c r="AW22" s="103"/>
      <c r="AX22" s="103"/>
      <c r="AY22" s="103"/>
      <c r="AZ22" s="103"/>
      <c r="BA22" s="103"/>
      <c r="BB22" s="103"/>
      <c r="BC22" s="103"/>
      <c r="BD22" s="103"/>
      <c r="BE22" s="103"/>
      <c r="BF22" s="103"/>
      <c r="BG22" s="103"/>
      <c r="BH22" s="103"/>
      <c r="BI22" s="103"/>
      <c r="BJ22" s="103"/>
      <c r="BK22" s="103"/>
      <c r="BL22" s="103"/>
      <c r="BM22" s="103"/>
      <c r="BN22" s="103"/>
      <c r="BO22" s="103"/>
      <c r="BP22" s="103"/>
      <c r="BQ22" s="103"/>
      <c r="BR22" s="103"/>
      <c r="BS22" s="103"/>
      <c r="BT22" s="103"/>
      <c r="BU22" s="103"/>
      <c r="BV22" s="103"/>
      <c r="BW22" s="103"/>
      <c r="BX22" s="103"/>
      <c r="BY22" s="103"/>
      <c r="BZ22" s="103"/>
      <c r="CA22" s="103"/>
      <c r="CB22" s="103"/>
      <c r="CC22" s="103"/>
      <c r="CD22" s="103"/>
      <c r="CE22" s="103"/>
      <c r="CF22" s="103"/>
      <c r="CG22" s="103"/>
      <c r="CH22" s="103"/>
      <c r="CI22" s="103"/>
      <c r="CJ22" s="103"/>
      <c r="CK22" s="103"/>
      <c r="CL22" s="103"/>
      <c r="CM22" s="103"/>
      <c r="CN22" s="103"/>
      <c r="CO22" s="103"/>
      <c r="CP22" s="103"/>
      <c r="CQ22" s="103"/>
      <c r="CR22" s="103"/>
      <c r="CS22" s="103"/>
      <c r="CT22" s="103"/>
      <c r="CU22" s="103"/>
      <c r="CV22" s="103"/>
      <c r="CW22" s="103"/>
      <c r="CX22" s="103"/>
      <c r="CY22" s="103"/>
      <c r="CZ22" s="103"/>
      <c r="DA22" s="103"/>
      <c r="DB22" s="103"/>
      <c r="DC22" s="103"/>
      <c r="DD22" s="103"/>
      <c r="DE22" s="103"/>
      <c r="DF22" s="103"/>
      <c r="DG22" s="103"/>
      <c r="DH22" s="103"/>
      <c r="DI22" s="103"/>
      <c r="DJ22" s="103"/>
      <c r="DK22" s="103"/>
      <c r="DL22" s="103"/>
      <c r="DM22" s="103"/>
      <c r="DN22" s="103"/>
      <c r="DO22" s="103"/>
      <c r="DP22" s="103"/>
      <c r="DQ22" s="103"/>
      <c r="DR22" s="103"/>
      <c r="DS22" s="103"/>
      <c r="DT22" s="103"/>
      <c r="DU22" s="103"/>
      <c r="DV22" s="103"/>
      <c r="DW22" s="103"/>
      <c r="DX22" s="103"/>
      <c r="DY22" s="103"/>
      <c r="DZ22" s="103"/>
      <c r="EA22" s="103"/>
      <c r="EB22" s="103"/>
      <c r="EC22" s="103"/>
      <c r="ED22" s="103"/>
      <c r="EE22" s="103"/>
      <c r="EF22" s="103"/>
      <c r="EG22" s="103"/>
      <c r="EH22" s="103"/>
      <c r="EI22" s="103"/>
      <c r="EJ22" s="103"/>
      <c r="EK22" s="103"/>
      <c r="EL22" s="103"/>
      <c r="EM22" s="103"/>
      <c r="EN22" s="103"/>
      <c r="EO22" s="103"/>
      <c r="EP22" s="103"/>
      <c r="EQ22" s="103"/>
      <c r="ER22" s="103"/>
      <c r="ES22" s="103"/>
      <c r="ET22" s="103"/>
      <c r="EU22" s="103"/>
      <c r="EV22" s="103"/>
      <c r="EW22" s="103"/>
      <c r="EX22" s="103"/>
      <c r="EY22" s="103"/>
      <c r="EZ22" s="103"/>
      <c r="FA22" s="103"/>
      <c r="FB22" s="103"/>
      <c r="FC22" s="103"/>
      <c r="FD22" s="103"/>
      <c r="FE22" s="103"/>
      <c r="FF22" s="103"/>
      <c r="FG22" s="103"/>
      <c r="FH22" s="103"/>
      <c r="FI22" s="103"/>
      <c r="FJ22" s="103"/>
      <c r="FK22" s="103"/>
      <c r="FL22" s="103"/>
      <c r="FM22" s="103"/>
      <c r="FN22" s="103"/>
      <c r="FO22" s="103"/>
      <c r="FP22" s="103"/>
      <c r="FQ22" s="103"/>
      <c r="FR22" s="103"/>
      <c r="FS22" s="103"/>
      <c r="FT22" s="103"/>
      <c r="FU22" s="103"/>
      <c r="FV22" s="103"/>
      <c r="FW22" s="103"/>
      <c r="FX22" s="103"/>
      <c r="FY22" s="103"/>
      <c r="FZ22" s="103"/>
      <c r="GA22" s="103"/>
      <c r="GB22" s="103"/>
      <c r="GC22" s="103"/>
      <c r="GD22" s="103"/>
      <c r="GE22" s="103"/>
      <c r="GF22" s="103"/>
      <c r="GG22" s="103"/>
      <c r="GH22" s="103"/>
      <c r="GI22" s="103"/>
      <c r="GJ22" s="103"/>
      <c r="GK22" s="103"/>
      <c r="GL22" s="103"/>
      <c r="GM22" s="103"/>
      <c r="GN22" s="103"/>
      <c r="GO22" s="103"/>
      <c r="GP22" s="103"/>
      <c r="GQ22" s="103"/>
      <c r="GR22" s="103"/>
      <c r="GS22" s="103"/>
      <c r="GT22" s="103"/>
      <c r="GU22" s="103"/>
      <c r="GV22" s="103"/>
      <c r="GW22" s="103"/>
      <c r="GX22" s="103"/>
      <c r="GY22" s="103"/>
      <c r="GZ22" s="103"/>
      <c r="HA22" s="103"/>
      <c r="HB22" s="103"/>
      <c r="HC22" s="103"/>
      <c r="HD22" s="103"/>
      <c r="HE22" s="103"/>
      <c r="HF22" s="103"/>
      <c r="HG22" s="103"/>
      <c r="HH22" s="103"/>
      <c r="HI22" s="103"/>
      <c r="HJ22" s="103"/>
      <c r="HK22" s="103"/>
      <c r="HL22" s="103"/>
      <c r="HM22" s="103"/>
      <c r="HN22" s="103"/>
      <c r="HO22" s="103"/>
      <c r="HP22" s="103"/>
      <c r="HQ22" s="103"/>
      <c r="HR22" s="103"/>
      <c r="HS22" s="103"/>
      <c r="HT22" s="103"/>
      <c r="HU22" s="103"/>
      <c r="HV22" s="103"/>
      <c r="HW22" s="103"/>
      <c r="HX22" s="103"/>
      <c r="HY22" s="103"/>
      <c r="HZ22" s="103"/>
      <c r="IA22" s="103"/>
      <c r="IB22" s="103"/>
      <c r="IC22" s="103"/>
      <c r="ID22" s="103"/>
      <c r="IE22" s="103"/>
      <c r="IF22" s="103"/>
      <c r="IG22" s="103"/>
      <c r="IH22" s="103"/>
      <c r="II22" s="103"/>
      <c r="IJ22" s="103"/>
      <c r="IK22" s="103"/>
      <c r="IL22" s="103"/>
      <c r="IM22" s="103"/>
      <c r="IN22" s="103"/>
      <c r="IO22" s="103"/>
      <c r="IP22" s="103"/>
      <c r="IQ22" s="103"/>
    </row>
    <row r="23" spans="1:251" ht="76.5" x14ac:dyDescent="0.25">
      <c r="A23" s="96" t="s">
        <v>126</v>
      </c>
      <c r="B23" s="96"/>
      <c r="C23" s="96"/>
      <c r="D23" s="97">
        <v>995421</v>
      </c>
      <c r="E23" s="98">
        <v>0.18</v>
      </c>
      <c r="F23" s="99"/>
      <c r="G23" s="45" t="s">
        <v>269</v>
      </c>
      <c r="H23" s="182" t="s">
        <v>121</v>
      </c>
      <c r="I23" s="114">
        <v>391.9</v>
      </c>
      <c r="J23" s="198"/>
      <c r="K23" s="100">
        <f t="shared" si="0"/>
        <v>0</v>
      </c>
      <c r="L23" s="100">
        <f t="shared" si="1"/>
        <v>0</v>
      </c>
      <c r="M23" s="101"/>
      <c r="N23" s="102"/>
      <c r="O23" s="103"/>
      <c r="P23" s="103"/>
      <c r="Q23" s="103"/>
      <c r="R23" s="103"/>
      <c r="S23" s="103"/>
      <c r="T23" s="103"/>
      <c r="U23" s="103"/>
      <c r="V23" s="103"/>
      <c r="W23" s="103"/>
      <c r="X23" s="103"/>
      <c r="Y23" s="103"/>
      <c r="Z23" s="103"/>
      <c r="AA23" s="103"/>
      <c r="AB23" s="103"/>
      <c r="AC23" s="103"/>
      <c r="AD23" s="103"/>
      <c r="AE23" s="103"/>
      <c r="AF23" s="103"/>
      <c r="AG23" s="103"/>
      <c r="AH23" s="103"/>
      <c r="AI23" s="103"/>
      <c r="AJ23" s="103"/>
      <c r="AK23" s="103"/>
      <c r="AL23" s="103"/>
      <c r="AM23" s="103"/>
      <c r="AN23" s="103"/>
      <c r="AO23" s="103"/>
      <c r="AP23" s="103"/>
      <c r="AQ23" s="103"/>
      <c r="AR23" s="103"/>
      <c r="AS23" s="103"/>
      <c r="AT23" s="103"/>
      <c r="AU23" s="103"/>
      <c r="AV23" s="103"/>
      <c r="AW23" s="103"/>
      <c r="AX23" s="103"/>
      <c r="AY23" s="103"/>
      <c r="AZ23" s="103"/>
      <c r="BA23" s="103"/>
      <c r="BB23" s="103"/>
      <c r="BC23" s="103"/>
      <c r="BD23" s="103"/>
      <c r="BE23" s="103"/>
      <c r="BF23" s="103"/>
      <c r="BG23" s="103"/>
      <c r="BH23" s="103"/>
      <c r="BI23" s="103"/>
      <c r="BJ23" s="103"/>
      <c r="BK23" s="103"/>
      <c r="BL23" s="103"/>
      <c r="BM23" s="103"/>
      <c r="BN23" s="103"/>
      <c r="BO23" s="103"/>
      <c r="BP23" s="103"/>
      <c r="BQ23" s="103"/>
      <c r="BR23" s="103"/>
      <c r="BS23" s="103"/>
      <c r="BT23" s="103"/>
      <c r="BU23" s="103"/>
      <c r="BV23" s="103"/>
      <c r="BW23" s="103"/>
      <c r="BX23" s="103"/>
      <c r="BY23" s="103"/>
      <c r="BZ23" s="103"/>
      <c r="CA23" s="103"/>
      <c r="CB23" s="103"/>
      <c r="CC23" s="103"/>
      <c r="CD23" s="103"/>
      <c r="CE23" s="103"/>
      <c r="CF23" s="103"/>
      <c r="CG23" s="103"/>
      <c r="CH23" s="103"/>
      <c r="CI23" s="103"/>
      <c r="CJ23" s="103"/>
      <c r="CK23" s="103"/>
      <c r="CL23" s="103"/>
      <c r="CM23" s="103"/>
      <c r="CN23" s="103"/>
      <c r="CO23" s="103"/>
      <c r="CP23" s="103"/>
      <c r="CQ23" s="103"/>
      <c r="CR23" s="103"/>
      <c r="CS23" s="103"/>
      <c r="CT23" s="103"/>
      <c r="CU23" s="103"/>
      <c r="CV23" s="103"/>
      <c r="CW23" s="103"/>
      <c r="CX23" s="103"/>
      <c r="CY23" s="103"/>
      <c r="CZ23" s="103"/>
      <c r="DA23" s="103"/>
      <c r="DB23" s="103"/>
      <c r="DC23" s="103"/>
      <c r="DD23" s="103"/>
      <c r="DE23" s="103"/>
      <c r="DF23" s="103"/>
      <c r="DG23" s="103"/>
      <c r="DH23" s="103"/>
      <c r="DI23" s="103"/>
      <c r="DJ23" s="103"/>
      <c r="DK23" s="103"/>
      <c r="DL23" s="103"/>
      <c r="DM23" s="103"/>
      <c r="DN23" s="103"/>
      <c r="DO23" s="103"/>
      <c r="DP23" s="103"/>
      <c r="DQ23" s="103"/>
      <c r="DR23" s="103"/>
      <c r="DS23" s="103"/>
      <c r="DT23" s="103"/>
      <c r="DU23" s="103"/>
      <c r="DV23" s="103"/>
      <c r="DW23" s="103"/>
      <c r="DX23" s="103"/>
      <c r="DY23" s="103"/>
      <c r="DZ23" s="103"/>
      <c r="EA23" s="103"/>
      <c r="EB23" s="103"/>
      <c r="EC23" s="103"/>
      <c r="ED23" s="103"/>
      <c r="EE23" s="103"/>
      <c r="EF23" s="103"/>
      <c r="EG23" s="103"/>
      <c r="EH23" s="103"/>
      <c r="EI23" s="103"/>
      <c r="EJ23" s="103"/>
      <c r="EK23" s="103"/>
      <c r="EL23" s="103"/>
      <c r="EM23" s="103"/>
      <c r="EN23" s="103"/>
      <c r="EO23" s="103"/>
      <c r="EP23" s="103"/>
      <c r="EQ23" s="103"/>
      <c r="ER23" s="103"/>
      <c r="ES23" s="103"/>
      <c r="ET23" s="103"/>
      <c r="EU23" s="103"/>
      <c r="EV23" s="103"/>
      <c r="EW23" s="103"/>
      <c r="EX23" s="103"/>
      <c r="EY23" s="103"/>
      <c r="EZ23" s="103"/>
      <c r="FA23" s="103"/>
      <c r="FB23" s="103"/>
      <c r="FC23" s="103"/>
      <c r="FD23" s="103"/>
      <c r="FE23" s="103"/>
      <c r="FF23" s="103"/>
      <c r="FG23" s="103"/>
      <c r="FH23" s="103"/>
      <c r="FI23" s="103"/>
      <c r="FJ23" s="103"/>
      <c r="FK23" s="103"/>
      <c r="FL23" s="103"/>
      <c r="FM23" s="103"/>
      <c r="FN23" s="103"/>
      <c r="FO23" s="103"/>
      <c r="FP23" s="103"/>
      <c r="FQ23" s="103"/>
      <c r="FR23" s="103"/>
      <c r="FS23" s="103"/>
      <c r="FT23" s="103"/>
      <c r="FU23" s="103"/>
      <c r="FV23" s="103"/>
      <c r="FW23" s="103"/>
      <c r="FX23" s="103"/>
      <c r="FY23" s="103"/>
      <c r="FZ23" s="103"/>
      <c r="GA23" s="103"/>
      <c r="GB23" s="103"/>
      <c r="GC23" s="103"/>
      <c r="GD23" s="103"/>
      <c r="GE23" s="103"/>
      <c r="GF23" s="103"/>
      <c r="GG23" s="103"/>
      <c r="GH23" s="103"/>
      <c r="GI23" s="103"/>
      <c r="GJ23" s="103"/>
      <c r="GK23" s="103"/>
      <c r="GL23" s="103"/>
      <c r="GM23" s="103"/>
      <c r="GN23" s="103"/>
      <c r="GO23" s="103"/>
      <c r="GP23" s="103"/>
      <c r="GQ23" s="103"/>
      <c r="GR23" s="103"/>
      <c r="GS23" s="103"/>
      <c r="GT23" s="103"/>
      <c r="GU23" s="103"/>
      <c r="GV23" s="103"/>
      <c r="GW23" s="103"/>
      <c r="GX23" s="103"/>
      <c r="GY23" s="103"/>
      <c r="GZ23" s="103"/>
      <c r="HA23" s="103"/>
      <c r="HB23" s="103"/>
      <c r="HC23" s="103"/>
      <c r="HD23" s="103"/>
      <c r="HE23" s="103"/>
      <c r="HF23" s="103"/>
      <c r="HG23" s="103"/>
      <c r="HH23" s="103"/>
      <c r="HI23" s="103"/>
      <c r="HJ23" s="103"/>
      <c r="HK23" s="103"/>
      <c r="HL23" s="103"/>
      <c r="HM23" s="103"/>
      <c r="HN23" s="103"/>
      <c r="HO23" s="103"/>
      <c r="HP23" s="103"/>
      <c r="HQ23" s="103"/>
      <c r="HR23" s="103"/>
      <c r="HS23" s="103"/>
      <c r="HT23" s="103"/>
      <c r="HU23" s="103"/>
      <c r="HV23" s="103"/>
      <c r="HW23" s="103"/>
      <c r="HX23" s="103"/>
      <c r="HY23" s="103"/>
      <c r="HZ23" s="103"/>
      <c r="IA23" s="103"/>
      <c r="IB23" s="103"/>
      <c r="IC23" s="103"/>
      <c r="ID23" s="103"/>
      <c r="IE23" s="103"/>
      <c r="IF23" s="103"/>
      <c r="IG23" s="103"/>
      <c r="IH23" s="103"/>
      <c r="II23" s="103"/>
      <c r="IJ23" s="103"/>
      <c r="IK23" s="103"/>
      <c r="IL23" s="103"/>
      <c r="IM23" s="103"/>
      <c r="IN23" s="103"/>
      <c r="IO23" s="103"/>
      <c r="IP23" s="103"/>
      <c r="IQ23" s="103"/>
    </row>
    <row r="24" spans="1:251" ht="25.5" x14ac:dyDescent="0.25">
      <c r="A24" s="96" t="s">
        <v>127</v>
      </c>
      <c r="B24" s="96"/>
      <c r="C24" s="96"/>
      <c r="D24" s="97">
        <v>998323</v>
      </c>
      <c r="E24" s="98">
        <v>0.18</v>
      </c>
      <c r="F24" s="99"/>
      <c r="G24" s="45" t="s">
        <v>270</v>
      </c>
      <c r="H24" s="182" t="s">
        <v>227</v>
      </c>
      <c r="I24" s="114">
        <v>1</v>
      </c>
      <c r="J24" s="198"/>
      <c r="K24" s="100">
        <f t="shared" si="0"/>
        <v>0</v>
      </c>
      <c r="L24" s="100">
        <f t="shared" si="1"/>
        <v>0</v>
      </c>
      <c r="M24" s="101"/>
      <c r="N24" s="102"/>
      <c r="O24" s="103"/>
      <c r="P24" s="103"/>
      <c r="Q24" s="103"/>
      <c r="R24" s="103"/>
      <c r="S24" s="103"/>
      <c r="T24" s="103"/>
      <c r="U24" s="103"/>
      <c r="V24" s="103"/>
      <c r="W24" s="103"/>
      <c r="X24" s="103"/>
      <c r="Y24" s="103"/>
      <c r="Z24" s="103"/>
      <c r="AA24" s="103"/>
      <c r="AB24" s="103"/>
      <c r="AC24" s="103"/>
      <c r="AD24" s="103"/>
      <c r="AE24" s="103"/>
      <c r="AF24" s="103"/>
      <c r="AG24" s="103"/>
      <c r="AH24" s="103"/>
      <c r="AI24" s="103"/>
      <c r="AJ24" s="103"/>
      <c r="AK24" s="103"/>
      <c r="AL24" s="103"/>
      <c r="AM24" s="103"/>
      <c r="AN24" s="103"/>
      <c r="AO24" s="103"/>
      <c r="AP24" s="103"/>
      <c r="AQ24" s="103"/>
      <c r="AR24" s="103"/>
      <c r="AS24" s="103"/>
      <c r="AT24" s="103"/>
      <c r="AU24" s="103"/>
      <c r="AV24" s="103"/>
      <c r="AW24" s="103"/>
      <c r="AX24" s="103"/>
      <c r="AY24" s="103"/>
      <c r="AZ24" s="103"/>
      <c r="BA24" s="103"/>
      <c r="BB24" s="103"/>
      <c r="BC24" s="103"/>
      <c r="BD24" s="103"/>
      <c r="BE24" s="103"/>
      <c r="BF24" s="103"/>
      <c r="BG24" s="103"/>
      <c r="BH24" s="103"/>
      <c r="BI24" s="103"/>
      <c r="BJ24" s="103"/>
      <c r="BK24" s="103"/>
      <c r="BL24" s="103"/>
      <c r="BM24" s="103"/>
      <c r="BN24" s="103"/>
      <c r="BO24" s="103"/>
      <c r="BP24" s="103"/>
      <c r="BQ24" s="103"/>
      <c r="BR24" s="103"/>
      <c r="BS24" s="103"/>
      <c r="BT24" s="103"/>
      <c r="BU24" s="103"/>
      <c r="BV24" s="103"/>
      <c r="BW24" s="103"/>
      <c r="BX24" s="103"/>
      <c r="BY24" s="103"/>
      <c r="BZ24" s="103"/>
      <c r="CA24" s="103"/>
      <c r="CB24" s="103"/>
      <c r="CC24" s="103"/>
      <c r="CD24" s="103"/>
      <c r="CE24" s="103"/>
      <c r="CF24" s="103"/>
      <c r="CG24" s="103"/>
      <c r="CH24" s="103"/>
      <c r="CI24" s="103"/>
      <c r="CJ24" s="103"/>
      <c r="CK24" s="103"/>
      <c r="CL24" s="103"/>
      <c r="CM24" s="103"/>
      <c r="CN24" s="103"/>
      <c r="CO24" s="103"/>
      <c r="CP24" s="103"/>
      <c r="CQ24" s="103"/>
      <c r="CR24" s="103"/>
      <c r="CS24" s="103"/>
      <c r="CT24" s="103"/>
      <c r="CU24" s="103"/>
      <c r="CV24" s="103"/>
      <c r="CW24" s="103"/>
      <c r="CX24" s="103"/>
      <c r="CY24" s="103"/>
      <c r="CZ24" s="103"/>
      <c r="DA24" s="103"/>
      <c r="DB24" s="103"/>
      <c r="DC24" s="103"/>
      <c r="DD24" s="103"/>
      <c r="DE24" s="103"/>
      <c r="DF24" s="103"/>
      <c r="DG24" s="103"/>
      <c r="DH24" s="103"/>
      <c r="DI24" s="103"/>
      <c r="DJ24" s="103"/>
      <c r="DK24" s="103"/>
      <c r="DL24" s="103"/>
      <c r="DM24" s="103"/>
      <c r="DN24" s="103"/>
      <c r="DO24" s="103"/>
      <c r="DP24" s="103"/>
      <c r="DQ24" s="103"/>
      <c r="DR24" s="103"/>
      <c r="DS24" s="103"/>
      <c r="DT24" s="103"/>
      <c r="DU24" s="103"/>
      <c r="DV24" s="103"/>
      <c r="DW24" s="103"/>
      <c r="DX24" s="103"/>
      <c r="DY24" s="103"/>
      <c r="DZ24" s="103"/>
      <c r="EA24" s="103"/>
      <c r="EB24" s="103"/>
      <c r="EC24" s="103"/>
      <c r="ED24" s="103"/>
      <c r="EE24" s="103"/>
      <c r="EF24" s="103"/>
      <c r="EG24" s="103"/>
      <c r="EH24" s="103"/>
      <c r="EI24" s="103"/>
      <c r="EJ24" s="103"/>
      <c r="EK24" s="103"/>
      <c r="EL24" s="103"/>
      <c r="EM24" s="103"/>
      <c r="EN24" s="103"/>
      <c r="EO24" s="103"/>
      <c r="EP24" s="103"/>
      <c r="EQ24" s="103"/>
      <c r="ER24" s="103"/>
      <c r="ES24" s="103"/>
      <c r="ET24" s="103"/>
      <c r="EU24" s="103"/>
      <c r="EV24" s="103"/>
      <c r="EW24" s="103"/>
      <c r="EX24" s="103"/>
      <c r="EY24" s="103"/>
      <c r="EZ24" s="103"/>
      <c r="FA24" s="103"/>
      <c r="FB24" s="103"/>
      <c r="FC24" s="103"/>
      <c r="FD24" s="103"/>
      <c r="FE24" s="103"/>
      <c r="FF24" s="103"/>
      <c r="FG24" s="103"/>
      <c r="FH24" s="103"/>
      <c r="FI24" s="103"/>
      <c r="FJ24" s="103"/>
      <c r="FK24" s="103"/>
      <c r="FL24" s="103"/>
      <c r="FM24" s="103"/>
      <c r="FN24" s="103"/>
      <c r="FO24" s="103"/>
      <c r="FP24" s="103"/>
      <c r="FQ24" s="103"/>
      <c r="FR24" s="103"/>
      <c r="FS24" s="103"/>
      <c r="FT24" s="103"/>
      <c r="FU24" s="103"/>
      <c r="FV24" s="103"/>
      <c r="FW24" s="103"/>
      <c r="FX24" s="103"/>
      <c r="FY24" s="103"/>
      <c r="FZ24" s="103"/>
      <c r="GA24" s="103"/>
      <c r="GB24" s="103"/>
      <c r="GC24" s="103"/>
      <c r="GD24" s="103"/>
      <c r="GE24" s="103"/>
      <c r="GF24" s="103"/>
      <c r="GG24" s="103"/>
      <c r="GH24" s="103"/>
      <c r="GI24" s="103"/>
      <c r="GJ24" s="103"/>
      <c r="GK24" s="103"/>
      <c r="GL24" s="103"/>
      <c r="GM24" s="103"/>
      <c r="GN24" s="103"/>
      <c r="GO24" s="103"/>
      <c r="GP24" s="103"/>
      <c r="GQ24" s="103"/>
      <c r="GR24" s="103"/>
      <c r="GS24" s="103"/>
      <c r="GT24" s="103"/>
      <c r="GU24" s="103"/>
      <c r="GV24" s="103"/>
      <c r="GW24" s="103"/>
      <c r="GX24" s="103"/>
      <c r="GY24" s="103"/>
      <c r="GZ24" s="103"/>
      <c r="HA24" s="103"/>
      <c r="HB24" s="103"/>
      <c r="HC24" s="103"/>
      <c r="HD24" s="103"/>
      <c r="HE24" s="103"/>
      <c r="HF24" s="103"/>
      <c r="HG24" s="103"/>
      <c r="HH24" s="103"/>
      <c r="HI24" s="103"/>
      <c r="HJ24" s="103"/>
      <c r="HK24" s="103"/>
      <c r="HL24" s="103"/>
      <c r="HM24" s="103"/>
      <c r="HN24" s="103"/>
      <c r="HO24" s="103"/>
      <c r="HP24" s="103"/>
      <c r="HQ24" s="103"/>
      <c r="HR24" s="103"/>
      <c r="HS24" s="103"/>
      <c r="HT24" s="103"/>
      <c r="HU24" s="103"/>
      <c r="HV24" s="103"/>
      <c r="HW24" s="103"/>
      <c r="HX24" s="103"/>
      <c r="HY24" s="103"/>
      <c r="HZ24" s="103"/>
      <c r="IA24" s="103"/>
      <c r="IB24" s="103"/>
      <c r="IC24" s="103"/>
      <c r="ID24" s="103"/>
      <c r="IE24" s="103"/>
      <c r="IF24" s="103"/>
      <c r="IG24" s="103"/>
      <c r="IH24" s="103"/>
      <c r="II24" s="103"/>
      <c r="IJ24" s="103"/>
      <c r="IK24" s="103"/>
      <c r="IL24" s="103"/>
      <c r="IM24" s="103"/>
      <c r="IN24" s="103"/>
      <c r="IO24" s="103"/>
      <c r="IP24" s="103"/>
      <c r="IQ24" s="103"/>
    </row>
    <row r="25" spans="1:251" x14ac:dyDescent="0.25">
      <c r="A25" s="104"/>
      <c r="B25" s="104"/>
      <c r="C25" s="104"/>
      <c r="D25" s="104"/>
      <c r="E25" s="95"/>
      <c r="F25" s="95"/>
      <c r="G25" s="95"/>
      <c r="H25" s="95"/>
      <c r="I25" s="95"/>
      <c r="J25" s="105" t="s">
        <v>51</v>
      </c>
      <c r="K25" s="118">
        <f>SUM(K18:K24)</f>
        <v>0</v>
      </c>
      <c r="L25" s="118">
        <f>SUM(L18:L24)</f>
        <v>0</v>
      </c>
    </row>
    <row r="27" spans="1:251" x14ac:dyDescent="0.25">
      <c r="A27" s="341" t="s">
        <v>52</v>
      </c>
      <c r="B27" s="341"/>
      <c r="C27" s="341"/>
      <c r="D27" s="341"/>
      <c r="E27" s="341"/>
      <c r="F27" s="341"/>
      <c r="G27" s="341"/>
      <c r="H27" s="341"/>
      <c r="I27" s="341"/>
      <c r="J27" s="341"/>
      <c r="K27" s="341"/>
      <c r="L27" s="341"/>
    </row>
    <row r="28" spans="1:251" x14ac:dyDescent="0.2">
      <c r="A28" s="115" t="s">
        <v>53</v>
      </c>
      <c r="B28" s="106"/>
      <c r="C28" s="106"/>
      <c r="D28" s="106"/>
      <c r="E28" s="106"/>
      <c r="F28" s="106"/>
      <c r="G28" s="106"/>
      <c r="H28" s="106"/>
      <c r="I28" s="106"/>
      <c r="J28" s="89" t="s">
        <v>54</v>
      </c>
      <c r="K28" s="106"/>
      <c r="L28" s="106"/>
    </row>
    <row r="29" spans="1:251" x14ac:dyDescent="0.2">
      <c r="A29" s="115" t="s">
        <v>55</v>
      </c>
      <c r="B29" s="106"/>
      <c r="C29" s="106"/>
      <c r="D29" s="106"/>
      <c r="E29" s="106"/>
      <c r="F29" s="106"/>
      <c r="G29" s="106"/>
      <c r="H29" s="106"/>
      <c r="I29" s="106"/>
      <c r="J29" s="89" t="s">
        <v>56</v>
      </c>
      <c r="K29" s="106"/>
      <c r="L29" s="106"/>
    </row>
  </sheetData>
  <sheetProtection password="DC2B" sheet="1" objects="1" scenarios="1"/>
  <mergeCells count="27">
    <mergeCell ref="A27:L27"/>
    <mergeCell ref="H15:H16"/>
    <mergeCell ref="I15:I16"/>
    <mergeCell ref="J15:J16"/>
    <mergeCell ref="K15:K16"/>
    <mergeCell ref="L15:L16"/>
    <mergeCell ref="A11:D11"/>
    <mergeCell ref="A12:L12"/>
    <mergeCell ref="A13:L13"/>
    <mergeCell ref="A15:A16"/>
    <mergeCell ref="B15:B16"/>
    <mergeCell ref="C15:C16"/>
    <mergeCell ref="E15:E16"/>
    <mergeCell ref="F15:F16"/>
    <mergeCell ref="G15:G16"/>
    <mergeCell ref="A10:D10"/>
    <mergeCell ref="A1:L1"/>
    <mergeCell ref="A2:L2"/>
    <mergeCell ref="A3:L3"/>
    <mergeCell ref="A4:L4"/>
    <mergeCell ref="A5:L5"/>
    <mergeCell ref="J6:L6"/>
    <mergeCell ref="A7:D7"/>
    <mergeCell ref="J7:L7"/>
    <mergeCell ref="A8:D8"/>
    <mergeCell ref="J8:L8"/>
    <mergeCell ref="A9:D9"/>
  </mergeCells>
  <dataValidations count="2">
    <dataValidation allowBlank="1" showInputMessage="1" showErrorMessage="1" prompt="Please Enter SAC Code" sqref="IY18:IY24 SU18:SU24 ACQ18:ACQ24 AMM18:AMM24 AWI18:AWI24 BGE18:BGE24 BQA18:BQA24 BZW18:BZW24 CJS18:CJS24 CTO18:CTO24 DDK18:DDK24 DNG18:DNG24 DXC18:DXC24 EGY18:EGY24 EQU18:EQU24 FAQ18:FAQ24 FKM18:FKM24 FUI18:FUI24 GEE18:GEE24 GOA18:GOA24 GXW18:GXW24 HHS18:HHS24 HRO18:HRO24 IBK18:IBK24 ILG18:ILG24 IVC18:IVC24 JEY18:JEY24 JOU18:JOU24 JYQ18:JYQ24 KIM18:KIM24 KSI18:KSI24 LCE18:LCE24 LMA18:LMA24 LVW18:LVW24 MFS18:MFS24 MPO18:MPO24 MZK18:MZK24 NJG18:NJG24 NTC18:NTC24 OCY18:OCY24 OMU18:OMU24 OWQ18:OWQ24 PGM18:PGM24 PQI18:PQI24 QAE18:QAE24 QKA18:QKA24 QTW18:QTW24 RDS18:RDS24 RNO18:RNO24 RXK18:RXK24 SHG18:SHG24 SRC18:SRC24 TAY18:TAY24 TKU18:TKU24 TUQ18:TUQ24 UEM18:UEM24 UOI18:UOI24 UYE18:UYE24 VIA18:VIA24 VRW18:VRW24 WBS18:WBS24 WLO18:WLO24 WVK18:WVK24 WVK983060:WVK983063 IY65556:IY65559 SU65556:SU65559 ACQ65556:ACQ65559 AMM65556:AMM65559 AWI65556:AWI65559 BGE65556:BGE65559 BQA65556:BQA65559 BZW65556:BZW65559 CJS65556:CJS65559 CTO65556:CTO65559 DDK65556:DDK65559 DNG65556:DNG65559 DXC65556:DXC65559 EGY65556:EGY65559 EQU65556:EQU65559 FAQ65556:FAQ65559 FKM65556:FKM65559 FUI65556:FUI65559 GEE65556:GEE65559 GOA65556:GOA65559 GXW65556:GXW65559 HHS65556:HHS65559 HRO65556:HRO65559 IBK65556:IBK65559 ILG65556:ILG65559 IVC65556:IVC65559 JEY65556:JEY65559 JOU65556:JOU65559 JYQ65556:JYQ65559 KIM65556:KIM65559 KSI65556:KSI65559 LCE65556:LCE65559 LMA65556:LMA65559 LVW65556:LVW65559 MFS65556:MFS65559 MPO65556:MPO65559 MZK65556:MZK65559 NJG65556:NJG65559 NTC65556:NTC65559 OCY65556:OCY65559 OMU65556:OMU65559 OWQ65556:OWQ65559 PGM65556:PGM65559 PQI65556:PQI65559 QAE65556:QAE65559 QKA65556:QKA65559 QTW65556:QTW65559 RDS65556:RDS65559 RNO65556:RNO65559 RXK65556:RXK65559 SHG65556:SHG65559 SRC65556:SRC65559 TAY65556:TAY65559 TKU65556:TKU65559 TUQ65556:TUQ65559 UEM65556:UEM65559 UOI65556:UOI65559 UYE65556:UYE65559 VIA65556:VIA65559 VRW65556:VRW65559 WBS65556:WBS65559 WLO65556:WLO65559 WVK65556:WVK65559 IY131092:IY131095 SU131092:SU131095 ACQ131092:ACQ131095 AMM131092:AMM131095 AWI131092:AWI131095 BGE131092:BGE131095 BQA131092:BQA131095 BZW131092:BZW131095 CJS131092:CJS131095 CTO131092:CTO131095 DDK131092:DDK131095 DNG131092:DNG131095 DXC131092:DXC131095 EGY131092:EGY131095 EQU131092:EQU131095 FAQ131092:FAQ131095 FKM131092:FKM131095 FUI131092:FUI131095 GEE131092:GEE131095 GOA131092:GOA131095 GXW131092:GXW131095 HHS131092:HHS131095 HRO131092:HRO131095 IBK131092:IBK131095 ILG131092:ILG131095 IVC131092:IVC131095 JEY131092:JEY131095 JOU131092:JOU131095 JYQ131092:JYQ131095 KIM131092:KIM131095 KSI131092:KSI131095 LCE131092:LCE131095 LMA131092:LMA131095 LVW131092:LVW131095 MFS131092:MFS131095 MPO131092:MPO131095 MZK131092:MZK131095 NJG131092:NJG131095 NTC131092:NTC131095 OCY131092:OCY131095 OMU131092:OMU131095 OWQ131092:OWQ131095 PGM131092:PGM131095 PQI131092:PQI131095 QAE131092:QAE131095 QKA131092:QKA131095 QTW131092:QTW131095 RDS131092:RDS131095 RNO131092:RNO131095 RXK131092:RXK131095 SHG131092:SHG131095 SRC131092:SRC131095 TAY131092:TAY131095 TKU131092:TKU131095 TUQ131092:TUQ131095 UEM131092:UEM131095 UOI131092:UOI131095 UYE131092:UYE131095 VIA131092:VIA131095 VRW131092:VRW131095 WBS131092:WBS131095 WLO131092:WLO131095 WVK131092:WVK131095 IY196628:IY196631 SU196628:SU196631 ACQ196628:ACQ196631 AMM196628:AMM196631 AWI196628:AWI196631 BGE196628:BGE196631 BQA196628:BQA196631 BZW196628:BZW196631 CJS196628:CJS196631 CTO196628:CTO196631 DDK196628:DDK196631 DNG196628:DNG196631 DXC196628:DXC196631 EGY196628:EGY196631 EQU196628:EQU196631 FAQ196628:FAQ196631 FKM196628:FKM196631 FUI196628:FUI196631 GEE196628:GEE196631 GOA196628:GOA196631 GXW196628:GXW196631 HHS196628:HHS196631 HRO196628:HRO196631 IBK196628:IBK196631 ILG196628:ILG196631 IVC196628:IVC196631 JEY196628:JEY196631 JOU196628:JOU196631 JYQ196628:JYQ196631 KIM196628:KIM196631 KSI196628:KSI196631 LCE196628:LCE196631 LMA196628:LMA196631 LVW196628:LVW196631 MFS196628:MFS196631 MPO196628:MPO196631 MZK196628:MZK196631 NJG196628:NJG196631 NTC196628:NTC196631 OCY196628:OCY196631 OMU196628:OMU196631 OWQ196628:OWQ196631 PGM196628:PGM196631 PQI196628:PQI196631 QAE196628:QAE196631 QKA196628:QKA196631 QTW196628:QTW196631 RDS196628:RDS196631 RNO196628:RNO196631 RXK196628:RXK196631 SHG196628:SHG196631 SRC196628:SRC196631 TAY196628:TAY196631 TKU196628:TKU196631 TUQ196628:TUQ196631 UEM196628:UEM196631 UOI196628:UOI196631 UYE196628:UYE196631 VIA196628:VIA196631 VRW196628:VRW196631 WBS196628:WBS196631 WLO196628:WLO196631 WVK196628:WVK196631 IY262164:IY262167 SU262164:SU262167 ACQ262164:ACQ262167 AMM262164:AMM262167 AWI262164:AWI262167 BGE262164:BGE262167 BQA262164:BQA262167 BZW262164:BZW262167 CJS262164:CJS262167 CTO262164:CTO262167 DDK262164:DDK262167 DNG262164:DNG262167 DXC262164:DXC262167 EGY262164:EGY262167 EQU262164:EQU262167 FAQ262164:FAQ262167 FKM262164:FKM262167 FUI262164:FUI262167 GEE262164:GEE262167 GOA262164:GOA262167 GXW262164:GXW262167 HHS262164:HHS262167 HRO262164:HRO262167 IBK262164:IBK262167 ILG262164:ILG262167 IVC262164:IVC262167 JEY262164:JEY262167 JOU262164:JOU262167 JYQ262164:JYQ262167 KIM262164:KIM262167 KSI262164:KSI262167 LCE262164:LCE262167 LMA262164:LMA262167 LVW262164:LVW262167 MFS262164:MFS262167 MPO262164:MPO262167 MZK262164:MZK262167 NJG262164:NJG262167 NTC262164:NTC262167 OCY262164:OCY262167 OMU262164:OMU262167 OWQ262164:OWQ262167 PGM262164:PGM262167 PQI262164:PQI262167 QAE262164:QAE262167 QKA262164:QKA262167 QTW262164:QTW262167 RDS262164:RDS262167 RNO262164:RNO262167 RXK262164:RXK262167 SHG262164:SHG262167 SRC262164:SRC262167 TAY262164:TAY262167 TKU262164:TKU262167 TUQ262164:TUQ262167 UEM262164:UEM262167 UOI262164:UOI262167 UYE262164:UYE262167 VIA262164:VIA262167 VRW262164:VRW262167 WBS262164:WBS262167 WLO262164:WLO262167 WVK262164:WVK262167 IY327700:IY327703 SU327700:SU327703 ACQ327700:ACQ327703 AMM327700:AMM327703 AWI327700:AWI327703 BGE327700:BGE327703 BQA327700:BQA327703 BZW327700:BZW327703 CJS327700:CJS327703 CTO327700:CTO327703 DDK327700:DDK327703 DNG327700:DNG327703 DXC327700:DXC327703 EGY327700:EGY327703 EQU327700:EQU327703 FAQ327700:FAQ327703 FKM327700:FKM327703 FUI327700:FUI327703 GEE327700:GEE327703 GOA327700:GOA327703 GXW327700:GXW327703 HHS327700:HHS327703 HRO327700:HRO327703 IBK327700:IBK327703 ILG327700:ILG327703 IVC327700:IVC327703 JEY327700:JEY327703 JOU327700:JOU327703 JYQ327700:JYQ327703 KIM327700:KIM327703 KSI327700:KSI327703 LCE327700:LCE327703 LMA327700:LMA327703 LVW327700:LVW327703 MFS327700:MFS327703 MPO327700:MPO327703 MZK327700:MZK327703 NJG327700:NJG327703 NTC327700:NTC327703 OCY327700:OCY327703 OMU327700:OMU327703 OWQ327700:OWQ327703 PGM327700:PGM327703 PQI327700:PQI327703 QAE327700:QAE327703 QKA327700:QKA327703 QTW327700:QTW327703 RDS327700:RDS327703 RNO327700:RNO327703 RXK327700:RXK327703 SHG327700:SHG327703 SRC327700:SRC327703 TAY327700:TAY327703 TKU327700:TKU327703 TUQ327700:TUQ327703 UEM327700:UEM327703 UOI327700:UOI327703 UYE327700:UYE327703 VIA327700:VIA327703 VRW327700:VRW327703 WBS327700:WBS327703 WLO327700:WLO327703 WVK327700:WVK327703 IY393236:IY393239 SU393236:SU393239 ACQ393236:ACQ393239 AMM393236:AMM393239 AWI393236:AWI393239 BGE393236:BGE393239 BQA393236:BQA393239 BZW393236:BZW393239 CJS393236:CJS393239 CTO393236:CTO393239 DDK393236:DDK393239 DNG393236:DNG393239 DXC393236:DXC393239 EGY393236:EGY393239 EQU393236:EQU393239 FAQ393236:FAQ393239 FKM393236:FKM393239 FUI393236:FUI393239 GEE393236:GEE393239 GOA393236:GOA393239 GXW393236:GXW393239 HHS393236:HHS393239 HRO393236:HRO393239 IBK393236:IBK393239 ILG393236:ILG393239 IVC393236:IVC393239 JEY393236:JEY393239 JOU393236:JOU393239 JYQ393236:JYQ393239 KIM393236:KIM393239 KSI393236:KSI393239 LCE393236:LCE393239 LMA393236:LMA393239 LVW393236:LVW393239 MFS393236:MFS393239 MPO393236:MPO393239 MZK393236:MZK393239 NJG393236:NJG393239 NTC393236:NTC393239 OCY393236:OCY393239 OMU393236:OMU393239 OWQ393236:OWQ393239 PGM393236:PGM393239 PQI393236:PQI393239 QAE393236:QAE393239 QKA393236:QKA393239 QTW393236:QTW393239 RDS393236:RDS393239 RNO393236:RNO393239 RXK393236:RXK393239 SHG393236:SHG393239 SRC393236:SRC393239 TAY393236:TAY393239 TKU393236:TKU393239 TUQ393236:TUQ393239 UEM393236:UEM393239 UOI393236:UOI393239 UYE393236:UYE393239 VIA393236:VIA393239 VRW393236:VRW393239 WBS393236:WBS393239 WLO393236:WLO393239 WVK393236:WVK393239 IY458772:IY458775 SU458772:SU458775 ACQ458772:ACQ458775 AMM458772:AMM458775 AWI458772:AWI458775 BGE458772:BGE458775 BQA458772:BQA458775 BZW458772:BZW458775 CJS458772:CJS458775 CTO458772:CTO458775 DDK458772:DDK458775 DNG458772:DNG458775 DXC458772:DXC458775 EGY458772:EGY458775 EQU458772:EQU458775 FAQ458772:FAQ458775 FKM458772:FKM458775 FUI458772:FUI458775 GEE458772:GEE458775 GOA458772:GOA458775 GXW458772:GXW458775 HHS458772:HHS458775 HRO458772:HRO458775 IBK458772:IBK458775 ILG458772:ILG458775 IVC458772:IVC458775 JEY458772:JEY458775 JOU458772:JOU458775 JYQ458772:JYQ458775 KIM458772:KIM458775 KSI458772:KSI458775 LCE458772:LCE458775 LMA458772:LMA458775 LVW458772:LVW458775 MFS458772:MFS458775 MPO458772:MPO458775 MZK458772:MZK458775 NJG458772:NJG458775 NTC458772:NTC458775 OCY458772:OCY458775 OMU458772:OMU458775 OWQ458772:OWQ458775 PGM458772:PGM458775 PQI458772:PQI458775 QAE458772:QAE458775 QKA458772:QKA458775 QTW458772:QTW458775 RDS458772:RDS458775 RNO458772:RNO458775 RXK458772:RXK458775 SHG458772:SHG458775 SRC458772:SRC458775 TAY458772:TAY458775 TKU458772:TKU458775 TUQ458772:TUQ458775 UEM458772:UEM458775 UOI458772:UOI458775 UYE458772:UYE458775 VIA458772:VIA458775 VRW458772:VRW458775 WBS458772:WBS458775 WLO458772:WLO458775 WVK458772:WVK458775 IY524308:IY524311 SU524308:SU524311 ACQ524308:ACQ524311 AMM524308:AMM524311 AWI524308:AWI524311 BGE524308:BGE524311 BQA524308:BQA524311 BZW524308:BZW524311 CJS524308:CJS524311 CTO524308:CTO524311 DDK524308:DDK524311 DNG524308:DNG524311 DXC524308:DXC524311 EGY524308:EGY524311 EQU524308:EQU524311 FAQ524308:FAQ524311 FKM524308:FKM524311 FUI524308:FUI524311 GEE524308:GEE524311 GOA524308:GOA524311 GXW524308:GXW524311 HHS524308:HHS524311 HRO524308:HRO524311 IBK524308:IBK524311 ILG524308:ILG524311 IVC524308:IVC524311 JEY524308:JEY524311 JOU524308:JOU524311 JYQ524308:JYQ524311 KIM524308:KIM524311 KSI524308:KSI524311 LCE524308:LCE524311 LMA524308:LMA524311 LVW524308:LVW524311 MFS524308:MFS524311 MPO524308:MPO524311 MZK524308:MZK524311 NJG524308:NJG524311 NTC524308:NTC524311 OCY524308:OCY524311 OMU524308:OMU524311 OWQ524308:OWQ524311 PGM524308:PGM524311 PQI524308:PQI524311 QAE524308:QAE524311 QKA524308:QKA524311 QTW524308:QTW524311 RDS524308:RDS524311 RNO524308:RNO524311 RXK524308:RXK524311 SHG524308:SHG524311 SRC524308:SRC524311 TAY524308:TAY524311 TKU524308:TKU524311 TUQ524308:TUQ524311 UEM524308:UEM524311 UOI524308:UOI524311 UYE524308:UYE524311 VIA524308:VIA524311 VRW524308:VRW524311 WBS524308:WBS524311 WLO524308:WLO524311 WVK524308:WVK524311 IY589844:IY589847 SU589844:SU589847 ACQ589844:ACQ589847 AMM589844:AMM589847 AWI589844:AWI589847 BGE589844:BGE589847 BQA589844:BQA589847 BZW589844:BZW589847 CJS589844:CJS589847 CTO589844:CTO589847 DDK589844:DDK589847 DNG589844:DNG589847 DXC589844:DXC589847 EGY589844:EGY589847 EQU589844:EQU589847 FAQ589844:FAQ589847 FKM589844:FKM589847 FUI589844:FUI589847 GEE589844:GEE589847 GOA589844:GOA589847 GXW589844:GXW589847 HHS589844:HHS589847 HRO589844:HRO589847 IBK589844:IBK589847 ILG589844:ILG589847 IVC589844:IVC589847 JEY589844:JEY589847 JOU589844:JOU589847 JYQ589844:JYQ589847 KIM589844:KIM589847 KSI589844:KSI589847 LCE589844:LCE589847 LMA589844:LMA589847 LVW589844:LVW589847 MFS589844:MFS589847 MPO589844:MPO589847 MZK589844:MZK589847 NJG589844:NJG589847 NTC589844:NTC589847 OCY589844:OCY589847 OMU589844:OMU589847 OWQ589844:OWQ589847 PGM589844:PGM589847 PQI589844:PQI589847 QAE589844:QAE589847 QKA589844:QKA589847 QTW589844:QTW589847 RDS589844:RDS589847 RNO589844:RNO589847 RXK589844:RXK589847 SHG589844:SHG589847 SRC589844:SRC589847 TAY589844:TAY589847 TKU589844:TKU589847 TUQ589844:TUQ589847 UEM589844:UEM589847 UOI589844:UOI589847 UYE589844:UYE589847 VIA589844:VIA589847 VRW589844:VRW589847 WBS589844:WBS589847 WLO589844:WLO589847 WVK589844:WVK589847 IY655380:IY655383 SU655380:SU655383 ACQ655380:ACQ655383 AMM655380:AMM655383 AWI655380:AWI655383 BGE655380:BGE655383 BQA655380:BQA655383 BZW655380:BZW655383 CJS655380:CJS655383 CTO655380:CTO655383 DDK655380:DDK655383 DNG655380:DNG655383 DXC655380:DXC655383 EGY655380:EGY655383 EQU655380:EQU655383 FAQ655380:FAQ655383 FKM655380:FKM655383 FUI655380:FUI655383 GEE655380:GEE655383 GOA655380:GOA655383 GXW655380:GXW655383 HHS655380:HHS655383 HRO655380:HRO655383 IBK655380:IBK655383 ILG655380:ILG655383 IVC655380:IVC655383 JEY655380:JEY655383 JOU655380:JOU655383 JYQ655380:JYQ655383 KIM655380:KIM655383 KSI655380:KSI655383 LCE655380:LCE655383 LMA655380:LMA655383 LVW655380:LVW655383 MFS655380:MFS655383 MPO655380:MPO655383 MZK655380:MZK655383 NJG655380:NJG655383 NTC655380:NTC655383 OCY655380:OCY655383 OMU655380:OMU655383 OWQ655380:OWQ655383 PGM655380:PGM655383 PQI655380:PQI655383 QAE655380:QAE655383 QKA655380:QKA655383 QTW655380:QTW655383 RDS655380:RDS655383 RNO655380:RNO655383 RXK655380:RXK655383 SHG655380:SHG655383 SRC655380:SRC655383 TAY655380:TAY655383 TKU655380:TKU655383 TUQ655380:TUQ655383 UEM655380:UEM655383 UOI655380:UOI655383 UYE655380:UYE655383 VIA655380:VIA655383 VRW655380:VRW655383 WBS655380:WBS655383 WLO655380:WLO655383 WVK655380:WVK655383 IY720916:IY720919 SU720916:SU720919 ACQ720916:ACQ720919 AMM720916:AMM720919 AWI720916:AWI720919 BGE720916:BGE720919 BQA720916:BQA720919 BZW720916:BZW720919 CJS720916:CJS720919 CTO720916:CTO720919 DDK720916:DDK720919 DNG720916:DNG720919 DXC720916:DXC720919 EGY720916:EGY720919 EQU720916:EQU720919 FAQ720916:FAQ720919 FKM720916:FKM720919 FUI720916:FUI720919 GEE720916:GEE720919 GOA720916:GOA720919 GXW720916:GXW720919 HHS720916:HHS720919 HRO720916:HRO720919 IBK720916:IBK720919 ILG720916:ILG720919 IVC720916:IVC720919 JEY720916:JEY720919 JOU720916:JOU720919 JYQ720916:JYQ720919 KIM720916:KIM720919 KSI720916:KSI720919 LCE720916:LCE720919 LMA720916:LMA720919 LVW720916:LVW720919 MFS720916:MFS720919 MPO720916:MPO720919 MZK720916:MZK720919 NJG720916:NJG720919 NTC720916:NTC720919 OCY720916:OCY720919 OMU720916:OMU720919 OWQ720916:OWQ720919 PGM720916:PGM720919 PQI720916:PQI720919 QAE720916:QAE720919 QKA720916:QKA720919 QTW720916:QTW720919 RDS720916:RDS720919 RNO720916:RNO720919 RXK720916:RXK720919 SHG720916:SHG720919 SRC720916:SRC720919 TAY720916:TAY720919 TKU720916:TKU720919 TUQ720916:TUQ720919 UEM720916:UEM720919 UOI720916:UOI720919 UYE720916:UYE720919 VIA720916:VIA720919 VRW720916:VRW720919 WBS720916:WBS720919 WLO720916:WLO720919 WVK720916:WVK720919 IY786452:IY786455 SU786452:SU786455 ACQ786452:ACQ786455 AMM786452:AMM786455 AWI786452:AWI786455 BGE786452:BGE786455 BQA786452:BQA786455 BZW786452:BZW786455 CJS786452:CJS786455 CTO786452:CTO786455 DDK786452:DDK786455 DNG786452:DNG786455 DXC786452:DXC786455 EGY786452:EGY786455 EQU786452:EQU786455 FAQ786452:FAQ786455 FKM786452:FKM786455 FUI786452:FUI786455 GEE786452:GEE786455 GOA786452:GOA786455 GXW786452:GXW786455 HHS786452:HHS786455 HRO786452:HRO786455 IBK786452:IBK786455 ILG786452:ILG786455 IVC786452:IVC786455 JEY786452:JEY786455 JOU786452:JOU786455 JYQ786452:JYQ786455 KIM786452:KIM786455 KSI786452:KSI786455 LCE786452:LCE786455 LMA786452:LMA786455 LVW786452:LVW786455 MFS786452:MFS786455 MPO786452:MPO786455 MZK786452:MZK786455 NJG786452:NJG786455 NTC786452:NTC786455 OCY786452:OCY786455 OMU786452:OMU786455 OWQ786452:OWQ786455 PGM786452:PGM786455 PQI786452:PQI786455 QAE786452:QAE786455 QKA786452:QKA786455 QTW786452:QTW786455 RDS786452:RDS786455 RNO786452:RNO786455 RXK786452:RXK786455 SHG786452:SHG786455 SRC786452:SRC786455 TAY786452:TAY786455 TKU786452:TKU786455 TUQ786452:TUQ786455 UEM786452:UEM786455 UOI786452:UOI786455 UYE786452:UYE786455 VIA786452:VIA786455 VRW786452:VRW786455 WBS786452:WBS786455 WLO786452:WLO786455 WVK786452:WVK786455 IY851988:IY851991 SU851988:SU851991 ACQ851988:ACQ851991 AMM851988:AMM851991 AWI851988:AWI851991 BGE851988:BGE851991 BQA851988:BQA851991 BZW851988:BZW851991 CJS851988:CJS851991 CTO851988:CTO851991 DDK851988:DDK851991 DNG851988:DNG851991 DXC851988:DXC851991 EGY851988:EGY851991 EQU851988:EQU851991 FAQ851988:FAQ851991 FKM851988:FKM851991 FUI851988:FUI851991 GEE851988:GEE851991 GOA851988:GOA851991 GXW851988:GXW851991 HHS851988:HHS851991 HRO851988:HRO851991 IBK851988:IBK851991 ILG851988:ILG851991 IVC851988:IVC851991 JEY851988:JEY851991 JOU851988:JOU851991 JYQ851988:JYQ851991 KIM851988:KIM851991 KSI851988:KSI851991 LCE851988:LCE851991 LMA851988:LMA851991 LVW851988:LVW851991 MFS851988:MFS851991 MPO851988:MPO851991 MZK851988:MZK851991 NJG851988:NJG851991 NTC851988:NTC851991 OCY851988:OCY851991 OMU851988:OMU851991 OWQ851988:OWQ851991 PGM851988:PGM851991 PQI851988:PQI851991 QAE851988:QAE851991 QKA851988:QKA851991 QTW851988:QTW851991 RDS851988:RDS851991 RNO851988:RNO851991 RXK851988:RXK851991 SHG851988:SHG851991 SRC851988:SRC851991 TAY851988:TAY851991 TKU851988:TKU851991 TUQ851988:TUQ851991 UEM851988:UEM851991 UOI851988:UOI851991 UYE851988:UYE851991 VIA851988:VIA851991 VRW851988:VRW851991 WBS851988:WBS851991 WLO851988:WLO851991 WVK851988:WVK851991 IY917524:IY917527 SU917524:SU917527 ACQ917524:ACQ917527 AMM917524:AMM917527 AWI917524:AWI917527 BGE917524:BGE917527 BQA917524:BQA917527 BZW917524:BZW917527 CJS917524:CJS917527 CTO917524:CTO917527 DDK917524:DDK917527 DNG917524:DNG917527 DXC917524:DXC917527 EGY917524:EGY917527 EQU917524:EQU917527 FAQ917524:FAQ917527 FKM917524:FKM917527 FUI917524:FUI917527 GEE917524:GEE917527 GOA917524:GOA917527 GXW917524:GXW917527 HHS917524:HHS917527 HRO917524:HRO917527 IBK917524:IBK917527 ILG917524:ILG917527 IVC917524:IVC917527 JEY917524:JEY917527 JOU917524:JOU917527 JYQ917524:JYQ917527 KIM917524:KIM917527 KSI917524:KSI917527 LCE917524:LCE917527 LMA917524:LMA917527 LVW917524:LVW917527 MFS917524:MFS917527 MPO917524:MPO917527 MZK917524:MZK917527 NJG917524:NJG917527 NTC917524:NTC917527 OCY917524:OCY917527 OMU917524:OMU917527 OWQ917524:OWQ917527 PGM917524:PGM917527 PQI917524:PQI917527 QAE917524:QAE917527 QKA917524:QKA917527 QTW917524:QTW917527 RDS917524:RDS917527 RNO917524:RNO917527 RXK917524:RXK917527 SHG917524:SHG917527 SRC917524:SRC917527 TAY917524:TAY917527 TKU917524:TKU917527 TUQ917524:TUQ917527 UEM917524:UEM917527 UOI917524:UOI917527 UYE917524:UYE917527 VIA917524:VIA917527 VRW917524:VRW917527 WBS917524:WBS917527 WLO917524:WLO917527 WVK917524:WVK917527 IY983060:IY983063 SU983060:SU983063 ACQ983060:ACQ983063 AMM983060:AMM983063 AWI983060:AWI983063 BGE983060:BGE983063 BQA983060:BQA983063 BZW983060:BZW983063 CJS983060:CJS983063 CTO983060:CTO983063 DDK983060:DDK983063 DNG983060:DNG983063 DXC983060:DXC983063 EGY983060:EGY983063 EQU983060:EQU983063 FAQ983060:FAQ983063 FKM983060:FKM983063 FUI983060:FUI983063 GEE983060:GEE983063 GOA983060:GOA983063 GXW983060:GXW983063 HHS983060:HHS983063 HRO983060:HRO983063 IBK983060:IBK983063 ILG983060:ILG983063 IVC983060:IVC983063 JEY983060:JEY983063 JOU983060:JOU983063 JYQ983060:JYQ983063 KIM983060:KIM983063 KSI983060:KSI983063 LCE983060:LCE983063 LMA983060:LMA983063 LVW983060:LVW983063 MFS983060:MFS983063 MPO983060:MPO983063 MZK983060:MZK983063 NJG983060:NJG983063 NTC983060:NTC983063 OCY983060:OCY983063 OMU983060:OMU983063 OWQ983060:OWQ983063 PGM983060:PGM983063 PQI983060:PQI983063 QAE983060:QAE983063 QKA983060:QKA983063 QTW983060:QTW983063 RDS983060:RDS983063 RNO983060:RNO983063 RXK983060:RXK983063 SHG983060:SHG983063 SRC983060:SRC983063 TAY983060:TAY983063 TKU983060:TKU983063 TUQ983060:TUQ983063 UEM983060:UEM983063 UOI983060:UOI983063 UYE983060:UYE983063 VIA983060:VIA983063 VRW983060:VRW983063 WBS983060:WBS983063 WLO983060:WLO983063" xr:uid="{30D0F7CC-47E6-497B-8FC0-E5BB0B4EE3AC}"/>
    <dataValidation type="decimal" operator="greaterThanOrEqual" allowBlank="1" showInputMessage="1" showErrorMessage="1" prompt="Please GST Rate" sqref="JA18:JA24 SW18:SW24 ACS18:ACS24 AMO18:AMO24 AWK18:AWK24 BGG18:BGG24 BQC18:BQC24 BZY18:BZY24 CJU18:CJU24 CTQ18:CTQ24 DDM18:DDM24 DNI18:DNI24 DXE18:DXE24 EHA18:EHA24 EQW18:EQW24 FAS18:FAS24 FKO18:FKO24 FUK18:FUK24 GEG18:GEG24 GOC18:GOC24 GXY18:GXY24 HHU18:HHU24 HRQ18:HRQ24 IBM18:IBM24 ILI18:ILI24 IVE18:IVE24 JFA18:JFA24 JOW18:JOW24 JYS18:JYS24 KIO18:KIO24 KSK18:KSK24 LCG18:LCG24 LMC18:LMC24 LVY18:LVY24 MFU18:MFU24 MPQ18:MPQ24 MZM18:MZM24 NJI18:NJI24 NTE18:NTE24 ODA18:ODA24 OMW18:OMW24 OWS18:OWS24 PGO18:PGO24 PQK18:PQK24 QAG18:QAG24 QKC18:QKC24 QTY18:QTY24 RDU18:RDU24 RNQ18:RNQ24 RXM18:RXM24 SHI18:SHI24 SRE18:SRE24 TBA18:TBA24 TKW18:TKW24 TUS18:TUS24 UEO18:UEO24 UOK18:UOK24 UYG18:UYG24 VIC18:VIC24 VRY18:VRY24 WBU18:WBU24 WLQ18:WLQ24 WVM18:WVM24 WVM983060:WVM983063 F65556:F65559 JA65556:JA65559 SW65556:SW65559 ACS65556:ACS65559 AMO65556:AMO65559 AWK65556:AWK65559 BGG65556:BGG65559 BQC65556:BQC65559 BZY65556:BZY65559 CJU65556:CJU65559 CTQ65556:CTQ65559 DDM65556:DDM65559 DNI65556:DNI65559 DXE65556:DXE65559 EHA65556:EHA65559 EQW65556:EQW65559 FAS65556:FAS65559 FKO65556:FKO65559 FUK65556:FUK65559 GEG65556:GEG65559 GOC65556:GOC65559 GXY65556:GXY65559 HHU65556:HHU65559 HRQ65556:HRQ65559 IBM65556:IBM65559 ILI65556:ILI65559 IVE65556:IVE65559 JFA65556:JFA65559 JOW65556:JOW65559 JYS65556:JYS65559 KIO65556:KIO65559 KSK65556:KSK65559 LCG65556:LCG65559 LMC65556:LMC65559 LVY65556:LVY65559 MFU65556:MFU65559 MPQ65556:MPQ65559 MZM65556:MZM65559 NJI65556:NJI65559 NTE65556:NTE65559 ODA65556:ODA65559 OMW65556:OMW65559 OWS65556:OWS65559 PGO65556:PGO65559 PQK65556:PQK65559 QAG65556:QAG65559 QKC65556:QKC65559 QTY65556:QTY65559 RDU65556:RDU65559 RNQ65556:RNQ65559 RXM65556:RXM65559 SHI65556:SHI65559 SRE65556:SRE65559 TBA65556:TBA65559 TKW65556:TKW65559 TUS65556:TUS65559 UEO65556:UEO65559 UOK65556:UOK65559 UYG65556:UYG65559 VIC65556:VIC65559 VRY65556:VRY65559 WBU65556:WBU65559 WLQ65556:WLQ65559 WVM65556:WVM65559 F131092:F131095 JA131092:JA131095 SW131092:SW131095 ACS131092:ACS131095 AMO131092:AMO131095 AWK131092:AWK131095 BGG131092:BGG131095 BQC131092:BQC131095 BZY131092:BZY131095 CJU131092:CJU131095 CTQ131092:CTQ131095 DDM131092:DDM131095 DNI131092:DNI131095 DXE131092:DXE131095 EHA131092:EHA131095 EQW131092:EQW131095 FAS131092:FAS131095 FKO131092:FKO131095 FUK131092:FUK131095 GEG131092:GEG131095 GOC131092:GOC131095 GXY131092:GXY131095 HHU131092:HHU131095 HRQ131092:HRQ131095 IBM131092:IBM131095 ILI131092:ILI131095 IVE131092:IVE131095 JFA131092:JFA131095 JOW131092:JOW131095 JYS131092:JYS131095 KIO131092:KIO131095 KSK131092:KSK131095 LCG131092:LCG131095 LMC131092:LMC131095 LVY131092:LVY131095 MFU131092:MFU131095 MPQ131092:MPQ131095 MZM131092:MZM131095 NJI131092:NJI131095 NTE131092:NTE131095 ODA131092:ODA131095 OMW131092:OMW131095 OWS131092:OWS131095 PGO131092:PGO131095 PQK131092:PQK131095 QAG131092:QAG131095 QKC131092:QKC131095 QTY131092:QTY131095 RDU131092:RDU131095 RNQ131092:RNQ131095 RXM131092:RXM131095 SHI131092:SHI131095 SRE131092:SRE131095 TBA131092:TBA131095 TKW131092:TKW131095 TUS131092:TUS131095 UEO131092:UEO131095 UOK131092:UOK131095 UYG131092:UYG131095 VIC131092:VIC131095 VRY131092:VRY131095 WBU131092:WBU131095 WLQ131092:WLQ131095 WVM131092:WVM131095 F196628:F196631 JA196628:JA196631 SW196628:SW196631 ACS196628:ACS196631 AMO196628:AMO196631 AWK196628:AWK196631 BGG196628:BGG196631 BQC196628:BQC196631 BZY196628:BZY196631 CJU196628:CJU196631 CTQ196628:CTQ196631 DDM196628:DDM196631 DNI196628:DNI196631 DXE196628:DXE196631 EHA196628:EHA196631 EQW196628:EQW196631 FAS196628:FAS196631 FKO196628:FKO196631 FUK196628:FUK196631 GEG196628:GEG196631 GOC196628:GOC196631 GXY196628:GXY196631 HHU196628:HHU196631 HRQ196628:HRQ196631 IBM196628:IBM196631 ILI196628:ILI196631 IVE196628:IVE196631 JFA196628:JFA196631 JOW196628:JOW196631 JYS196628:JYS196631 KIO196628:KIO196631 KSK196628:KSK196631 LCG196628:LCG196631 LMC196628:LMC196631 LVY196628:LVY196631 MFU196628:MFU196631 MPQ196628:MPQ196631 MZM196628:MZM196631 NJI196628:NJI196631 NTE196628:NTE196631 ODA196628:ODA196631 OMW196628:OMW196631 OWS196628:OWS196631 PGO196628:PGO196631 PQK196628:PQK196631 QAG196628:QAG196631 QKC196628:QKC196631 QTY196628:QTY196631 RDU196628:RDU196631 RNQ196628:RNQ196631 RXM196628:RXM196631 SHI196628:SHI196631 SRE196628:SRE196631 TBA196628:TBA196631 TKW196628:TKW196631 TUS196628:TUS196631 UEO196628:UEO196631 UOK196628:UOK196631 UYG196628:UYG196631 VIC196628:VIC196631 VRY196628:VRY196631 WBU196628:WBU196631 WLQ196628:WLQ196631 WVM196628:WVM196631 F262164:F262167 JA262164:JA262167 SW262164:SW262167 ACS262164:ACS262167 AMO262164:AMO262167 AWK262164:AWK262167 BGG262164:BGG262167 BQC262164:BQC262167 BZY262164:BZY262167 CJU262164:CJU262167 CTQ262164:CTQ262167 DDM262164:DDM262167 DNI262164:DNI262167 DXE262164:DXE262167 EHA262164:EHA262167 EQW262164:EQW262167 FAS262164:FAS262167 FKO262164:FKO262167 FUK262164:FUK262167 GEG262164:GEG262167 GOC262164:GOC262167 GXY262164:GXY262167 HHU262164:HHU262167 HRQ262164:HRQ262167 IBM262164:IBM262167 ILI262164:ILI262167 IVE262164:IVE262167 JFA262164:JFA262167 JOW262164:JOW262167 JYS262164:JYS262167 KIO262164:KIO262167 KSK262164:KSK262167 LCG262164:LCG262167 LMC262164:LMC262167 LVY262164:LVY262167 MFU262164:MFU262167 MPQ262164:MPQ262167 MZM262164:MZM262167 NJI262164:NJI262167 NTE262164:NTE262167 ODA262164:ODA262167 OMW262164:OMW262167 OWS262164:OWS262167 PGO262164:PGO262167 PQK262164:PQK262167 QAG262164:QAG262167 QKC262164:QKC262167 QTY262164:QTY262167 RDU262164:RDU262167 RNQ262164:RNQ262167 RXM262164:RXM262167 SHI262164:SHI262167 SRE262164:SRE262167 TBA262164:TBA262167 TKW262164:TKW262167 TUS262164:TUS262167 UEO262164:UEO262167 UOK262164:UOK262167 UYG262164:UYG262167 VIC262164:VIC262167 VRY262164:VRY262167 WBU262164:WBU262167 WLQ262164:WLQ262167 WVM262164:WVM262167 F327700:F327703 JA327700:JA327703 SW327700:SW327703 ACS327700:ACS327703 AMO327700:AMO327703 AWK327700:AWK327703 BGG327700:BGG327703 BQC327700:BQC327703 BZY327700:BZY327703 CJU327700:CJU327703 CTQ327700:CTQ327703 DDM327700:DDM327703 DNI327700:DNI327703 DXE327700:DXE327703 EHA327700:EHA327703 EQW327700:EQW327703 FAS327700:FAS327703 FKO327700:FKO327703 FUK327700:FUK327703 GEG327700:GEG327703 GOC327700:GOC327703 GXY327700:GXY327703 HHU327700:HHU327703 HRQ327700:HRQ327703 IBM327700:IBM327703 ILI327700:ILI327703 IVE327700:IVE327703 JFA327700:JFA327703 JOW327700:JOW327703 JYS327700:JYS327703 KIO327700:KIO327703 KSK327700:KSK327703 LCG327700:LCG327703 LMC327700:LMC327703 LVY327700:LVY327703 MFU327700:MFU327703 MPQ327700:MPQ327703 MZM327700:MZM327703 NJI327700:NJI327703 NTE327700:NTE327703 ODA327700:ODA327703 OMW327700:OMW327703 OWS327700:OWS327703 PGO327700:PGO327703 PQK327700:PQK327703 QAG327700:QAG327703 QKC327700:QKC327703 QTY327700:QTY327703 RDU327700:RDU327703 RNQ327700:RNQ327703 RXM327700:RXM327703 SHI327700:SHI327703 SRE327700:SRE327703 TBA327700:TBA327703 TKW327700:TKW327703 TUS327700:TUS327703 UEO327700:UEO327703 UOK327700:UOK327703 UYG327700:UYG327703 VIC327700:VIC327703 VRY327700:VRY327703 WBU327700:WBU327703 WLQ327700:WLQ327703 WVM327700:WVM327703 F393236:F393239 JA393236:JA393239 SW393236:SW393239 ACS393236:ACS393239 AMO393236:AMO393239 AWK393236:AWK393239 BGG393236:BGG393239 BQC393236:BQC393239 BZY393236:BZY393239 CJU393236:CJU393239 CTQ393236:CTQ393239 DDM393236:DDM393239 DNI393236:DNI393239 DXE393236:DXE393239 EHA393236:EHA393239 EQW393236:EQW393239 FAS393236:FAS393239 FKO393236:FKO393239 FUK393236:FUK393239 GEG393236:GEG393239 GOC393236:GOC393239 GXY393236:GXY393239 HHU393236:HHU393239 HRQ393236:HRQ393239 IBM393236:IBM393239 ILI393236:ILI393239 IVE393236:IVE393239 JFA393236:JFA393239 JOW393236:JOW393239 JYS393236:JYS393239 KIO393236:KIO393239 KSK393236:KSK393239 LCG393236:LCG393239 LMC393236:LMC393239 LVY393236:LVY393239 MFU393236:MFU393239 MPQ393236:MPQ393239 MZM393236:MZM393239 NJI393236:NJI393239 NTE393236:NTE393239 ODA393236:ODA393239 OMW393236:OMW393239 OWS393236:OWS393239 PGO393236:PGO393239 PQK393236:PQK393239 QAG393236:QAG393239 QKC393236:QKC393239 QTY393236:QTY393239 RDU393236:RDU393239 RNQ393236:RNQ393239 RXM393236:RXM393239 SHI393236:SHI393239 SRE393236:SRE393239 TBA393236:TBA393239 TKW393236:TKW393239 TUS393236:TUS393239 UEO393236:UEO393239 UOK393236:UOK393239 UYG393236:UYG393239 VIC393236:VIC393239 VRY393236:VRY393239 WBU393236:WBU393239 WLQ393236:WLQ393239 WVM393236:WVM393239 F458772:F458775 JA458772:JA458775 SW458772:SW458775 ACS458772:ACS458775 AMO458772:AMO458775 AWK458772:AWK458775 BGG458772:BGG458775 BQC458772:BQC458775 BZY458772:BZY458775 CJU458772:CJU458775 CTQ458772:CTQ458775 DDM458772:DDM458775 DNI458772:DNI458775 DXE458772:DXE458775 EHA458772:EHA458775 EQW458772:EQW458775 FAS458772:FAS458775 FKO458772:FKO458775 FUK458772:FUK458775 GEG458772:GEG458775 GOC458772:GOC458775 GXY458772:GXY458775 HHU458772:HHU458775 HRQ458772:HRQ458775 IBM458772:IBM458775 ILI458772:ILI458775 IVE458772:IVE458775 JFA458772:JFA458775 JOW458772:JOW458775 JYS458772:JYS458775 KIO458772:KIO458775 KSK458772:KSK458775 LCG458772:LCG458775 LMC458772:LMC458775 LVY458772:LVY458775 MFU458772:MFU458775 MPQ458772:MPQ458775 MZM458772:MZM458775 NJI458772:NJI458775 NTE458772:NTE458775 ODA458772:ODA458775 OMW458772:OMW458775 OWS458772:OWS458775 PGO458772:PGO458775 PQK458772:PQK458775 QAG458772:QAG458775 QKC458772:QKC458775 QTY458772:QTY458775 RDU458772:RDU458775 RNQ458772:RNQ458775 RXM458772:RXM458775 SHI458772:SHI458775 SRE458772:SRE458775 TBA458772:TBA458775 TKW458772:TKW458775 TUS458772:TUS458775 UEO458772:UEO458775 UOK458772:UOK458775 UYG458772:UYG458775 VIC458772:VIC458775 VRY458772:VRY458775 WBU458772:WBU458775 WLQ458772:WLQ458775 WVM458772:WVM458775 F524308:F524311 JA524308:JA524311 SW524308:SW524311 ACS524308:ACS524311 AMO524308:AMO524311 AWK524308:AWK524311 BGG524308:BGG524311 BQC524308:BQC524311 BZY524308:BZY524311 CJU524308:CJU524311 CTQ524308:CTQ524311 DDM524308:DDM524311 DNI524308:DNI524311 DXE524308:DXE524311 EHA524308:EHA524311 EQW524308:EQW524311 FAS524308:FAS524311 FKO524308:FKO524311 FUK524308:FUK524311 GEG524308:GEG524311 GOC524308:GOC524311 GXY524308:GXY524311 HHU524308:HHU524311 HRQ524308:HRQ524311 IBM524308:IBM524311 ILI524308:ILI524311 IVE524308:IVE524311 JFA524308:JFA524311 JOW524308:JOW524311 JYS524308:JYS524311 KIO524308:KIO524311 KSK524308:KSK524311 LCG524308:LCG524311 LMC524308:LMC524311 LVY524308:LVY524311 MFU524308:MFU524311 MPQ524308:MPQ524311 MZM524308:MZM524311 NJI524308:NJI524311 NTE524308:NTE524311 ODA524308:ODA524311 OMW524308:OMW524311 OWS524308:OWS524311 PGO524308:PGO524311 PQK524308:PQK524311 QAG524308:QAG524311 QKC524308:QKC524311 QTY524308:QTY524311 RDU524308:RDU524311 RNQ524308:RNQ524311 RXM524308:RXM524311 SHI524308:SHI524311 SRE524308:SRE524311 TBA524308:TBA524311 TKW524308:TKW524311 TUS524308:TUS524311 UEO524308:UEO524311 UOK524308:UOK524311 UYG524308:UYG524311 VIC524308:VIC524311 VRY524308:VRY524311 WBU524308:WBU524311 WLQ524308:WLQ524311 WVM524308:WVM524311 F589844:F589847 JA589844:JA589847 SW589844:SW589847 ACS589844:ACS589847 AMO589844:AMO589847 AWK589844:AWK589847 BGG589844:BGG589847 BQC589844:BQC589847 BZY589844:BZY589847 CJU589844:CJU589847 CTQ589844:CTQ589847 DDM589844:DDM589847 DNI589844:DNI589847 DXE589844:DXE589847 EHA589844:EHA589847 EQW589844:EQW589847 FAS589844:FAS589847 FKO589844:FKO589847 FUK589844:FUK589847 GEG589844:GEG589847 GOC589844:GOC589847 GXY589844:GXY589847 HHU589844:HHU589847 HRQ589844:HRQ589847 IBM589844:IBM589847 ILI589844:ILI589847 IVE589844:IVE589847 JFA589844:JFA589847 JOW589844:JOW589847 JYS589844:JYS589847 KIO589844:KIO589847 KSK589844:KSK589847 LCG589844:LCG589847 LMC589844:LMC589847 LVY589844:LVY589847 MFU589844:MFU589847 MPQ589844:MPQ589847 MZM589844:MZM589847 NJI589844:NJI589847 NTE589844:NTE589847 ODA589844:ODA589847 OMW589844:OMW589847 OWS589844:OWS589847 PGO589844:PGO589847 PQK589844:PQK589847 QAG589844:QAG589847 QKC589844:QKC589847 QTY589844:QTY589847 RDU589844:RDU589847 RNQ589844:RNQ589847 RXM589844:RXM589847 SHI589844:SHI589847 SRE589844:SRE589847 TBA589844:TBA589847 TKW589844:TKW589847 TUS589844:TUS589847 UEO589844:UEO589847 UOK589844:UOK589847 UYG589844:UYG589847 VIC589844:VIC589847 VRY589844:VRY589847 WBU589844:WBU589847 WLQ589844:WLQ589847 WVM589844:WVM589847 F655380:F655383 JA655380:JA655383 SW655380:SW655383 ACS655380:ACS655383 AMO655380:AMO655383 AWK655380:AWK655383 BGG655380:BGG655383 BQC655380:BQC655383 BZY655380:BZY655383 CJU655380:CJU655383 CTQ655380:CTQ655383 DDM655380:DDM655383 DNI655380:DNI655383 DXE655380:DXE655383 EHA655380:EHA655383 EQW655380:EQW655383 FAS655380:FAS655383 FKO655380:FKO655383 FUK655380:FUK655383 GEG655380:GEG655383 GOC655380:GOC655383 GXY655380:GXY655383 HHU655380:HHU655383 HRQ655380:HRQ655383 IBM655380:IBM655383 ILI655380:ILI655383 IVE655380:IVE655383 JFA655380:JFA655383 JOW655380:JOW655383 JYS655380:JYS655383 KIO655380:KIO655383 KSK655380:KSK655383 LCG655380:LCG655383 LMC655380:LMC655383 LVY655380:LVY655383 MFU655380:MFU655383 MPQ655380:MPQ655383 MZM655380:MZM655383 NJI655380:NJI655383 NTE655380:NTE655383 ODA655380:ODA655383 OMW655380:OMW655383 OWS655380:OWS655383 PGO655380:PGO655383 PQK655380:PQK655383 QAG655380:QAG655383 QKC655380:QKC655383 QTY655380:QTY655383 RDU655380:RDU655383 RNQ655380:RNQ655383 RXM655380:RXM655383 SHI655380:SHI655383 SRE655380:SRE655383 TBA655380:TBA655383 TKW655380:TKW655383 TUS655380:TUS655383 UEO655380:UEO655383 UOK655380:UOK655383 UYG655380:UYG655383 VIC655380:VIC655383 VRY655380:VRY655383 WBU655380:WBU655383 WLQ655380:WLQ655383 WVM655380:WVM655383 F720916:F720919 JA720916:JA720919 SW720916:SW720919 ACS720916:ACS720919 AMO720916:AMO720919 AWK720916:AWK720919 BGG720916:BGG720919 BQC720916:BQC720919 BZY720916:BZY720919 CJU720916:CJU720919 CTQ720916:CTQ720919 DDM720916:DDM720919 DNI720916:DNI720919 DXE720916:DXE720919 EHA720916:EHA720919 EQW720916:EQW720919 FAS720916:FAS720919 FKO720916:FKO720919 FUK720916:FUK720919 GEG720916:GEG720919 GOC720916:GOC720919 GXY720916:GXY720919 HHU720916:HHU720919 HRQ720916:HRQ720919 IBM720916:IBM720919 ILI720916:ILI720919 IVE720916:IVE720919 JFA720916:JFA720919 JOW720916:JOW720919 JYS720916:JYS720919 KIO720916:KIO720919 KSK720916:KSK720919 LCG720916:LCG720919 LMC720916:LMC720919 LVY720916:LVY720919 MFU720916:MFU720919 MPQ720916:MPQ720919 MZM720916:MZM720919 NJI720916:NJI720919 NTE720916:NTE720919 ODA720916:ODA720919 OMW720916:OMW720919 OWS720916:OWS720919 PGO720916:PGO720919 PQK720916:PQK720919 QAG720916:QAG720919 QKC720916:QKC720919 QTY720916:QTY720919 RDU720916:RDU720919 RNQ720916:RNQ720919 RXM720916:RXM720919 SHI720916:SHI720919 SRE720916:SRE720919 TBA720916:TBA720919 TKW720916:TKW720919 TUS720916:TUS720919 UEO720916:UEO720919 UOK720916:UOK720919 UYG720916:UYG720919 VIC720916:VIC720919 VRY720916:VRY720919 WBU720916:WBU720919 WLQ720916:WLQ720919 WVM720916:WVM720919 F786452:F786455 JA786452:JA786455 SW786452:SW786455 ACS786452:ACS786455 AMO786452:AMO786455 AWK786452:AWK786455 BGG786452:BGG786455 BQC786452:BQC786455 BZY786452:BZY786455 CJU786452:CJU786455 CTQ786452:CTQ786455 DDM786452:DDM786455 DNI786452:DNI786455 DXE786452:DXE786455 EHA786452:EHA786455 EQW786452:EQW786455 FAS786452:FAS786455 FKO786452:FKO786455 FUK786452:FUK786455 GEG786452:GEG786455 GOC786452:GOC786455 GXY786452:GXY786455 HHU786452:HHU786455 HRQ786452:HRQ786455 IBM786452:IBM786455 ILI786452:ILI786455 IVE786452:IVE786455 JFA786452:JFA786455 JOW786452:JOW786455 JYS786452:JYS786455 KIO786452:KIO786455 KSK786452:KSK786455 LCG786452:LCG786455 LMC786452:LMC786455 LVY786452:LVY786455 MFU786452:MFU786455 MPQ786452:MPQ786455 MZM786452:MZM786455 NJI786452:NJI786455 NTE786452:NTE786455 ODA786452:ODA786455 OMW786452:OMW786455 OWS786452:OWS786455 PGO786452:PGO786455 PQK786452:PQK786455 QAG786452:QAG786455 QKC786452:QKC786455 QTY786452:QTY786455 RDU786452:RDU786455 RNQ786452:RNQ786455 RXM786452:RXM786455 SHI786452:SHI786455 SRE786452:SRE786455 TBA786452:TBA786455 TKW786452:TKW786455 TUS786452:TUS786455 UEO786452:UEO786455 UOK786452:UOK786455 UYG786452:UYG786455 VIC786452:VIC786455 VRY786452:VRY786455 WBU786452:WBU786455 WLQ786452:WLQ786455 WVM786452:WVM786455 F851988:F851991 JA851988:JA851991 SW851988:SW851991 ACS851988:ACS851991 AMO851988:AMO851991 AWK851988:AWK851991 BGG851988:BGG851991 BQC851988:BQC851991 BZY851988:BZY851991 CJU851988:CJU851991 CTQ851988:CTQ851991 DDM851988:DDM851991 DNI851988:DNI851991 DXE851988:DXE851991 EHA851988:EHA851991 EQW851988:EQW851991 FAS851988:FAS851991 FKO851988:FKO851991 FUK851988:FUK851991 GEG851988:GEG851991 GOC851988:GOC851991 GXY851988:GXY851991 HHU851988:HHU851991 HRQ851988:HRQ851991 IBM851988:IBM851991 ILI851988:ILI851991 IVE851988:IVE851991 JFA851988:JFA851991 JOW851988:JOW851991 JYS851988:JYS851991 KIO851988:KIO851991 KSK851988:KSK851991 LCG851988:LCG851991 LMC851988:LMC851991 LVY851988:LVY851991 MFU851988:MFU851991 MPQ851988:MPQ851991 MZM851988:MZM851991 NJI851988:NJI851991 NTE851988:NTE851991 ODA851988:ODA851991 OMW851988:OMW851991 OWS851988:OWS851991 PGO851988:PGO851991 PQK851988:PQK851991 QAG851988:QAG851991 QKC851988:QKC851991 QTY851988:QTY851991 RDU851988:RDU851991 RNQ851988:RNQ851991 RXM851988:RXM851991 SHI851988:SHI851991 SRE851988:SRE851991 TBA851988:TBA851991 TKW851988:TKW851991 TUS851988:TUS851991 UEO851988:UEO851991 UOK851988:UOK851991 UYG851988:UYG851991 VIC851988:VIC851991 VRY851988:VRY851991 WBU851988:WBU851991 WLQ851988:WLQ851991 WVM851988:WVM851991 F917524:F917527 JA917524:JA917527 SW917524:SW917527 ACS917524:ACS917527 AMO917524:AMO917527 AWK917524:AWK917527 BGG917524:BGG917527 BQC917524:BQC917527 BZY917524:BZY917527 CJU917524:CJU917527 CTQ917524:CTQ917527 DDM917524:DDM917527 DNI917524:DNI917527 DXE917524:DXE917527 EHA917524:EHA917527 EQW917524:EQW917527 FAS917524:FAS917527 FKO917524:FKO917527 FUK917524:FUK917527 GEG917524:GEG917527 GOC917524:GOC917527 GXY917524:GXY917527 HHU917524:HHU917527 HRQ917524:HRQ917527 IBM917524:IBM917527 ILI917524:ILI917527 IVE917524:IVE917527 JFA917524:JFA917527 JOW917524:JOW917527 JYS917524:JYS917527 KIO917524:KIO917527 KSK917524:KSK917527 LCG917524:LCG917527 LMC917524:LMC917527 LVY917524:LVY917527 MFU917524:MFU917527 MPQ917524:MPQ917527 MZM917524:MZM917527 NJI917524:NJI917527 NTE917524:NTE917527 ODA917524:ODA917527 OMW917524:OMW917527 OWS917524:OWS917527 PGO917524:PGO917527 PQK917524:PQK917527 QAG917524:QAG917527 QKC917524:QKC917527 QTY917524:QTY917527 RDU917524:RDU917527 RNQ917524:RNQ917527 RXM917524:RXM917527 SHI917524:SHI917527 SRE917524:SRE917527 TBA917524:TBA917527 TKW917524:TKW917527 TUS917524:TUS917527 UEO917524:UEO917527 UOK917524:UOK917527 UYG917524:UYG917527 VIC917524:VIC917527 VRY917524:VRY917527 WBU917524:WBU917527 WLQ917524:WLQ917527 WVM917524:WVM917527 F983060:F983063 JA983060:JA983063 SW983060:SW983063 ACS983060:ACS983063 AMO983060:AMO983063 AWK983060:AWK983063 BGG983060:BGG983063 BQC983060:BQC983063 BZY983060:BZY983063 CJU983060:CJU983063 CTQ983060:CTQ983063 DDM983060:DDM983063 DNI983060:DNI983063 DXE983060:DXE983063 EHA983060:EHA983063 EQW983060:EQW983063 FAS983060:FAS983063 FKO983060:FKO983063 FUK983060:FUK983063 GEG983060:GEG983063 GOC983060:GOC983063 GXY983060:GXY983063 HHU983060:HHU983063 HRQ983060:HRQ983063 IBM983060:IBM983063 ILI983060:ILI983063 IVE983060:IVE983063 JFA983060:JFA983063 JOW983060:JOW983063 JYS983060:JYS983063 KIO983060:KIO983063 KSK983060:KSK983063 LCG983060:LCG983063 LMC983060:LMC983063 LVY983060:LVY983063 MFU983060:MFU983063 MPQ983060:MPQ983063 MZM983060:MZM983063 NJI983060:NJI983063 NTE983060:NTE983063 ODA983060:ODA983063 OMW983060:OMW983063 OWS983060:OWS983063 PGO983060:PGO983063 PQK983060:PQK983063 QAG983060:QAG983063 QKC983060:QKC983063 QTY983060:QTY983063 RDU983060:RDU983063 RNQ983060:RNQ983063 RXM983060:RXM983063 SHI983060:SHI983063 SRE983060:SRE983063 TBA983060:TBA983063 TKW983060:TKW983063 TUS983060:TUS983063 UEO983060:UEO983063 UOK983060:UOK983063 UYG983060:UYG983063 VIC983060:VIC983063 VRY983060:VRY983063 WBU983060:WBU983063 WLQ983060:WLQ983063 F18:F24" xr:uid="{684022EA-8669-4655-A2EA-C1A40D7DCE16}">
      <formula1>0</formula1>
    </dataValidation>
  </dataValidations>
  <printOptions horizontalCentered="1"/>
  <pageMargins left="0.1" right="0.1" top="0.75" bottom="0.75" header="0.3" footer="0.3"/>
  <pageSetup paperSize="9" scale="64" orientation="landscape" horizontalDpi="300" verticalDpi="300" r:id="rId1"/>
  <headerFooter>
    <oddFooter>&amp;LSch I Qtr Sch Civil Item&amp;CPage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52D90-A20D-4E7C-BD48-DC669930FDAF}">
  <dimension ref="A1:R1318"/>
  <sheetViews>
    <sheetView topLeftCell="A34" zoomScale="115" zoomScaleNormal="115" workbookViewId="0">
      <selection activeCell="L42" sqref="L42"/>
    </sheetView>
  </sheetViews>
  <sheetFormatPr defaultRowHeight="12.75" x14ac:dyDescent="0.25"/>
  <cols>
    <col min="1" max="1" width="10.28515625" style="73" customWidth="1"/>
    <col min="2" max="2" width="13" style="73" customWidth="1"/>
    <col min="3" max="3" width="10.140625" style="73" customWidth="1"/>
    <col min="4" max="4" width="17.42578125" style="73" customWidth="1"/>
    <col min="5" max="5" width="6.42578125" style="73" bestFit="1" customWidth="1"/>
    <col min="6" max="6" width="73.28515625" style="73" customWidth="1"/>
    <col min="7" max="7" width="8.42578125" style="73" customWidth="1"/>
    <col min="8" max="8" width="10.28515625" style="73" customWidth="1"/>
    <col min="9" max="9" width="12.7109375" style="73" customWidth="1"/>
    <col min="10" max="10" width="13.28515625" style="73" customWidth="1"/>
    <col min="11" max="11" width="14.85546875" style="73" customWidth="1"/>
    <col min="12" max="12" width="15.85546875" style="73" customWidth="1"/>
    <col min="13" max="13" width="14.85546875" style="73" customWidth="1"/>
    <col min="14" max="242" width="8.85546875" style="73"/>
    <col min="243" max="243" width="5.85546875" style="73" customWidth="1"/>
    <col min="244" max="244" width="8.42578125" style="73" customWidth="1"/>
    <col min="245" max="245" width="64.7109375" style="73" customWidth="1"/>
    <col min="246" max="247" width="8" style="73" customWidth="1"/>
    <col min="248" max="248" width="9.42578125" style="73" customWidth="1"/>
    <col min="249" max="249" width="9.85546875" style="73" customWidth="1"/>
    <col min="250" max="250" width="12.85546875" style="73" customWidth="1"/>
    <col min="251" max="498" width="8.85546875" style="73"/>
    <col min="499" max="499" width="5.85546875" style="73" customWidth="1"/>
    <col min="500" max="500" width="8.42578125" style="73" customWidth="1"/>
    <col min="501" max="501" width="64.7109375" style="73" customWidth="1"/>
    <col min="502" max="503" width="8" style="73" customWidth="1"/>
    <col min="504" max="504" width="9.42578125" style="73" customWidth="1"/>
    <col min="505" max="505" width="9.85546875" style="73" customWidth="1"/>
    <col min="506" max="506" width="12.85546875" style="73" customWidth="1"/>
    <col min="507" max="754" width="8.85546875" style="73"/>
    <col min="755" max="755" width="5.85546875" style="73" customWidth="1"/>
    <col min="756" max="756" width="8.42578125" style="73" customWidth="1"/>
    <col min="757" max="757" width="64.7109375" style="73" customWidth="1"/>
    <col min="758" max="759" width="8" style="73" customWidth="1"/>
    <col min="760" max="760" width="9.42578125" style="73" customWidth="1"/>
    <col min="761" max="761" width="9.85546875" style="73" customWidth="1"/>
    <col min="762" max="762" width="12.85546875" style="73" customWidth="1"/>
    <col min="763" max="1010" width="8.85546875" style="73"/>
    <col min="1011" max="1011" width="5.85546875" style="73" customWidth="1"/>
    <col min="1012" max="1012" width="8.42578125" style="73" customWidth="1"/>
    <col min="1013" max="1013" width="64.7109375" style="73" customWidth="1"/>
    <col min="1014" max="1015" width="8" style="73" customWidth="1"/>
    <col min="1016" max="1016" width="9.42578125" style="73" customWidth="1"/>
    <col min="1017" max="1017" width="9.85546875" style="73" customWidth="1"/>
    <col min="1018" max="1018" width="12.85546875" style="73" customWidth="1"/>
    <col min="1019" max="1266" width="8.85546875" style="73"/>
    <col min="1267" max="1267" width="5.85546875" style="73" customWidth="1"/>
    <col min="1268" max="1268" width="8.42578125" style="73" customWidth="1"/>
    <col min="1269" max="1269" width="64.7109375" style="73" customWidth="1"/>
    <col min="1270" max="1271" width="8" style="73" customWidth="1"/>
    <col min="1272" max="1272" width="9.42578125" style="73" customWidth="1"/>
    <col min="1273" max="1273" width="9.85546875" style="73" customWidth="1"/>
    <col min="1274" max="1274" width="12.85546875" style="73" customWidth="1"/>
    <col min="1275" max="1522" width="8.85546875" style="73"/>
    <col min="1523" max="1523" width="5.85546875" style="73" customWidth="1"/>
    <col min="1524" max="1524" width="8.42578125" style="73" customWidth="1"/>
    <col min="1525" max="1525" width="64.7109375" style="73" customWidth="1"/>
    <col min="1526" max="1527" width="8" style="73" customWidth="1"/>
    <col min="1528" max="1528" width="9.42578125" style="73" customWidth="1"/>
    <col min="1529" max="1529" width="9.85546875" style="73" customWidth="1"/>
    <col min="1530" max="1530" width="12.85546875" style="73" customWidth="1"/>
    <col min="1531" max="1778" width="8.85546875" style="73"/>
    <col min="1779" max="1779" width="5.85546875" style="73" customWidth="1"/>
    <col min="1780" max="1780" width="8.42578125" style="73" customWidth="1"/>
    <col min="1781" max="1781" width="64.7109375" style="73" customWidth="1"/>
    <col min="1782" max="1783" width="8" style="73" customWidth="1"/>
    <col min="1784" max="1784" width="9.42578125" style="73" customWidth="1"/>
    <col min="1785" max="1785" width="9.85546875" style="73" customWidth="1"/>
    <col min="1786" max="1786" width="12.85546875" style="73" customWidth="1"/>
    <col min="1787" max="2034" width="8.85546875" style="73"/>
    <col min="2035" max="2035" width="5.85546875" style="73" customWidth="1"/>
    <col min="2036" max="2036" width="8.42578125" style="73" customWidth="1"/>
    <col min="2037" max="2037" width="64.7109375" style="73" customWidth="1"/>
    <col min="2038" max="2039" width="8" style="73" customWidth="1"/>
    <col min="2040" max="2040" width="9.42578125" style="73" customWidth="1"/>
    <col min="2041" max="2041" width="9.85546875" style="73" customWidth="1"/>
    <col min="2042" max="2042" width="12.85546875" style="73" customWidth="1"/>
    <col min="2043" max="2290" width="8.85546875" style="73"/>
    <col min="2291" max="2291" width="5.85546875" style="73" customWidth="1"/>
    <col min="2292" max="2292" width="8.42578125" style="73" customWidth="1"/>
    <col min="2293" max="2293" width="64.7109375" style="73" customWidth="1"/>
    <col min="2294" max="2295" width="8" style="73" customWidth="1"/>
    <col min="2296" max="2296" width="9.42578125" style="73" customWidth="1"/>
    <col min="2297" max="2297" width="9.85546875" style="73" customWidth="1"/>
    <col min="2298" max="2298" width="12.85546875" style="73" customWidth="1"/>
    <col min="2299" max="2546" width="8.85546875" style="73"/>
    <col min="2547" max="2547" width="5.85546875" style="73" customWidth="1"/>
    <col min="2548" max="2548" width="8.42578125" style="73" customWidth="1"/>
    <col min="2549" max="2549" width="64.7109375" style="73" customWidth="1"/>
    <col min="2550" max="2551" width="8" style="73" customWidth="1"/>
    <col min="2552" max="2552" width="9.42578125" style="73" customWidth="1"/>
    <col min="2553" max="2553" width="9.85546875" style="73" customWidth="1"/>
    <col min="2554" max="2554" width="12.85546875" style="73" customWidth="1"/>
    <col min="2555" max="2802" width="8.85546875" style="73"/>
    <col min="2803" max="2803" width="5.85546875" style="73" customWidth="1"/>
    <col min="2804" max="2804" width="8.42578125" style="73" customWidth="1"/>
    <col min="2805" max="2805" width="64.7109375" style="73" customWidth="1"/>
    <col min="2806" max="2807" width="8" style="73" customWidth="1"/>
    <col min="2808" max="2808" width="9.42578125" style="73" customWidth="1"/>
    <col min="2809" max="2809" width="9.85546875" style="73" customWidth="1"/>
    <col min="2810" max="2810" width="12.85546875" style="73" customWidth="1"/>
    <col min="2811" max="3058" width="8.85546875" style="73"/>
    <col min="3059" max="3059" width="5.85546875" style="73" customWidth="1"/>
    <col min="3060" max="3060" width="8.42578125" style="73" customWidth="1"/>
    <col min="3061" max="3061" width="64.7109375" style="73" customWidth="1"/>
    <col min="3062" max="3063" width="8" style="73" customWidth="1"/>
    <col min="3064" max="3064" width="9.42578125" style="73" customWidth="1"/>
    <col min="3065" max="3065" width="9.85546875" style="73" customWidth="1"/>
    <col min="3066" max="3066" width="12.85546875" style="73" customWidth="1"/>
    <col min="3067" max="3314" width="8.85546875" style="73"/>
    <col min="3315" max="3315" width="5.85546875" style="73" customWidth="1"/>
    <col min="3316" max="3316" width="8.42578125" style="73" customWidth="1"/>
    <col min="3317" max="3317" width="64.7109375" style="73" customWidth="1"/>
    <col min="3318" max="3319" width="8" style="73" customWidth="1"/>
    <col min="3320" max="3320" width="9.42578125" style="73" customWidth="1"/>
    <col min="3321" max="3321" width="9.85546875" style="73" customWidth="1"/>
    <col min="3322" max="3322" width="12.85546875" style="73" customWidth="1"/>
    <col min="3323" max="3570" width="8.85546875" style="73"/>
    <col min="3571" max="3571" width="5.85546875" style="73" customWidth="1"/>
    <col min="3572" max="3572" width="8.42578125" style="73" customWidth="1"/>
    <col min="3573" max="3573" width="64.7109375" style="73" customWidth="1"/>
    <col min="3574" max="3575" width="8" style="73" customWidth="1"/>
    <col min="3576" max="3576" width="9.42578125" style="73" customWidth="1"/>
    <col min="3577" max="3577" width="9.85546875" style="73" customWidth="1"/>
    <col min="3578" max="3578" width="12.85546875" style="73" customWidth="1"/>
    <col min="3579" max="3826" width="8.85546875" style="73"/>
    <col min="3827" max="3827" width="5.85546875" style="73" customWidth="1"/>
    <col min="3828" max="3828" width="8.42578125" style="73" customWidth="1"/>
    <col min="3829" max="3829" width="64.7109375" style="73" customWidth="1"/>
    <col min="3830" max="3831" width="8" style="73" customWidth="1"/>
    <col min="3832" max="3832" width="9.42578125" style="73" customWidth="1"/>
    <col min="3833" max="3833" width="9.85546875" style="73" customWidth="1"/>
    <col min="3834" max="3834" width="12.85546875" style="73" customWidth="1"/>
    <col min="3835" max="4082" width="8.85546875" style="73"/>
    <col min="4083" max="4083" width="5.85546875" style="73" customWidth="1"/>
    <col min="4084" max="4084" width="8.42578125" style="73" customWidth="1"/>
    <col min="4085" max="4085" width="64.7109375" style="73" customWidth="1"/>
    <col min="4086" max="4087" width="8" style="73" customWidth="1"/>
    <col min="4088" max="4088" width="9.42578125" style="73" customWidth="1"/>
    <col min="4089" max="4089" width="9.85546875" style="73" customWidth="1"/>
    <col min="4090" max="4090" width="12.85546875" style="73" customWidth="1"/>
    <col min="4091" max="4338" width="8.85546875" style="73"/>
    <col min="4339" max="4339" width="5.85546875" style="73" customWidth="1"/>
    <col min="4340" max="4340" width="8.42578125" style="73" customWidth="1"/>
    <col min="4341" max="4341" width="64.7109375" style="73" customWidth="1"/>
    <col min="4342" max="4343" width="8" style="73" customWidth="1"/>
    <col min="4344" max="4344" width="9.42578125" style="73" customWidth="1"/>
    <col min="4345" max="4345" width="9.85546875" style="73" customWidth="1"/>
    <col min="4346" max="4346" width="12.85546875" style="73" customWidth="1"/>
    <col min="4347" max="4594" width="8.85546875" style="73"/>
    <col min="4595" max="4595" width="5.85546875" style="73" customWidth="1"/>
    <col min="4596" max="4596" width="8.42578125" style="73" customWidth="1"/>
    <col min="4597" max="4597" width="64.7109375" style="73" customWidth="1"/>
    <col min="4598" max="4599" width="8" style="73" customWidth="1"/>
    <col min="4600" max="4600" width="9.42578125" style="73" customWidth="1"/>
    <col min="4601" max="4601" width="9.85546875" style="73" customWidth="1"/>
    <col min="4602" max="4602" width="12.85546875" style="73" customWidth="1"/>
    <col min="4603" max="4850" width="8.85546875" style="73"/>
    <col min="4851" max="4851" width="5.85546875" style="73" customWidth="1"/>
    <col min="4852" max="4852" width="8.42578125" style="73" customWidth="1"/>
    <col min="4853" max="4853" width="64.7109375" style="73" customWidth="1"/>
    <col min="4854" max="4855" width="8" style="73" customWidth="1"/>
    <col min="4856" max="4856" width="9.42578125" style="73" customWidth="1"/>
    <col min="4857" max="4857" width="9.85546875" style="73" customWidth="1"/>
    <col min="4858" max="4858" width="12.85546875" style="73" customWidth="1"/>
    <col min="4859" max="5106" width="8.85546875" style="73"/>
    <col min="5107" max="5107" width="5.85546875" style="73" customWidth="1"/>
    <col min="5108" max="5108" width="8.42578125" style="73" customWidth="1"/>
    <col min="5109" max="5109" width="64.7109375" style="73" customWidth="1"/>
    <col min="5110" max="5111" width="8" style="73" customWidth="1"/>
    <col min="5112" max="5112" width="9.42578125" style="73" customWidth="1"/>
    <col min="5113" max="5113" width="9.85546875" style="73" customWidth="1"/>
    <col min="5114" max="5114" width="12.85546875" style="73" customWidth="1"/>
    <col min="5115" max="5362" width="8.85546875" style="73"/>
    <col min="5363" max="5363" width="5.85546875" style="73" customWidth="1"/>
    <col min="5364" max="5364" width="8.42578125" style="73" customWidth="1"/>
    <col min="5365" max="5365" width="64.7109375" style="73" customWidth="1"/>
    <col min="5366" max="5367" width="8" style="73" customWidth="1"/>
    <col min="5368" max="5368" width="9.42578125" style="73" customWidth="1"/>
    <col min="5369" max="5369" width="9.85546875" style="73" customWidth="1"/>
    <col min="5370" max="5370" width="12.85546875" style="73" customWidth="1"/>
    <col min="5371" max="5618" width="8.85546875" style="73"/>
    <col min="5619" max="5619" width="5.85546875" style="73" customWidth="1"/>
    <col min="5620" max="5620" width="8.42578125" style="73" customWidth="1"/>
    <col min="5621" max="5621" width="64.7109375" style="73" customWidth="1"/>
    <col min="5622" max="5623" width="8" style="73" customWidth="1"/>
    <col min="5624" max="5624" width="9.42578125" style="73" customWidth="1"/>
    <col min="5625" max="5625" width="9.85546875" style="73" customWidth="1"/>
    <col min="5626" max="5626" width="12.85546875" style="73" customWidth="1"/>
    <col min="5627" max="5874" width="8.85546875" style="73"/>
    <col min="5875" max="5875" width="5.85546875" style="73" customWidth="1"/>
    <col min="5876" max="5876" width="8.42578125" style="73" customWidth="1"/>
    <col min="5877" max="5877" width="64.7109375" style="73" customWidth="1"/>
    <col min="5878" max="5879" width="8" style="73" customWidth="1"/>
    <col min="5880" max="5880" width="9.42578125" style="73" customWidth="1"/>
    <col min="5881" max="5881" width="9.85546875" style="73" customWidth="1"/>
    <col min="5882" max="5882" width="12.85546875" style="73" customWidth="1"/>
    <col min="5883" max="6130" width="8.85546875" style="73"/>
    <col min="6131" max="6131" width="5.85546875" style="73" customWidth="1"/>
    <col min="6132" max="6132" width="8.42578125" style="73" customWidth="1"/>
    <col min="6133" max="6133" width="64.7109375" style="73" customWidth="1"/>
    <col min="6134" max="6135" width="8" style="73" customWidth="1"/>
    <col min="6136" max="6136" width="9.42578125" style="73" customWidth="1"/>
    <col min="6137" max="6137" width="9.85546875" style="73" customWidth="1"/>
    <col min="6138" max="6138" width="12.85546875" style="73" customWidth="1"/>
    <col min="6139" max="6386" width="8.85546875" style="73"/>
    <col min="6387" max="6387" width="5.85546875" style="73" customWidth="1"/>
    <col min="6388" max="6388" width="8.42578125" style="73" customWidth="1"/>
    <col min="6389" max="6389" width="64.7109375" style="73" customWidth="1"/>
    <col min="6390" max="6391" width="8" style="73" customWidth="1"/>
    <col min="6392" max="6392" width="9.42578125" style="73" customWidth="1"/>
    <col min="6393" max="6393" width="9.85546875" style="73" customWidth="1"/>
    <col min="6394" max="6394" width="12.85546875" style="73" customWidth="1"/>
    <col min="6395" max="6642" width="8.85546875" style="73"/>
    <col min="6643" max="6643" width="5.85546875" style="73" customWidth="1"/>
    <col min="6644" max="6644" width="8.42578125" style="73" customWidth="1"/>
    <col min="6645" max="6645" width="64.7109375" style="73" customWidth="1"/>
    <col min="6646" max="6647" width="8" style="73" customWidth="1"/>
    <col min="6648" max="6648" width="9.42578125" style="73" customWidth="1"/>
    <col min="6649" max="6649" width="9.85546875" style="73" customWidth="1"/>
    <col min="6650" max="6650" width="12.85546875" style="73" customWidth="1"/>
    <col min="6651" max="6898" width="8.85546875" style="73"/>
    <col min="6899" max="6899" width="5.85546875" style="73" customWidth="1"/>
    <col min="6900" max="6900" width="8.42578125" style="73" customWidth="1"/>
    <col min="6901" max="6901" width="64.7109375" style="73" customWidth="1"/>
    <col min="6902" max="6903" width="8" style="73" customWidth="1"/>
    <col min="6904" max="6904" width="9.42578125" style="73" customWidth="1"/>
    <col min="6905" max="6905" width="9.85546875" style="73" customWidth="1"/>
    <col min="6906" max="6906" width="12.85546875" style="73" customWidth="1"/>
    <col min="6907" max="7154" width="8.85546875" style="73"/>
    <col min="7155" max="7155" width="5.85546875" style="73" customWidth="1"/>
    <col min="7156" max="7156" width="8.42578125" style="73" customWidth="1"/>
    <col min="7157" max="7157" width="64.7109375" style="73" customWidth="1"/>
    <col min="7158" max="7159" width="8" style="73" customWidth="1"/>
    <col min="7160" max="7160" width="9.42578125" style="73" customWidth="1"/>
    <col min="7161" max="7161" width="9.85546875" style="73" customWidth="1"/>
    <col min="7162" max="7162" width="12.85546875" style="73" customWidth="1"/>
    <col min="7163" max="7410" width="8.85546875" style="73"/>
    <col min="7411" max="7411" width="5.85546875" style="73" customWidth="1"/>
    <col min="7412" max="7412" width="8.42578125" style="73" customWidth="1"/>
    <col min="7413" max="7413" width="64.7109375" style="73" customWidth="1"/>
    <col min="7414" max="7415" width="8" style="73" customWidth="1"/>
    <col min="7416" max="7416" width="9.42578125" style="73" customWidth="1"/>
    <col min="7417" max="7417" width="9.85546875" style="73" customWidth="1"/>
    <col min="7418" max="7418" width="12.85546875" style="73" customWidth="1"/>
    <col min="7419" max="7666" width="8.85546875" style="73"/>
    <col min="7667" max="7667" width="5.85546875" style="73" customWidth="1"/>
    <col min="7668" max="7668" width="8.42578125" style="73" customWidth="1"/>
    <col min="7669" max="7669" width="64.7109375" style="73" customWidth="1"/>
    <col min="7670" max="7671" width="8" style="73" customWidth="1"/>
    <col min="7672" max="7672" width="9.42578125" style="73" customWidth="1"/>
    <col min="7673" max="7673" width="9.85546875" style="73" customWidth="1"/>
    <col min="7674" max="7674" width="12.85546875" style="73" customWidth="1"/>
    <col min="7675" max="7922" width="8.85546875" style="73"/>
    <col min="7923" max="7923" width="5.85546875" style="73" customWidth="1"/>
    <col min="7924" max="7924" width="8.42578125" style="73" customWidth="1"/>
    <col min="7925" max="7925" width="64.7109375" style="73" customWidth="1"/>
    <col min="7926" max="7927" width="8" style="73" customWidth="1"/>
    <col min="7928" max="7928" width="9.42578125" style="73" customWidth="1"/>
    <col min="7929" max="7929" width="9.85546875" style="73" customWidth="1"/>
    <col min="7930" max="7930" width="12.85546875" style="73" customWidth="1"/>
    <col min="7931" max="8178" width="8.85546875" style="73"/>
    <col min="8179" max="8179" width="5.85546875" style="73" customWidth="1"/>
    <col min="8180" max="8180" width="8.42578125" style="73" customWidth="1"/>
    <col min="8181" max="8181" width="64.7109375" style="73" customWidth="1"/>
    <col min="8182" max="8183" width="8" style="73" customWidth="1"/>
    <col min="8184" max="8184" width="9.42578125" style="73" customWidth="1"/>
    <col min="8185" max="8185" width="9.85546875" style="73" customWidth="1"/>
    <col min="8186" max="8186" width="12.85546875" style="73" customWidth="1"/>
    <col min="8187" max="8434" width="8.85546875" style="73"/>
    <col min="8435" max="8435" width="5.85546875" style="73" customWidth="1"/>
    <col min="8436" max="8436" width="8.42578125" style="73" customWidth="1"/>
    <col min="8437" max="8437" width="64.7109375" style="73" customWidth="1"/>
    <col min="8438" max="8439" width="8" style="73" customWidth="1"/>
    <col min="8440" max="8440" width="9.42578125" style="73" customWidth="1"/>
    <col min="8441" max="8441" width="9.85546875" style="73" customWidth="1"/>
    <col min="8442" max="8442" width="12.85546875" style="73" customWidth="1"/>
    <col min="8443" max="8690" width="8.85546875" style="73"/>
    <col min="8691" max="8691" width="5.85546875" style="73" customWidth="1"/>
    <col min="8692" max="8692" width="8.42578125" style="73" customWidth="1"/>
    <col min="8693" max="8693" width="64.7109375" style="73" customWidth="1"/>
    <col min="8694" max="8695" width="8" style="73" customWidth="1"/>
    <col min="8696" max="8696" width="9.42578125" style="73" customWidth="1"/>
    <col min="8697" max="8697" width="9.85546875" style="73" customWidth="1"/>
    <col min="8698" max="8698" width="12.85546875" style="73" customWidth="1"/>
    <col min="8699" max="8946" width="8.85546875" style="73"/>
    <col min="8947" max="8947" width="5.85546875" style="73" customWidth="1"/>
    <col min="8948" max="8948" width="8.42578125" style="73" customWidth="1"/>
    <col min="8949" max="8949" width="64.7109375" style="73" customWidth="1"/>
    <col min="8950" max="8951" width="8" style="73" customWidth="1"/>
    <col min="8952" max="8952" width="9.42578125" style="73" customWidth="1"/>
    <col min="8953" max="8953" width="9.85546875" style="73" customWidth="1"/>
    <col min="8954" max="8954" width="12.85546875" style="73" customWidth="1"/>
    <col min="8955" max="9202" width="8.85546875" style="73"/>
    <col min="9203" max="9203" width="5.85546875" style="73" customWidth="1"/>
    <col min="9204" max="9204" width="8.42578125" style="73" customWidth="1"/>
    <col min="9205" max="9205" width="64.7109375" style="73" customWidth="1"/>
    <col min="9206" max="9207" width="8" style="73" customWidth="1"/>
    <col min="9208" max="9208" width="9.42578125" style="73" customWidth="1"/>
    <col min="9209" max="9209" width="9.85546875" style="73" customWidth="1"/>
    <col min="9210" max="9210" width="12.85546875" style="73" customWidth="1"/>
    <col min="9211" max="9458" width="8.85546875" style="73"/>
    <col min="9459" max="9459" width="5.85546875" style="73" customWidth="1"/>
    <col min="9460" max="9460" width="8.42578125" style="73" customWidth="1"/>
    <col min="9461" max="9461" width="64.7109375" style="73" customWidth="1"/>
    <col min="9462" max="9463" width="8" style="73" customWidth="1"/>
    <col min="9464" max="9464" width="9.42578125" style="73" customWidth="1"/>
    <col min="9465" max="9465" width="9.85546875" style="73" customWidth="1"/>
    <col min="9466" max="9466" width="12.85546875" style="73" customWidth="1"/>
    <col min="9467" max="9714" width="8.85546875" style="73"/>
    <col min="9715" max="9715" width="5.85546875" style="73" customWidth="1"/>
    <col min="9716" max="9716" width="8.42578125" style="73" customWidth="1"/>
    <col min="9717" max="9717" width="64.7109375" style="73" customWidth="1"/>
    <col min="9718" max="9719" width="8" style="73" customWidth="1"/>
    <col min="9720" max="9720" width="9.42578125" style="73" customWidth="1"/>
    <col min="9721" max="9721" width="9.85546875" style="73" customWidth="1"/>
    <col min="9722" max="9722" width="12.85546875" style="73" customWidth="1"/>
    <col min="9723" max="9970" width="8.85546875" style="73"/>
    <col min="9971" max="9971" width="5.85546875" style="73" customWidth="1"/>
    <col min="9972" max="9972" width="8.42578125" style="73" customWidth="1"/>
    <col min="9973" max="9973" width="64.7109375" style="73" customWidth="1"/>
    <col min="9974" max="9975" width="8" style="73" customWidth="1"/>
    <col min="9976" max="9976" width="9.42578125" style="73" customWidth="1"/>
    <col min="9977" max="9977" width="9.85546875" style="73" customWidth="1"/>
    <col min="9978" max="9978" width="12.85546875" style="73" customWidth="1"/>
    <col min="9979" max="10226" width="8.85546875" style="73"/>
    <col min="10227" max="10227" width="5.85546875" style="73" customWidth="1"/>
    <col min="10228" max="10228" width="8.42578125" style="73" customWidth="1"/>
    <col min="10229" max="10229" width="64.7109375" style="73" customWidth="1"/>
    <col min="10230" max="10231" width="8" style="73" customWidth="1"/>
    <col min="10232" max="10232" width="9.42578125" style="73" customWidth="1"/>
    <col min="10233" max="10233" width="9.85546875" style="73" customWidth="1"/>
    <col min="10234" max="10234" width="12.85546875" style="73" customWidth="1"/>
    <col min="10235" max="10482" width="8.85546875" style="73"/>
    <col min="10483" max="10483" width="5.85546875" style="73" customWidth="1"/>
    <col min="10484" max="10484" width="8.42578125" style="73" customWidth="1"/>
    <col min="10485" max="10485" width="64.7109375" style="73" customWidth="1"/>
    <col min="10486" max="10487" width="8" style="73" customWidth="1"/>
    <col min="10488" max="10488" width="9.42578125" style="73" customWidth="1"/>
    <col min="10489" max="10489" width="9.85546875" style="73" customWidth="1"/>
    <col min="10490" max="10490" width="12.85546875" style="73" customWidth="1"/>
    <col min="10491" max="10738" width="8.85546875" style="73"/>
    <col min="10739" max="10739" width="5.85546875" style="73" customWidth="1"/>
    <col min="10740" max="10740" width="8.42578125" style="73" customWidth="1"/>
    <col min="10741" max="10741" width="64.7109375" style="73" customWidth="1"/>
    <col min="10742" max="10743" width="8" style="73" customWidth="1"/>
    <col min="10744" max="10744" width="9.42578125" style="73" customWidth="1"/>
    <col min="10745" max="10745" width="9.85546875" style="73" customWidth="1"/>
    <col min="10746" max="10746" width="12.85546875" style="73" customWidth="1"/>
    <col min="10747" max="10994" width="8.85546875" style="73"/>
    <col min="10995" max="10995" width="5.85546875" style="73" customWidth="1"/>
    <col min="10996" max="10996" width="8.42578125" style="73" customWidth="1"/>
    <col min="10997" max="10997" width="64.7109375" style="73" customWidth="1"/>
    <col min="10998" max="10999" width="8" style="73" customWidth="1"/>
    <col min="11000" max="11000" width="9.42578125" style="73" customWidth="1"/>
    <col min="11001" max="11001" width="9.85546875" style="73" customWidth="1"/>
    <col min="11002" max="11002" width="12.85546875" style="73" customWidth="1"/>
    <col min="11003" max="11250" width="8.85546875" style="73"/>
    <col min="11251" max="11251" width="5.85546875" style="73" customWidth="1"/>
    <col min="11252" max="11252" width="8.42578125" style="73" customWidth="1"/>
    <col min="11253" max="11253" width="64.7109375" style="73" customWidth="1"/>
    <col min="11254" max="11255" width="8" style="73" customWidth="1"/>
    <col min="11256" max="11256" width="9.42578125" style="73" customWidth="1"/>
    <col min="11257" max="11257" width="9.85546875" style="73" customWidth="1"/>
    <col min="11258" max="11258" width="12.85546875" style="73" customWidth="1"/>
    <col min="11259" max="11506" width="8.85546875" style="73"/>
    <col min="11507" max="11507" width="5.85546875" style="73" customWidth="1"/>
    <col min="11508" max="11508" width="8.42578125" style="73" customWidth="1"/>
    <col min="11509" max="11509" width="64.7109375" style="73" customWidth="1"/>
    <col min="11510" max="11511" width="8" style="73" customWidth="1"/>
    <col min="11512" max="11512" width="9.42578125" style="73" customWidth="1"/>
    <col min="11513" max="11513" width="9.85546875" style="73" customWidth="1"/>
    <col min="11514" max="11514" width="12.85546875" style="73" customWidth="1"/>
    <col min="11515" max="11762" width="8.85546875" style="73"/>
    <col min="11763" max="11763" width="5.85546875" style="73" customWidth="1"/>
    <col min="11764" max="11764" width="8.42578125" style="73" customWidth="1"/>
    <col min="11765" max="11765" width="64.7109375" style="73" customWidth="1"/>
    <col min="11766" max="11767" width="8" style="73" customWidth="1"/>
    <col min="11768" max="11768" width="9.42578125" style="73" customWidth="1"/>
    <col min="11769" max="11769" width="9.85546875" style="73" customWidth="1"/>
    <col min="11770" max="11770" width="12.85546875" style="73" customWidth="1"/>
    <col min="11771" max="12018" width="8.85546875" style="73"/>
    <col min="12019" max="12019" width="5.85546875" style="73" customWidth="1"/>
    <col min="12020" max="12020" width="8.42578125" style="73" customWidth="1"/>
    <col min="12021" max="12021" width="64.7109375" style="73" customWidth="1"/>
    <col min="12022" max="12023" width="8" style="73" customWidth="1"/>
    <col min="12024" max="12024" width="9.42578125" style="73" customWidth="1"/>
    <col min="12025" max="12025" width="9.85546875" style="73" customWidth="1"/>
    <col min="12026" max="12026" width="12.85546875" style="73" customWidth="1"/>
    <col min="12027" max="12274" width="8.85546875" style="73"/>
    <col min="12275" max="12275" width="5.85546875" style="73" customWidth="1"/>
    <col min="12276" max="12276" width="8.42578125" style="73" customWidth="1"/>
    <col min="12277" max="12277" width="64.7109375" style="73" customWidth="1"/>
    <col min="12278" max="12279" width="8" style="73" customWidth="1"/>
    <col min="12280" max="12280" width="9.42578125" style="73" customWidth="1"/>
    <col min="12281" max="12281" width="9.85546875" style="73" customWidth="1"/>
    <col min="12282" max="12282" width="12.85546875" style="73" customWidth="1"/>
    <col min="12283" max="12530" width="8.85546875" style="73"/>
    <col min="12531" max="12531" width="5.85546875" style="73" customWidth="1"/>
    <col min="12532" max="12532" width="8.42578125" style="73" customWidth="1"/>
    <col min="12533" max="12533" width="64.7109375" style="73" customWidth="1"/>
    <col min="12534" max="12535" width="8" style="73" customWidth="1"/>
    <col min="12536" max="12536" width="9.42578125" style="73" customWidth="1"/>
    <col min="12537" max="12537" width="9.85546875" style="73" customWidth="1"/>
    <col min="12538" max="12538" width="12.85546875" style="73" customWidth="1"/>
    <col min="12539" max="12786" width="8.85546875" style="73"/>
    <col min="12787" max="12787" width="5.85546875" style="73" customWidth="1"/>
    <col min="12788" max="12788" width="8.42578125" style="73" customWidth="1"/>
    <col min="12789" max="12789" width="64.7109375" style="73" customWidth="1"/>
    <col min="12790" max="12791" width="8" style="73" customWidth="1"/>
    <col min="12792" max="12792" width="9.42578125" style="73" customWidth="1"/>
    <col min="12793" max="12793" width="9.85546875" style="73" customWidth="1"/>
    <col min="12794" max="12794" width="12.85546875" style="73" customWidth="1"/>
    <col min="12795" max="13042" width="8.85546875" style="73"/>
    <col min="13043" max="13043" width="5.85546875" style="73" customWidth="1"/>
    <col min="13044" max="13044" width="8.42578125" style="73" customWidth="1"/>
    <col min="13045" max="13045" width="64.7109375" style="73" customWidth="1"/>
    <col min="13046" max="13047" width="8" style="73" customWidth="1"/>
    <col min="13048" max="13048" width="9.42578125" style="73" customWidth="1"/>
    <col min="13049" max="13049" width="9.85546875" style="73" customWidth="1"/>
    <col min="13050" max="13050" width="12.85546875" style="73" customWidth="1"/>
    <col min="13051" max="13298" width="8.85546875" style="73"/>
    <col min="13299" max="13299" width="5.85546875" style="73" customWidth="1"/>
    <col min="13300" max="13300" width="8.42578125" style="73" customWidth="1"/>
    <col min="13301" max="13301" width="64.7109375" style="73" customWidth="1"/>
    <col min="13302" max="13303" width="8" style="73" customWidth="1"/>
    <col min="13304" max="13304" width="9.42578125" style="73" customWidth="1"/>
    <col min="13305" max="13305" width="9.85546875" style="73" customWidth="1"/>
    <col min="13306" max="13306" width="12.85546875" style="73" customWidth="1"/>
    <col min="13307" max="13554" width="8.85546875" style="73"/>
    <col min="13555" max="13555" width="5.85546875" style="73" customWidth="1"/>
    <col min="13556" max="13556" width="8.42578125" style="73" customWidth="1"/>
    <col min="13557" max="13557" width="64.7109375" style="73" customWidth="1"/>
    <col min="13558" max="13559" width="8" style="73" customWidth="1"/>
    <col min="13560" max="13560" width="9.42578125" style="73" customWidth="1"/>
    <col min="13561" max="13561" width="9.85546875" style="73" customWidth="1"/>
    <col min="13562" max="13562" width="12.85546875" style="73" customWidth="1"/>
    <col min="13563" max="13810" width="8.85546875" style="73"/>
    <col min="13811" max="13811" width="5.85546875" style="73" customWidth="1"/>
    <col min="13812" max="13812" width="8.42578125" style="73" customWidth="1"/>
    <col min="13813" max="13813" width="64.7109375" style="73" customWidth="1"/>
    <col min="13814" max="13815" width="8" style="73" customWidth="1"/>
    <col min="13816" max="13816" width="9.42578125" style="73" customWidth="1"/>
    <col min="13817" max="13817" width="9.85546875" style="73" customWidth="1"/>
    <col min="13818" max="13818" width="12.85546875" style="73" customWidth="1"/>
    <col min="13819" max="14066" width="8.85546875" style="73"/>
    <col min="14067" max="14067" width="5.85546875" style="73" customWidth="1"/>
    <col min="14068" max="14068" width="8.42578125" style="73" customWidth="1"/>
    <col min="14069" max="14069" width="64.7109375" style="73" customWidth="1"/>
    <col min="14070" max="14071" width="8" style="73" customWidth="1"/>
    <col min="14072" max="14072" width="9.42578125" style="73" customWidth="1"/>
    <col min="14073" max="14073" width="9.85546875" style="73" customWidth="1"/>
    <col min="14074" max="14074" width="12.85546875" style="73" customWidth="1"/>
    <col min="14075" max="14322" width="8.85546875" style="73"/>
    <col min="14323" max="14323" width="5.85546875" style="73" customWidth="1"/>
    <col min="14324" max="14324" width="8.42578125" style="73" customWidth="1"/>
    <col min="14325" max="14325" width="64.7109375" style="73" customWidth="1"/>
    <col min="14326" max="14327" width="8" style="73" customWidth="1"/>
    <col min="14328" max="14328" width="9.42578125" style="73" customWidth="1"/>
    <col min="14329" max="14329" width="9.85546875" style="73" customWidth="1"/>
    <col min="14330" max="14330" width="12.85546875" style="73" customWidth="1"/>
    <col min="14331" max="14578" width="8.85546875" style="73"/>
    <col min="14579" max="14579" width="5.85546875" style="73" customWidth="1"/>
    <col min="14580" max="14580" width="8.42578125" style="73" customWidth="1"/>
    <col min="14581" max="14581" width="64.7109375" style="73" customWidth="1"/>
    <col min="14582" max="14583" width="8" style="73" customWidth="1"/>
    <col min="14584" max="14584" width="9.42578125" style="73" customWidth="1"/>
    <col min="14585" max="14585" width="9.85546875" style="73" customWidth="1"/>
    <col min="14586" max="14586" width="12.85546875" style="73" customWidth="1"/>
    <col min="14587" max="14834" width="8.85546875" style="73"/>
    <col min="14835" max="14835" width="5.85546875" style="73" customWidth="1"/>
    <col min="14836" max="14836" width="8.42578125" style="73" customWidth="1"/>
    <col min="14837" max="14837" width="64.7109375" style="73" customWidth="1"/>
    <col min="14838" max="14839" width="8" style="73" customWidth="1"/>
    <col min="14840" max="14840" width="9.42578125" style="73" customWidth="1"/>
    <col min="14841" max="14841" width="9.85546875" style="73" customWidth="1"/>
    <col min="14842" max="14842" width="12.85546875" style="73" customWidth="1"/>
    <col min="14843" max="15090" width="8.85546875" style="73"/>
    <col min="15091" max="15091" width="5.85546875" style="73" customWidth="1"/>
    <col min="15092" max="15092" width="8.42578125" style="73" customWidth="1"/>
    <col min="15093" max="15093" width="64.7109375" style="73" customWidth="1"/>
    <col min="15094" max="15095" width="8" style="73" customWidth="1"/>
    <col min="15096" max="15096" width="9.42578125" style="73" customWidth="1"/>
    <col min="15097" max="15097" width="9.85546875" style="73" customWidth="1"/>
    <col min="15098" max="15098" width="12.85546875" style="73" customWidth="1"/>
    <col min="15099" max="15346" width="8.85546875" style="73"/>
    <col min="15347" max="15347" width="5.85546875" style="73" customWidth="1"/>
    <col min="15348" max="15348" width="8.42578125" style="73" customWidth="1"/>
    <col min="15349" max="15349" width="64.7109375" style="73" customWidth="1"/>
    <col min="15350" max="15351" width="8" style="73" customWidth="1"/>
    <col min="15352" max="15352" width="9.42578125" style="73" customWidth="1"/>
    <col min="15353" max="15353" width="9.85546875" style="73" customWidth="1"/>
    <col min="15354" max="15354" width="12.85546875" style="73" customWidth="1"/>
    <col min="15355" max="15602" width="8.85546875" style="73"/>
    <col min="15603" max="15603" width="5.85546875" style="73" customWidth="1"/>
    <col min="15604" max="15604" width="8.42578125" style="73" customWidth="1"/>
    <col min="15605" max="15605" width="64.7109375" style="73" customWidth="1"/>
    <col min="15606" max="15607" width="8" style="73" customWidth="1"/>
    <col min="15608" max="15608" width="9.42578125" style="73" customWidth="1"/>
    <col min="15609" max="15609" width="9.85546875" style="73" customWidth="1"/>
    <col min="15610" max="15610" width="12.85546875" style="73" customWidth="1"/>
    <col min="15611" max="15858" width="8.85546875" style="73"/>
    <col min="15859" max="15859" width="5.85546875" style="73" customWidth="1"/>
    <col min="15860" max="15860" width="8.42578125" style="73" customWidth="1"/>
    <col min="15861" max="15861" width="64.7109375" style="73" customWidth="1"/>
    <col min="15862" max="15863" width="8" style="73" customWidth="1"/>
    <col min="15864" max="15864" width="9.42578125" style="73" customWidth="1"/>
    <col min="15865" max="15865" width="9.85546875" style="73" customWidth="1"/>
    <col min="15866" max="15866" width="12.85546875" style="73" customWidth="1"/>
    <col min="15867" max="16114" width="8.85546875" style="73"/>
    <col min="16115" max="16115" width="5.85546875" style="73" customWidth="1"/>
    <col min="16116" max="16116" width="8.42578125" style="73" customWidth="1"/>
    <col min="16117" max="16117" width="64.7109375" style="73" customWidth="1"/>
    <col min="16118" max="16119" width="8" style="73" customWidth="1"/>
    <col min="16120" max="16120" width="9.42578125" style="73" customWidth="1"/>
    <col min="16121" max="16121" width="9.85546875" style="73" customWidth="1"/>
    <col min="16122" max="16122" width="12.85546875" style="73" customWidth="1"/>
    <col min="16123" max="16382" width="8.85546875" style="73"/>
    <col min="16383" max="16384" width="8.85546875" style="73" customWidth="1"/>
  </cols>
  <sheetData>
    <row r="1" spans="1:13" s="58" customFormat="1" x14ac:dyDescent="0.25">
      <c r="A1" s="272" t="s">
        <v>0</v>
      </c>
      <c r="B1" s="272"/>
      <c r="C1" s="272"/>
      <c r="D1" s="272"/>
      <c r="E1" s="272"/>
      <c r="F1" s="272"/>
      <c r="G1" s="272"/>
      <c r="H1" s="272"/>
      <c r="I1" s="272"/>
      <c r="J1" s="272"/>
      <c r="K1" s="272"/>
      <c r="L1" s="272"/>
      <c r="M1" s="272"/>
    </row>
    <row r="2" spans="1:13" s="58" customFormat="1" x14ac:dyDescent="0.25">
      <c r="A2" s="272" t="s">
        <v>1</v>
      </c>
      <c r="B2" s="272"/>
      <c r="C2" s="272"/>
      <c r="D2" s="272"/>
      <c r="E2" s="272"/>
      <c r="F2" s="272"/>
      <c r="G2" s="272"/>
      <c r="H2" s="272"/>
      <c r="I2" s="272"/>
      <c r="J2" s="272"/>
      <c r="K2" s="272"/>
      <c r="L2" s="272"/>
      <c r="M2" s="272"/>
    </row>
    <row r="3" spans="1:13" s="59" customFormat="1" x14ac:dyDescent="0.25">
      <c r="A3" s="283" t="s">
        <v>1</v>
      </c>
      <c r="B3" s="284"/>
      <c r="C3" s="284"/>
      <c r="D3" s="284"/>
      <c r="E3" s="284"/>
      <c r="F3" s="284"/>
      <c r="G3" s="284"/>
      <c r="H3" s="284"/>
      <c r="I3" s="284"/>
      <c r="J3" s="284"/>
      <c r="K3" s="284"/>
      <c r="L3" s="284"/>
      <c r="M3" s="285"/>
    </row>
    <row r="4" spans="1:13" s="59" customFormat="1" x14ac:dyDescent="0.25">
      <c r="A4" s="286" t="s">
        <v>226</v>
      </c>
      <c r="B4" s="287"/>
      <c r="C4" s="287"/>
      <c r="D4" s="287"/>
      <c r="E4" s="287"/>
      <c r="F4" s="287"/>
      <c r="G4" s="287"/>
      <c r="H4" s="287"/>
      <c r="I4" s="287"/>
      <c r="J4" s="287"/>
      <c r="K4" s="287"/>
      <c r="L4" s="287"/>
      <c r="M4" s="288"/>
    </row>
    <row r="5" spans="1:13" s="59" customFormat="1" x14ac:dyDescent="0.25">
      <c r="A5" s="289" t="s">
        <v>2</v>
      </c>
      <c r="B5" s="290"/>
      <c r="C5" s="290"/>
      <c r="D5" s="290"/>
      <c r="E5" s="290"/>
      <c r="F5" s="290"/>
      <c r="G5" s="290"/>
      <c r="H5" s="290"/>
      <c r="I5" s="290"/>
      <c r="J5" s="290"/>
      <c r="K5" s="290"/>
      <c r="L5" s="290"/>
      <c r="M5" s="291"/>
    </row>
    <row r="6" spans="1:13" s="87" customFormat="1" x14ac:dyDescent="0.25">
      <c r="A6" s="81" t="s">
        <v>3</v>
      </c>
      <c r="B6" s="81"/>
      <c r="C6" s="292"/>
      <c r="D6" s="293"/>
      <c r="E6" s="293"/>
      <c r="F6" s="293"/>
      <c r="G6" s="293"/>
      <c r="H6" s="293"/>
      <c r="I6" s="293"/>
      <c r="J6" s="294"/>
      <c r="K6" s="278" t="s">
        <v>4</v>
      </c>
      <c r="L6" s="279"/>
      <c r="M6" s="280"/>
    </row>
    <row r="7" spans="1:13" s="87" customFormat="1" x14ac:dyDescent="0.25">
      <c r="A7" s="281" t="e">
        <f>#REF!</f>
        <v>#REF!</v>
      </c>
      <c r="B7" s="281"/>
      <c r="C7" s="292"/>
      <c r="D7" s="293"/>
      <c r="E7" s="293"/>
      <c r="F7" s="293"/>
      <c r="G7" s="293"/>
      <c r="H7" s="293"/>
      <c r="I7" s="293"/>
      <c r="J7" s="294"/>
      <c r="K7" s="278" t="s">
        <v>5</v>
      </c>
      <c r="L7" s="279"/>
      <c r="M7" s="280"/>
    </row>
    <row r="8" spans="1:13" s="87" customFormat="1" x14ac:dyDescent="0.25">
      <c r="A8" s="281" t="s">
        <v>6</v>
      </c>
      <c r="B8" s="282"/>
      <c r="C8" s="292"/>
      <c r="D8" s="293"/>
      <c r="E8" s="293"/>
      <c r="F8" s="293"/>
      <c r="G8" s="293"/>
      <c r="H8" s="293"/>
      <c r="I8" s="293"/>
      <c r="J8" s="294"/>
      <c r="K8" s="278" t="s">
        <v>7</v>
      </c>
      <c r="L8" s="279"/>
      <c r="M8" s="280"/>
    </row>
    <row r="9" spans="1:13" s="87" customFormat="1" x14ac:dyDescent="0.25">
      <c r="A9" s="64"/>
      <c r="B9" s="64"/>
      <c r="C9" s="292"/>
      <c r="D9" s="293"/>
      <c r="E9" s="293"/>
      <c r="F9" s="293"/>
      <c r="G9" s="293"/>
      <c r="H9" s="293"/>
      <c r="I9" s="293"/>
      <c r="J9" s="294"/>
      <c r="K9" s="278" t="s">
        <v>8</v>
      </c>
      <c r="L9" s="279"/>
      <c r="M9" s="280"/>
    </row>
    <row r="10" spans="1:13" s="87" customFormat="1" x14ac:dyDescent="0.25">
      <c r="A10" s="64"/>
      <c r="B10" s="64"/>
      <c r="C10" s="292"/>
      <c r="D10" s="293"/>
      <c r="E10" s="293"/>
      <c r="F10" s="293"/>
      <c r="G10" s="293"/>
      <c r="H10" s="293"/>
      <c r="I10" s="293"/>
      <c r="J10" s="294"/>
      <c r="K10" s="278" t="s">
        <v>9</v>
      </c>
      <c r="L10" s="279"/>
      <c r="M10" s="280"/>
    </row>
    <row r="11" spans="1:13" s="87" customFormat="1" x14ac:dyDescent="0.25">
      <c r="A11" s="278" t="s">
        <v>226</v>
      </c>
      <c r="B11" s="279"/>
      <c r="C11" s="279"/>
      <c r="D11" s="279"/>
      <c r="E11" s="279"/>
      <c r="F11" s="279"/>
      <c r="G11" s="279"/>
      <c r="H11" s="279"/>
      <c r="I11" s="279"/>
      <c r="J11" s="279"/>
      <c r="K11" s="278" t="s">
        <v>10</v>
      </c>
      <c r="L11" s="279"/>
      <c r="M11" s="280"/>
    </row>
    <row r="12" spans="1:13" s="70" customFormat="1" ht="76.5" x14ac:dyDescent="0.25">
      <c r="A12" s="66" t="s">
        <v>132</v>
      </c>
      <c r="B12" s="62" t="s">
        <v>16</v>
      </c>
      <c r="C12" s="67" t="s">
        <v>15</v>
      </c>
      <c r="D12" s="63" t="s">
        <v>135</v>
      </c>
      <c r="E12" s="267" t="s">
        <v>88</v>
      </c>
      <c r="F12" s="268"/>
      <c r="G12" s="60" t="s">
        <v>19</v>
      </c>
      <c r="H12" s="60" t="s">
        <v>20</v>
      </c>
      <c r="I12" s="60" t="s">
        <v>21</v>
      </c>
      <c r="J12" s="60" t="s">
        <v>22</v>
      </c>
      <c r="K12" s="60" t="s">
        <v>23</v>
      </c>
      <c r="L12" s="68" t="s">
        <v>24</v>
      </c>
      <c r="M12" s="69" t="s">
        <v>25</v>
      </c>
    </row>
    <row r="13" spans="1:13" s="70" customFormat="1" x14ac:dyDescent="0.25">
      <c r="A13" s="66">
        <v>1</v>
      </c>
      <c r="B13" s="62">
        <v>2</v>
      </c>
      <c r="C13" s="67">
        <v>3</v>
      </c>
      <c r="D13" s="63">
        <v>4</v>
      </c>
      <c r="E13" s="267">
        <v>5</v>
      </c>
      <c r="F13" s="268"/>
      <c r="G13" s="60">
        <v>6</v>
      </c>
      <c r="H13" s="60">
        <v>7</v>
      </c>
      <c r="I13" s="60">
        <v>8</v>
      </c>
      <c r="J13" s="60">
        <v>9</v>
      </c>
      <c r="K13" s="60">
        <v>10</v>
      </c>
      <c r="L13" s="68">
        <v>11</v>
      </c>
      <c r="M13" s="69">
        <v>12</v>
      </c>
    </row>
    <row r="14" spans="1:13" ht="42.75" x14ac:dyDescent="0.25">
      <c r="A14" s="55">
        <v>1</v>
      </c>
      <c r="B14" s="56"/>
      <c r="C14" s="72"/>
      <c r="D14" s="56"/>
      <c r="E14" s="194">
        <v>1.1399999999999999</v>
      </c>
      <c r="F14" s="195" t="s">
        <v>228</v>
      </c>
      <c r="G14" s="64"/>
      <c r="H14" s="56"/>
      <c r="I14" s="56"/>
      <c r="J14" s="56"/>
      <c r="K14" s="56"/>
      <c r="L14" s="56"/>
      <c r="M14" s="50"/>
    </row>
    <row r="15" spans="1:13" ht="14.25" x14ac:dyDescent="0.25">
      <c r="A15" s="55">
        <v>2</v>
      </c>
      <c r="B15" s="56">
        <v>995461</v>
      </c>
      <c r="C15" s="72">
        <v>0.18</v>
      </c>
      <c r="D15" s="74"/>
      <c r="E15" s="194" t="s">
        <v>246</v>
      </c>
      <c r="F15" s="192" t="s">
        <v>229</v>
      </c>
      <c r="G15" s="56" t="s">
        <v>149</v>
      </c>
      <c r="H15" s="56">
        <v>100</v>
      </c>
      <c r="I15" s="48">
        <v>233</v>
      </c>
      <c r="J15" s="120">
        <v>0.14050000000000001</v>
      </c>
      <c r="K15" s="48">
        <f>I15/1.1405</f>
        <v>204.29636124506794</v>
      </c>
      <c r="L15" s="48">
        <f>K15*H15</f>
        <v>20429.636124506793</v>
      </c>
      <c r="M15" s="48">
        <f>IF(ISBLANK(D15),C15*L15,D15*L15)</f>
        <v>3677.3345024112227</v>
      </c>
    </row>
    <row r="16" spans="1:13" ht="14.25" x14ac:dyDescent="0.25">
      <c r="A16" s="55">
        <v>3</v>
      </c>
      <c r="B16" s="56">
        <v>995461</v>
      </c>
      <c r="C16" s="72">
        <v>0.18</v>
      </c>
      <c r="D16" s="74"/>
      <c r="E16" s="194" t="s">
        <v>247</v>
      </c>
      <c r="F16" s="192" t="s">
        <v>230</v>
      </c>
      <c r="G16" s="56" t="s">
        <v>149</v>
      </c>
      <c r="H16" s="56">
        <v>200</v>
      </c>
      <c r="I16" s="48">
        <v>275</v>
      </c>
      <c r="J16" s="120">
        <v>0.14050000000000001</v>
      </c>
      <c r="K16" s="48">
        <f t="shared" ref="K16:K17" si="0">I16/1.1405</f>
        <v>241.12231477422182</v>
      </c>
      <c r="L16" s="48">
        <f t="shared" ref="L16:L17" si="1">K16*H16</f>
        <v>48224.462954844363</v>
      </c>
      <c r="M16" s="48">
        <f t="shared" ref="M16:M17" si="2">IF(ISBLANK(D16),C16*L16,D16*L16)</f>
        <v>8680.4033318719848</v>
      </c>
    </row>
    <row r="17" spans="1:13" ht="14.25" x14ac:dyDescent="0.25">
      <c r="A17" s="55">
        <v>4</v>
      </c>
      <c r="B17" s="56">
        <v>995461</v>
      </c>
      <c r="C17" s="72">
        <v>0.18</v>
      </c>
      <c r="D17" s="74"/>
      <c r="E17" s="194" t="s">
        <v>248</v>
      </c>
      <c r="F17" s="192" t="s">
        <v>231</v>
      </c>
      <c r="G17" s="56" t="s">
        <v>149</v>
      </c>
      <c r="H17" s="56">
        <v>70</v>
      </c>
      <c r="I17" s="48">
        <v>334</v>
      </c>
      <c r="J17" s="120">
        <v>0.14050000000000001</v>
      </c>
      <c r="K17" s="48">
        <f t="shared" si="0"/>
        <v>292.85401139850939</v>
      </c>
      <c r="L17" s="48">
        <f t="shared" si="1"/>
        <v>20499.780797895655</v>
      </c>
      <c r="M17" s="48">
        <f t="shared" si="2"/>
        <v>3689.9605436212178</v>
      </c>
    </row>
    <row r="18" spans="1:13" ht="42.75" x14ac:dyDescent="0.25">
      <c r="A18" s="55">
        <v>5</v>
      </c>
      <c r="B18" s="56"/>
      <c r="C18" s="84"/>
      <c r="D18" s="85"/>
      <c r="E18" s="194">
        <v>1.17</v>
      </c>
      <c r="F18" s="192" t="s">
        <v>271</v>
      </c>
      <c r="G18" s="56"/>
      <c r="H18" s="56"/>
      <c r="I18" s="48"/>
      <c r="J18" s="120"/>
      <c r="K18" s="48"/>
      <c r="L18" s="48"/>
      <c r="M18" s="48"/>
    </row>
    <row r="19" spans="1:13" ht="14.25" x14ac:dyDescent="0.25">
      <c r="A19" s="55">
        <v>6</v>
      </c>
      <c r="B19" s="56">
        <v>995424</v>
      </c>
      <c r="C19" s="72">
        <v>0.18</v>
      </c>
      <c r="D19" s="74"/>
      <c r="E19" s="194" t="s">
        <v>249</v>
      </c>
      <c r="F19" s="192" t="s">
        <v>232</v>
      </c>
      <c r="G19" s="56" t="s">
        <v>149</v>
      </c>
      <c r="H19" s="56">
        <v>100</v>
      </c>
      <c r="I19" s="48">
        <v>45</v>
      </c>
      <c r="J19" s="120">
        <v>0.14050000000000001</v>
      </c>
      <c r="K19" s="48">
        <f>I19/1.1405</f>
        <v>39.456378781236296</v>
      </c>
      <c r="L19" s="48">
        <f>K19*H19</f>
        <v>3945.6378781236294</v>
      </c>
      <c r="M19" s="48">
        <f>IF(ISBLANK(D19),C19*L19,D19*L19)</f>
        <v>710.21481806225324</v>
      </c>
    </row>
    <row r="20" spans="1:13" ht="42.75" x14ac:dyDescent="0.25">
      <c r="A20" s="55">
        <v>7</v>
      </c>
      <c r="B20" s="149"/>
      <c r="C20" s="84"/>
      <c r="D20" s="85"/>
      <c r="E20" s="194">
        <v>1.21</v>
      </c>
      <c r="F20" s="195" t="s">
        <v>272</v>
      </c>
      <c r="G20" s="121"/>
      <c r="H20" s="55"/>
      <c r="I20" s="55"/>
      <c r="J20" s="55"/>
      <c r="K20" s="55"/>
      <c r="L20" s="55"/>
      <c r="M20" s="48"/>
    </row>
    <row r="21" spans="1:13" ht="14.25" x14ac:dyDescent="0.25">
      <c r="A21" s="55">
        <v>8</v>
      </c>
      <c r="B21" s="56">
        <v>995461</v>
      </c>
      <c r="C21" s="72">
        <v>0.18</v>
      </c>
      <c r="D21" s="74"/>
      <c r="E21" s="194" t="s">
        <v>250</v>
      </c>
      <c r="F21" s="192" t="s">
        <v>233</v>
      </c>
      <c r="G21" s="121" t="s">
        <v>149</v>
      </c>
      <c r="H21" s="56">
        <v>100</v>
      </c>
      <c r="I21" s="48">
        <v>145</v>
      </c>
      <c r="J21" s="120">
        <v>0.14050000000000001</v>
      </c>
      <c r="K21" s="48">
        <f>I21/1.1405</f>
        <v>127.13722051731696</v>
      </c>
      <c r="L21" s="48">
        <f>K21*H21</f>
        <v>12713.722051731696</v>
      </c>
      <c r="M21" s="48">
        <f>IF(ISBLANK(D21),C21*L21,D21*L21)</f>
        <v>2288.4699693117054</v>
      </c>
    </row>
    <row r="22" spans="1:13" ht="42.75" x14ac:dyDescent="0.25">
      <c r="A22" s="55">
        <v>9</v>
      </c>
      <c r="B22" s="149"/>
      <c r="C22" s="84"/>
      <c r="D22" s="85"/>
      <c r="E22" s="194">
        <v>1.24</v>
      </c>
      <c r="F22" s="195" t="s">
        <v>273</v>
      </c>
      <c r="G22" s="49"/>
      <c r="H22" s="55"/>
      <c r="I22" s="55"/>
      <c r="J22" s="55"/>
      <c r="K22" s="55"/>
      <c r="L22" s="55"/>
      <c r="M22" s="48"/>
    </row>
    <row r="23" spans="1:13" ht="14.25" x14ac:dyDescent="0.25">
      <c r="A23" s="55">
        <v>10</v>
      </c>
      <c r="B23" s="56">
        <v>995461</v>
      </c>
      <c r="C23" s="72">
        <v>0.18</v>
      </c>
      <c r="D23" s="74"/>
      <c r="E23" s="194" t="s">
        <v>251</v>
      </c>
      <c r="F23" s="192" t="s">
        <v>234</v>
      </c>
      <c r="G23" s="121" t="s">
        <v>44</v>
      </c>
      <c r="H23" s="56">
        <v>10</v>
      </c>
      <c r="I23" s="48">
        <v>103</v>
      </c>
      <c r="J23" s="120">
        <v>0.14050000000000001</v>
      </c>
      <c r="K23" s="48">
        <f>I23/1.1405</f>
        <v>90.311266988163084</v>
      </c>
      <c r="L23" s="48">
        <f>K23*H23</f>
        <v>903.11266988163084</v>
      </c>
      <c r="M23" s="48">
        <f>IF(ISBLANK(D23),C23*L23,D23*L23)</f>
        <v>162.56028057869355</v>
      </c>
    </row>
    <row r="24" spans="1:13" ht="14.25" x14ac:dyDescent="0.25">
      <c r="A24" s="55">
        <v>11</v>
      </c>
      <c r="B24" s="56">
        <v>995461</v>
      </c>
      <c r="C24" s="72">
        <v>0.18</v>
      </c>
      <c r="D24" s="74"/>
      <c r="E24" s="194" t="s">
        <v>252</v>
      </c>
      <c r="F24" s="192" t="s">
        <v>235</v>
      </c>
      <c r="G24" s="55" t="s">
        <v>44</v>
      </c>
      <c r="H24" s="55">
        <v>2</v>
      </c>
      <c r="I24" s="55">
        <v>122</v>
      </c>
      <c r="J24" s="120">
        <v>0.14050000000000001</v>
      </c>
      <c r="K24" s="48">
        <f>I24/1.1405</f>
        <v>106.97062691801841</v>
      </c>
      <c r="L24" s="48">
        <f>K24*H24</f>
        <v>213.94125383603682</v>
      </c>
      <c r="M24" s="48">
        <f>IF(ISBLANK(D24),C24*L24,D24*L24)</f>
        <v>38.50942569048663</v>
      </c>
    </row>
    <row r="25" spans="1:13" ht="57" x14ac:dyDescent="0.25">
      <c r="A25" s="55">
        <v>12</v>
      </c>
      <c r="B25" s="56">
        <v>995461</v>
      </c>
      <c r="C25" s="72">
        <v>0.18</v>
      </c>
      <c r="D25" s="74"/>
      <c r="E25" s="194">
        <v>1.32</v>
      </c>
      <c r="F25" s="195" t="s">
        <v>236</v>
      </c>
      <c r="G25" s="49" t="s">
        <v>44</v>
      </c>
      <c r="H25" s="56">
        <v>4</v>
      </c>
      <c r="I25" s="48">
        <v>586</v>
      </c>
      <c r="J25" s="120">
        <v>0.14050000000000001</v>
      </c>
      <c r="K25" s="48">
        <f t="shared" ref="K25:K26" si="3">I25/1.1405</f>
        <v>513.80973257343271</v>
      </c>
      <c r="L25" s="48">
        <f t="shared" ref="L25:L26" si="4">K25*H25</f>
        <v>2055.2389302937308</v>
      </c>
      <c r="M25" s="48">
        <f t="shared" ref="M25:M26" si="5">IF(ISBLANK(D25),C25*L25,D25*L25)</f>
        <v>369.94300745287154</v>
      </c>
    </row>
    <row r="26" spans="1:13" ht="28.5" x14ac:dyDescent="0.25">
      <c r="A26" s="55">
        <v>13</v>
      </c>
      <c r="B26" s="56">
        <v>995461</v>
      </c>
      <c r="C26" s="72">
        <v>0.18</v>
      </c>
      <c r="D26" s="74"/>
      <c r="E26" s="194">
        <v>1.26</v>
      </c>
      <c r="F26" s="192" t="s">
        <v>237</v>
      </c>
      <c r="G26" s="55" t="s">
        <v>44</v>
      </c>
      <c r="H26" s="55">
        <v>10</v>
      </c>
      <c r="I26" s="55">
        <v>40</v>
      </c>
      <c r="J26" s="120">
        <v>0.14050000000000001</v>
      </c>
      <c r="K26" s="48">
        <f t="shared" si="3"/>
        <v>35.072336694432266</v>
      </c>
      <c r="L26" s="48">
        <f t="shared" si="4"/>
        <v>350.72336694432266</v>
      </c>
      <c r="M26" s="48">
        <f t="shared" si="5"/>
        <v>63.130206049978078</v>
      </c>
    </row>
    <row r="27" spans="1:13" ht="28.5" x14ac:dyDescent="0.25">
      <c r="A27" s="55">
        <v>14</v>
      </c>
      <c r="B27" s="56"/>
      <c r="C27" s="84"/>
      <c r="D27" s="85"/>
      <c r="E27" s="194">
        <v>1.27</v>
      </c>
      <c r="F27" s="195" t="s">
        <v>274</v>
      </c>
      <c r="G27" s="121"/>
      <c r="H27" s="56"/>
      <c r="I27" s="48"/>
      <c r="J27" s="120"/>
      <c r="K27" s="48"/>
      <c r="L27" s="48"/>
      <c r="M27" s="48"/>
    </row>
    <row r="28" spans="1:13" ht="14.25" x14ac:dyDescent="0.25">
      <c r="A28" s="55">
        <v>15</v>
      </c>
      <c r="B28" s="56">
        <v>995461</v>
      </c>
      <c r="C28" s="72">
        <v>0.18</v>
      </c>
      <c r="D28" s="74"/>
      <c r="E28" s="194" t="s">
        <v>253</v>
      </c>
      <c r="F28" s="192" t="s">
        <v>238</v>
      </c>
      <c r="G28" s="56" t="s">
        <v>44</v>
      </c>
      <c r="H28" s="56">
        <v>5</v>
      </c>
      <c r="I28" s="150"/>
      <c r="J28" s="120">
        <v>0.14050000000000001</v>
      </c>
      <c r="K28" s="48">
        <f t="shared" ref="K28:K31" si="6">I28/1.1405</f>
        <v>0</v>
      </c>
      <c r="L28" s="48">
        <f t="shared" ref="L28:L31" si="7">K28*H28</f>
        <v>0</v>
      </c>
      <c r="M28" s="48">
        <f t="shared" ref="M28:M31" si="8">IF(ISBLANK(D28),C28*L28,D28*L28)</f>
        <v>0</v>
      </c>
    </row>
    <row r="29" spans="1:13" ht="14.25" x14ac:dyDescent="0.25">
      <c r="A29" s="55">
        <v>16</v>
      </c>
      <c r="B29" s="56">
        <v>995461</v>
      </c>
      <c r="C29" s="72">
        <v>0.18</v>
      </c>
      <c r="D29" s="74"/>
      <c r="E29" s="194" t="s">
        <v>254</v>
      </c>
      <c r="F29" s="192" t="s">
        <v>239</v>
      </c>
      <c r="G29" s="56" t="s">
        <v>44</v>
      </c>
      <c r="H29" s="56">
        <v>4</v>
      </c>
      <c r="I29" s="150"/>
      <c r="J29" s="120">
        <v>0.14050000000000001</v>
      </c>
      <c r="K29" s="48">
        <f t="shared" si="6"/>
        <v>0</v>
      </c>
      <c r="L29" s="48">
        <f t="shared" si="7"/>
        <v>0</v>
      </c>
      <c r="M29" s="48">
        <f t="shared" si="8"/>
        <v>0</v>
      </c>
    </row>
    <row r="30" spans="1:13" ht="14.25" x14ac:dyDescent="0.25">
      <c r="A30" s="55">
        <v>17</v>
      </c>
      <c r="B30" s="56">
        <v>995461</v>
      </c>
      <c r="C30" s="72">
        <v>0.18</v>
      </c>
      <c r="D30" s="74"/>
      <c r="E30" s="194" t="s">
        <v>255</v>
      </c>
      <c r="F30" s="192" t="s">
        <v>240</v>
      </c>
      <c r="G30" s="56" t="s">
        <v>44</v>
      </c>
      <c r="H30" s="56">
        <v>2</v>
      </c>
      <c r="I30" s="48">
        <v>402</v>
      </c>
      <c r="J30" s="120">
        <v>0.14050000000000001</v>
      </c>
      <c r="K30" s="48">
        <f t="shared" si="6"/>
        <v>352.47698377904425</v>
      </c>
      <c r="L30" s="48">
        <f t="shared" si="7"/>
        <v>704.95396755808849</v>
      </c>
      <c r="M30" s="48">
        <f t="shared" si="8"/>
        <v>126.89171416045592</v>
      </c>
    </row>
    <row r="31" spans="1:13" ht="14.25" x14ac:dyDescent="0.25">
      <c r="A31" s="55">
        <v>18</v>
      </c>
      <c r="B31" s="56">
        <v>995461</v>
      </c>
      <c r="C31" s="72">
        <v>0.18</v>
      </c>
      <c r="D31" s="74"/>
      <c r="E31" s="194" t="s">
        <v>256</v>
      </c>
      <c r="F31" s="192" t="s">
        <v>241</v>
      </c>
      <c r="G31" s="56" t="s">
        <v>44</v>
      </c>
      <c r="H31" s="56">
        <v>2</v>
      </c>
      <c r="I31" s="48">
        <v>454</v>
      </c>
      <c r="J31" s="120">
        <v>0.14050000000000001</v>
      </c>
      <c r="K31" s="48">
        <f t="shared" si="6"/>
        <v>398.07102148180621</v>
      </c>
      <c r="L31" s="48">
        <f t="shared" si="7"/>
        <v>796.14204296361243</v>
      </c>
      <c r="M31" s="48">
        <f t="shared" si="8"/>
        <v>143.30556773345023</v>
      </c>
    </row>
    <row r="32" spans="1:13" ht="71.25" x14ac:dyDescent="0.25">
      <c r="A32" s="55">
        <v>19</v>
      </c>
      <c r="B32" s="56"/>
      <c r="C32" s="84"/>
      <c r="D32" s="85"/>
      <c r="E32" s="194">
        <v>2.4</v>
      </c>
      <c r="F32" s="195" t="s">
        <v>275</v>
      </c>
      <c r="G32" s="56"/>
      <c r="H32" s="56"/>
      <c r="I32" s="48"/>
      <c r="J32" s="120"/>
      <c r="K32" s="48"/>
      <c r="L32" s="48"/>
      <c r="M32" s="48"/>
    </row>
    <row r="33" spans="1:18" ht="14.25" x14ac:dyDescent="0.25">
      <c r="A33" s="55">
        <v>20</v>
      </c>
      <c r="B33" s="56">
        <v>998736</v>
      </c>
      <c r="C33" s="72">
        <v>0.18</v>
      </c>
      <c r="D33" s="74"/>
      <c r="E33" s="194" t="s">
        <v>129</v>
      </c>
      <c r="F33" s="192" t="s">
        <v>242</v>
      </c>
      <c r="G33" s="56" t="s">
        <v>44</v>
      </c>
      <c r="H33" s="56">
        <v>1</v>
      </c>
      <c r="I33" s="48">
        <v>5967</v>
      </c>
      <c r="J33" s="120">
        <v>0.14050000000000001</v>
      </c>
      <c r="K33" s="48">
        <f>I33/1.1405</f>
        <v>5231.9158263919335</v>
      </c>
      <c r="L33" s="48">
        <f>K33*H33</f>
        <v>5231.9158263919335</v>
      </c>
      <c r="M33" s="48">
        <f>IF(ISBLANK(D33),C33*L33,D33*L33)</f>
        <v>941.74484875054804</v>
      </c>
    </row>
    <row r="34" spans="1:18" ht="57" x14ac:dyDescent="0.25">
      <c r="A34" s="55">
        <v>21</v>
      </c>
      <c r="B34" s="56"/>
      <c r="C34" s="84"/>
      <c r="D34" s="85"/>
      <c r="E34" s="194">
        <v>2.1</v>
      </c>
      <c r="F34" s="195" t="s">
        <v>276</v>
      </c>
      <c r="G34" s="56"/>
      <c r="H34" s="56"/>
      <c r="I34" s="48"/>
      <c r="J34" s="120"/>
      <c r="K34" s="48"/>
      <c r="L34" s="48"/>
      <c r="M34" s="48"/>
    </row>
    <row r="35" spans="1:18" ht="14.25" x14ac:dyDescent="0.25">
      <c r="A35" s="55">
        <v>22</v>
      </c>
      <c r="B35" s="56">
        <v>998736</v>
      </c>
      <c r="C35" s="72">
        <v>0.18</v>
      </c>
      <c r="D35" s="74"/>
      <c r="E35" s="194" t="s">
        <v>29</v>
      </c>
      <c r="F35" s="192" t="s">
        <v>243</v>
      </c>
      <c r="G35" s="56" t="s">
        <v>44</v>
      </c>
      <c r="H35" s="56">
        <v>8</v>
      </c>
      <c r="I35" s="48">
        <v>256</v>
      </c>
      <c r="J35" s="120">
        <v>0.14050000000000001</v>
      </c>
      <c r="K35" s="48">
        <f t="shared" ref="K35:K36" si="9">I35/1.1405</f>
        <v>224.46295484436649</v>
      </c>
      <c r="L35" s="48">
        <f t="shared" ref="L35:L36" si="10">K35*H35</f>
        <v>1795.7036387549319</v>
      </c>
      <c r="M35" s="48">
        <f t="shared" ref="M35:M36" si="11">IF(ISBLANK(D35),C35*L35,D35*L35)</f>
        <v>323.22665497588775</v>
      </c>
    </row>
    <row r="36" spans="1:18" ht="28.5" x14ac:dyDescent="0.25">
      <c r="A36" s="55">
        <v>23</v>
      </c>
      <c r="B36" s="56">
        <v>998736</v>
      </c>
      <c r="C36" s="72">
        <v>0.18</v>
      </c>
      <c r="D36" s="74"/>
      <c r="E36" s="194">
        <v>2.11</v>
      </c>
      <c r="F36" s="195" t="s">
        <v>244</v>
      </c>
      <c r="G36" s="56" t="s">
        <v>44</v>
      </c>
      <c r="H36" s="56">
        <v>4</v>
      </c>
      <c r="I36" s="48">
        <v>13</v>
      </c>
      <c r="J36" s="120">
        <v>0.14050000000000001</v>
      </c>
      <c r="K36" s="48">
        <f t="shared" si="9"/>
        <v>11.398509425690486</v>
      </c>
      <c r="L36" s="48">
        <f t="shared" si="10"/>
        <v>45.594037702761945</v>
      </c>
      <c r="M36" s="48">
        <f t="shared" si="11"/>
        <v>8.2069267864971494</v>
      </c>
    </row>
    <row r="37" spans="1:18" ht="57" x14ac:dyDescent="0.25">
      <c r="A37" s="55">
        <v>24</v>
      </c>
      <c r="B37" s="56"/>
      <c r="C37" s="84"/>
      <c r="D37" s="85"/>
      <c r="E37" s="194">
        <v>2.15</v>
      </c>
      <c r="F37" s="195" t="s">
        <v>277</v>
      </c>
      <c r="G37" s="56"/>
      <c r="H37" s="56"/>
      <c r="I37" s="48"/>
      <c r="J37" s="120"/>
      <c r="K37" s="48"/>
      <c r="L37" s="48"/>
      <c r="M37" s="48"/>
    </row>
    <row r="38" spans="1:18" ht="14.25" x14ac:dyDescent="0.25">
      <c r="A38" s="55">
        <v>25</v>
      </c>
      <c r="B38" s="56">
        <v>998736</v>
      </c>
      <c r="C38" s="72">
        <v>0.18</v>
      </c>
      <c r="D38" s="74"/>
      <c r="E38" s="194" t="s">
        <v>130</v>
      </c>
      <c r="F38" s="195" t="s">
        <v>245</v>
      </c>
      <c r="G38" s="56" t="s">
        <v>44</v>
      </c>
      <c r="H38" s="56">
        <v>1</v>
      </c>
      <c r="I38" s="48">
        <v>2872</v>
      </c>
      <c r="J38" s="120">
        <v>0.14050000000000001</v>
      </c>
      <c r="K38" s="48">
        <f t="shared" ref="K38:K40" si="12">I38/1.1405</f>
        <v>2518.1937746602366</v>
      </c>
      <c r="L38" s="48">
        <f t="shared" ref="L38:L40" si="13">K38*H38</f>
        <v>2518.1937746602366</v>
      </c>
      <c r="M38" s="48">
        <f t="shared" ref="M38:M40" si="14">IF(ISBLANK(D38),C38*L38,D38*L38)</f>
        <v>453.27487943884256</v>
      </c>
    </row>
    <row r="39" spans="1:18" ht="57" x14ac:dyDescent="0.25">
      <c r="A39" s="55">
        <v>26</v>
      </c>
      <c r="B39" s="56">
        <v>998739</v>
      </c>
      <c r="C39" s="72">
        <v>0.18</v>
      </c>
      <c r="D39" s="74"/>
      <c r="E39" s="194">
        <v>5.4</v>
      </c>
      <c r="F39" s="195" t="s">
        <v>131</v>
      </c>
      <c r="G39" s="56" t="s">
        <v>263</v>
      </c>
      <c r="H39" s="56">
        <v>1</v>
      </c>
      <c r="I39" s="48">
        <v>7472</v>
      </c>
      <c r="J39" s="120">
        <v>0.14050000000000001</v>
      </c>
      <c r="K39" s="48">
        <f t="shared" si="12"/>
        <v>6551.5124945199468</v>
      </c>
      <c r="L39" s="48">
        <f t="shared" si="13"/>
        <v>6551.5124945199468</v>
      </c>
      <c r="M39" s="48">
        <f t="shared" si="14"/>
        <v>1179.2722490135905</v>
      </c>
    </row>
    <row r="40" spans="1:18" ht="57" x14ac:dyDescent="0.25">
      <c r="A40" s="55">
        <v>27</v>
      </c>
      <c r="B40" s="56">
        <v>998739</v>
      </c>
      <c r="C40" s="72">
        <v>0.18</v>
      </c>
      <c r="D40" s="74"/>
      <c r="E40" s="194">
        <v>5.9</v>
      </c>
      <c r="F40" s="195" t="s">
        <v>278</v>
      </c>
      <c r="G40" s="56" t="s">
        <v>149</v>
      </c>
      <c r="H40" s="56">
        <v>20</v>
      </c>
      <c r="I40" s="48">
        <v>144</v>
      </c>
      <c r="J40" s="120">
        <v>0.14050000000000001</v>
      </c>
      <c r="K40" s="48">
        <f t="shared" si="12"/>
        <v>126.26041209995616</v>
      </c>
      <c r="L40" s="48">
        <f t="shared" si="13"/>
        <v>2525.2082419991229</v>
      </c>
      <c r="M40" s="48">
        <f t="shared" si="14"/>
        <v>454.53748355984209</v>
      </c>
    </row>
    <row r="41" spans="1:18" x14ac:dyDescent="0.25">
      <c r="A41" s="55"/>
      <c r="B41" s="56"/>
      <c r="C41" s="55"/>
      <c r="D41" s="55"/>
      <c r="E41" s="55"/>
      <c r="F41" s="53"/>
      <c r="G41" s="297" t="s">
        <v>89</v>
      </c>
      <c r="H41" s="298"/>
      <c r="I41" s="298"/>
      <c r="J41" s="298"/>
      <c r="K41" s="299"/>
      <c r="L41" s="83">
        <f>SUM(L15:L40)</f>
        <v>129505.48005260849</v>
      </c>
      <c r="M41" s="79">
        <f>SUM(M15:M40)</f>
        <v>23310.986409469519</v>
      </c>
      <c r="N41" s="75"/>
      <c r="O41" s="75"/>
      <c r="P41" s="75"/>
      <c r="Q41" s="75"/>
      <c r="R41" s="75"/>
    </row>
    <row r="42" spans="1:18" x14ac:dyDescent="0.25">
      <c r="A42" s="55"/>
      <c r="B42" s="56"/>
      <c r="C42" s="55"/>
      <c r="D42" s="55"/>
      <c r="E42" s="76"/>
      <c r="F42" s="300" t="s">
        <v>90</v>
      </c>
      <c r="G42" s="301"/>
      <c r="H42" s="301"/>
      <c r="I42" s="301"/>
      <c r="J42" s="301"/>
      <c r="K42" s="302"/>
      <c r="L42" s="77"/>
      <c r="M42" s="78">
        <f>L42</f>
        <v>0</v>
      </c>
      <c r="N42" s="75"/>
      <c r="O42" s="75"/>
      <c r="P42" s="75"/>
      <c r="Q42" s="75"/>
      <c r="R42" s="75"/>
    </row>
    <row r="43" spans="1:18" x14ac:dyDescent="0.25">
      <c r="A43" s="55"/>
      <c r="B43" s="56"/>
      <c r="C43" s="55"/>
      <c r="D43" s="55" t="s">
        <v>27</v>
      </c>
      <c r="E43" s="76"/>
      <c r="F43" s="300" t="s">
        <v>49</v>
      </c>
      <c r="G43" s="301"/>
      <c r="H43" s="301"/>
      <c r="I43" s="301"/>
      <c r="J43" s="301"/>
      <c r="K43" s="302"/>
      <c r="L43" s="50">
        <f>L41*L42</f>
        <v>0</v>
      </c>
      <c r="M43" s="50">
        <f>M41*M42</f>
        <v>0</v>
      </c>
      <c r="N43" s="75"/>
      <c r="O43" s="75"/>
      <c r="P43" s="75"/>
      <c r="Q43" s="75"/>
      <c r="R43" s="75"/>
    </row>
    <row r="44" spans="1:18" x14ac:dyDescent="0.25">
      <c r="A44" s="55"/>
      <c r="B44" s="56"/>
      <c r="C44" s="55"/>
      <c r="D44" s="55"/>
      <c r="E44" s="55"/>
      <c r="F44" s="295" t="s">
        <v>91</v>
      </c>
      <c r="G44" s="295"/>
      <c r="H44" s="295"/>
      <c r="I44" s="295"/>
      <c r="J44" s="295"/>
      <c r="K44" s="295"/>
      <c r="L44" s="79">
        <f>L41+L43</f>
        <v>129505.48005260849</v>
      </c>
      <c r="M44" s="50"/>
      <c r="N44" s="75"/>
      <c r="O44" s="75"/>
      <c r="P44" s="75"/>
      <c r="Q44" s="75"/>
      <c r="R44" s="75"/>
    </row>
    <row r="45" spans="1:18" x14ac:dyDescent="0.25">
      <c r="A45" s="55"/>
      <c r="B45" s="56"/>
      <c r="C45" s="55"/>
      <c r="D45" s="55"/>
      <c r="E45" s="55"/>
      <c r="F45" s="296" t="s">
        <v>51</v>
      </c>
      <c r="G45" s="296"/>
      <c r="H45" s="296"/>
      <c r="I45" s="296"/>
      <c r="J45" s="296"/>
      <c r="K45" s="296"/>
      <c r="L45" s="50"/>
      <c r="M45" s="79">
        <f>M41+M43</f>
        <v>23310.986409469519</v>
      </c>
      <c r="N45" s="75"/>
      <c r="O45" s="75"/>
      <c r="P45" s="75"/>
      <c r="Q45" s="75"/>
      <c r="R45" s="75"/>
    </row>
    <row r="46" spans="1:18" x14ac:dyDescent="0.25">
      <c r="H46" s="75"/>
      <c r="I46" s="75"/>
      <c r="J46" s="75"/>
      <c r="K46" s="75"/>
      <c r="L46" s="75"/>
      <c r="M46" s="75"/>
      <c r="N46" s="75"/>
      <c r="O46" s="75"/>
      <c r="P46" s="75"/>
      <c r="Q46" s="75"/>
      <c r="R46" s="75"/>
    </row>
    <row r="47" spans="1:18" x14ac:dyDescent="0.25">
      <c r="B47" s="59"/>
      <c r="H47" s="65" t="s">
        <v>54</v>
      </c>
      <c r="I47" s="122"/>
      <c r="J47" s="75"/>
      <c r="K47" s="75"/>
      <c r="L47" s="75"/>
      <c r="M47" s="75"/>
      <c r="N47" s="75"/>
      <c r="O47" s="75"/>
      <c r="P47" s="75"/>
      <c r="Q47" s="75"/>
      <c r="R47" s="75"/>
    </row>
    <row r="48" spans="1:18" x14ac:dyDescent="0.25">
      <c r="H48" s="65" t="s">
        <v>56</v>
      </c>
      <c r="I48" s="122"/>
      <c r="J48" s="75"/>
      <c r="K48" s="75"/>
      <c r="L48" s="75"/>
      <c r="M48" s="75"/>
      <c r="N48" s="75"/>
      <c r="O48" s="75"/>
      <c r="P48" s="75"/>
      <c r="Q48" s="75"/>
      <c r="R48" s="75"/>
    </row>
    <row r="49" spans="8:18" x14ac:dyDescent="0.25">
      <c r="H49" s="75"/>
      <c r="I49" s="75"/>
      <c r="J49" s="75"/>
      <c r="K49" s="75"/>
      <c r="L49" s="75"/>
      <c r="M49" s="75"/>
      <c r="N49" s="75"/>
      <c r="O49" s="75"/>
      <c r="P49" s="75"/>
      <c r="Q49" s="75"/>
      <c r="R49" s="75"/>
    </row>
    <row r="50" spans="8:18" x14ac:dyDescent="0.25">
      <c r="H50" s="75"/>
      <c r="I50" s="75"/>
      <c r="J50" s="75"/>
      <c r="K50" s="75"/>
      <c r="L50" s="75"/>
      <c r="M50" s="75"/>
      <c r="N50" s="75"/>
      <c r="O50" s="75"/>
      <c r="P50" s="75"/>
      <c r="Q50" s="75"/>
      <c r="R50" s="75"/>
    </row>
    <row r="51" spans="8:18" x14ac:dyDescent="0.25">
      <c r="H51" s="75"/>
      <c r="I51" s="75"/>
      <c r="J51" s="75"/>
      <c r="K51" s="75"/>
      <c r="L51" s="75"/>
      <c r="M51" s="75"/>
      <c r="N51" s="75"/>
      <c r="O51" s="75"/>
      <c r="P51" s="75"/>
      <c r="Q51" s="75"/>
      <c r="R51" s="75"/>
    </row>
    <row r="52" spans="8:18" x14ac:dyDescent="0.25">
      <c r="H52" s="75"/>
      <c r="I52" s="75"/>
      <c r="J52" s="75"/>
      <c r="K52" s="75"/>
      <c r="L52" s="75"/>
      <c r="M52" s="75"/>
      <c r="N52" s="75"/>
      <c r="O52" s="75"/>
      <c r="P52" s="75"/>
      <c r="Q52" s="75"/>
      <c r="R52" s="75"/>
    </row>
    <row r="53" spans="8:18" x14ac:dyDescent="0.25">
      <c r="H53" s="75"/>
      <c r="I53" s="75"/>
      <c r="J53" s="75"/>
      <c r="K53" s="75"/>
      <c r="L53" s="75"/>
      <c r="M53" s="75"/>
      <c r="N53" s="75"/>
      <c r="O53" s="75"/>
      <c r="P53" s="75"/>
      <c r="Q53" s="75"/>
      <c r="R53" s="75"/>
    </row>
    <row r="54" spans="8:18" x14ac:dyDescent="0.25">
      <c r="H54" s="75"/>
      <c r="I54" s="75"/>
      <c r="J54" s="75"/>
      <c r="K54" s="75"/>
      <c r="L54" s="75"/>
      <c r="M54" s="75"/>
      <c r="N54" s="75"/>
      <c r="O54" s="75"/>
      <c r="P54" s="75"/>
      <c r="Q54" s="75"/>
      <c r="R54" s="75"/>
    </row>
    <row r="55" spans="8:18" x14ac:dyDescent="0.25">
      <c r="H55" s="75"/>
      <c r="I55" s="75"/>
      <c r="J55" s="75"/>
      <c r="K55" s="75"/>
      <c r="L55" s="75"/>
      <c r="M55" s="75"/>
      <c r="N55" s="75"/>
      <c r="O55" s="75"/>
      <c r="P55" s="75"/>
      <c r="Q55" s="75"/>
      <c r="R55" s="75"/>
    </row>
    <row r="56" spans="8:18" x14ac:dyDescent="0.25">
      <c r="H56" s="75"/>
      <c r="I56" s="75"/>
      <c r="J56" s="75"/>
      <c r="K56" s="75"/>
      <c r="L56" s="75"/>
      <c r="M56" s="75"/>
      <c r="N56" s="75"/>
      <c r="O56" s="75"/>
      <c r="P56" s="75"/>
      <c r="Q56" s="75"/>
      <c r="R56" s="75"/>
    </row>
    <row r="57" spans="8:18" x14ac:dyDescent="0.25">
      <c r="H57" s="75"/>
      <c r="I57" s="75"/>
      <c r="J57" s="75"/>
      <c r="K57" s="75"/>
      <c r="L57" s="75"/>
      <c r="M57" s="75"/>
      <c r="N57" s="75"/>
      <c r="O57" s="75"/>
      <c r="P57" s="75"/>
      <c r="Q57" s="75"/>
      <c r="R57" s="75"/>
    </row>
    <row r="58" spans="8:18" x14ac:dyDescent="0.25">
      <c r="H58" s="75"/>
      <c r="I58" s="75"/>
      <c r="J58" s="75"/>
      <c r="K58" s="75"/>
      <c r="L58" s="75"/>
      <c r="M58" s="75"/>
      <c r="N58" s="75"/>
      <c r="O58" s="75"/>
      <c r="P58" s="75"/>
      <c r="Q58" s="75"/>
      <c r="R58" s="75"/>
    </row>
    <row r="59" spans="8:18" x14ac:dyDescent="0.25">
      <c r="H59" s="75"/>
      <c r="I59" s="75"/>
      <c r="J59" s="75"/>
      <c r="K59" s="75"/>
      <c r="L59" s="75"/>
      <c r="M59" s="75"/>
      <c r="N59" s="75"/>
      <c r="O59" s="75"/>
      <c r="P59" s="75"/>
      <c r="Q59" s="75"/>
      <c r="R59" s="75"/>
    </row>
    <row r="60" spans="8:18" x14ac:dyDescent="0.25">
      <c r="H60" s="75"/>
      <c r="I60" s="75"/>
      <c r="J60" s="75"/>
      <c r="K60" s="75"/>
      <c r="L60" s="75"/>
      <c r="M60" s="75"/>
      <c r="N60" s="75"/>
      <c r="O60" s="75"/>
      <c r="P60" s="75"/>
      <c r="Q60" s="75"/>
      <c r="R60" s="75"/>
    </row>
    <row r="61" spans="8:18" x14ac:dyDescent="0.25">
      <c r="H61" s="75"/>
      <c r="I61" s="75"/>
      <c r="J61" s="75"/>
      <c r="K61" s="75"/>
      <c r="L61" s="75"/>
      <c r="M61" s="75"/>
      <c r="N61" s="75"/>
      <c r="O61" s="75"/>
      <c r="P61" s="75"/>
      <c r="Q61" s="75"/>
      <c r="R61" s="75"/>
    </row>
    <row r="62" spans="8:18" x14ac:dyDescent="0.25">
      <c r="H62" s="75"/>
      <c r="I62" s="75"/>
      <c r="J62" s="75"/>
      <c r="K62" s="75"/>
      <c r="L62" s="75"/>
      <c r="M62" s="75"/>
      <c r="N62" s="75"/>
      <c r="O62" s="75"/>
      <c r="P62" s="75"/>
      <c r="Q62" s="75"/>
      <c r="R62" s="75"/>
    </row>
    <row r="63" spans="8:18" x14ac:dyDescent="0.25">
      <c r="H63" s="75"/>
      <c r="I63" s="75"/>
      <c r="J63" s="75"/>
      <c r="K63" s="75"/>
      <c r="L63" s="75"/>
      <c r="M63" s="75"/>
      <c r="N63" s="75"/>
      <c r="O63" s="75"/>
      <c r="P63" s="75"/>
      <c r="Q63" s="75"/>
      <c r="R63" s="75"/>
    </row>
    <row r="64" spans="8:18" x14ac:dyDescent="0.25">
      <c r="H64" s="75"/>
      <c r="I64" s="75"/>
      <c r="J64" s="75"/>
      <c r="K64" s="75"/>
      <c r="L64" s="75"/>
      <c r="M64" s="75"/>
      <c r="N64" s="75"/>
      <c r="O64" s="75"/>
      <c r="P64" s="75"/>
      <c r="Q64" s="75"/>
      <c r="R64" s="75"/>
    </row>
    <row r="65" spans="8:18" x14ac:dyDescent="0.25">
      <c r="H65" s="75"/>
      <c r="I65" s="75"/>
      <c r="J65" s="75"/>
      <c r="K65" s="75"/>
      <c r="L65" s="75"/>
      <c r="M65" s="75"/>
      <c r="N65" s="75"/>
      <c r="O65" s="75"/>
      <c r="P65" s="75"/>
      <c r="Q65" s="75"/>
      <c r="R65" s="75"/>
    </row>
    <row r="66" spans="8:18" x14ac:dyDescent="0.25">
      <c r="H66" s="75"/>
      <c r="I66" s="75"/>
      <c r="J66" s="75"/>
      <c r="K66" s="75"/>
      <c r="L66" s="75"/>
      <c r="M66" s="75"/>
      <c r="N66" s="75"/>
      <c r="O66" s="75"/>
      <c r="P66" s="75"/>
      <c r="Q66" s="75"/>
      <c r="R66" s="75"/>
    </row>
    <row r="67" spans="8:18" x14ac:dyDescent="0.25">
      <c r="H67" s="75"/>
      <c r="I67" s="75"/>
      <c r="J67" s="75"/>
      <c r="K67" s="75"/>
      <c r="L67" s="75"/>
      <c r="M67" s="75"/>
      <c r="N67" s="75"/>
      <c r="O67" s="75"/>
      <c r="P67" s="75"/>
      <c r="Q67" s="75"/>
      <c r="R67" s="75"/>
    </row>
    <row r="68" spans="8:18" x14ac:dyDescent="0.25">
      <c r="H68" s="75"/>
      <c r="I68" s="75"/>
      <c r="J68" s="75"/>
      <c r="K68" s="75"/>
      <c r="L68" s="75"/>
      <c r="M68" s="75"/>
      <c r="N68" s="75"/>
      <c r="O68" s="75"/>
      <c r="P68" s="75"/>
      <c r="Q68" s="75"/>
      <c r="R68" s="75"/>
    </row>
    <row r="69" spans="8:18" x14ac:dyDescent="0.25">
      <c r="H69" s="75"/>
      <c r="I69" s="75"/>
      <c r="J69" s="75"/>
      <c r="K69" s="75"/>
      <c r="L69" s="75"/>
      <c r="M69" s="75"/>
      <c r="N69" s="75"/>
      <c r="O69" s="75"/>
      <c r="P69" s="75"/>
      <c r="Q69" s="75"/>
      <c r="R69" s="75"/>
    </row>
    <row r="70" spans="8:18" x14ac:dyDescent="0.25">
      <c r="H70" s="75"/>
      <c r="I70" s="75"/>
      <c r="J70" s="75"/>
      <c r="K70" s="75"/>
      <c r="L70" s="75"/>
      <c r="M70" s="75"/>
      <c r="N70" s="75"/>
      <c r="O70" s="75"/>
      <c r="P70" s="75"/>
      <c r="Q70" s="75"/>
      <c r="R70" s="75"/>
    </row>
    <row r="71" spans="8:18" x14ac:dyDescent="0.25">
      <c r="H71" s="75"/>
      <c r="I71" s="75"/>
      <c r="J71" s="75"/>
      <c r="K71" s="75"/>
      <c r="L71" s="75"/>
      <c r="M71" s="75"/>
      <c r="N71" s="75"/>
      <c r="O71" s="75"/>
      <c r="P71" s="75"/>
      <c r="Q71" s="75"/>
      <c r="R71" s="75"/>
    </row>
    <row r="72" spans="8:18" x14ac:dyDescent="0.25">
      <c r="H72" s="75"/>
      <c r="I72" s="75"/>
      <c r="J72" s="75"/>
      <c r="K72" s="75"/>
      <c r="L72" s="75"/>
      <c r="M72" s="75"/>
      <c r="N72" s="75"/>
      <c r="O72" s="75"/>
      <c r="P72" s="75"/>
      <c r="Q72" s="75"/>
      <c r="R72" s="75"/>
    </row>
    <row r="73" spans="8:18" x14ac:dyDescent="0.25">
      <c r="H73" s="75"/>
      <c r="I73" s="75"/>
      <c r="J73" s="75"/>
      <c r="K73" s="75"/>
      <c r="L73" s="75"/>
      <c r="M73" s="75"/>
      <c r="N73" s="75"/>
      <c r="O73" s="75"/>
      <c r="P73" s="75"/>
      <c r="Q73" s="75"/>
      <c r="R73" s="75"/>
    </row>
    <row r="74" spans="8:18" x14ac:dyDescent="0.25">
      <c r="H74" s="75"/>
      <c r="I74" s="75"/>
      <c r="J74" s="75"/>
      <c r="K74" s="75"/>
      <c r="L74" s="75"/>
      <c r="M74" s="75"/>
      <c r="N74" s="75"/>
      <c r="O74" s="75"/>
      <c r="P74" s="75"/>
      <c r="Q74" s="75"/>
      <c r="R74" s="75"/>
    </row>
    <row r="75" spans="8:18" x14ac:dyDescent="0.25">
      <c r="H75" s="75"/>
      <c r="I75" s="75"/>
      <c r="J75" s="75"/>
      <c r="K75" s="75"/>
      <c r="L75" s="75"/>
      <c r="M75" s="75"/>
      <c r="N75" s="75"/>
      <c r="O75" s="75"/>
      <c r="P75" s="75"/>
      <c r="Q75" s="75"/>
      <c r="R75" s="75"/>
    </row>
    <row r="76" spans="8:18" x14ac:dyDescent="0.25">
      <c r="H76" s="75"/>
      <c r="I76" s="75"/>
      <c r="J76" s="75"/>
      <c r="K76" s="75"/>
      <c r="L76" s="75"/>
      <c r="M76" s="75"/>
      <c r="N76" s="75"/>
      <c r="O76" s="75"/>
      <c r="P76" s="75"/>
      <c r="Q76" s="75"/>
      <c r="R76" s="75"/>
    </row>
    <row r="77" spans="8:18" x14ac:dyDescent="0.25">
      <c r="H77" s="75"/>
      <c r="I77" s="75"/>
      <c r="J77" s="75"/>
      <c r="K77" s="75"/>
      <c r="L77" s="75"/>
      <c r="M77" s="75"/>
      <c r="N77" s="75"/>
      <c r="O77" s="75"/>
      <c r="P77" s="75"/>
      <c r="Q77" s="75"/>
      <c r="R77" s="75"/>
    </row>
    <row r="78" spans="8:18" x14ac:dyDescent="0.25">
      <c r="H78" s="75"/>
      <c r="I78" s="75"/>
      <c r="J78" s="75"/>
      <c r="K78" s="75"/>
      <c r="L78" s="75"/>
      <c r="M78" s="75"/>
      <c r="N78" s="75"/>
      <c r="O78" s="75"/>
      <c r="P78" s="75"/>
      <c r="Q78" s="75"/>
      <c r="R78" s="75"/>
    </row>
    <row r="79" spans="8:18" x14ac:dyDescent="0.25">
      <c r="H79" s="75"/>
      <c r="I79" s="75"/>
      <c r="J79" s="75"/>
      <c r="K79" s="75"/>
      <c r="L79" s="75"/>
      <c r="M79" s="75"/>
      <c r="N79" s="75"/>
      <c r="O79" s="75"/>
      <c r="P79" s="75"/>
      <c r="Q79" s="75"/>
      <c r="R79" s="75"/>
    </row>
    <row r="80" spans="8:18" x14ac:dyDescent="0.25">
      <c r="H80" s="75"/>
      <c r="I80" s="75"/>
      <c r="J80" s="75"/>
      <c r="K80" s="75"/>
      <c r="L80" s="75"/>
      <c r="M80" s="75"/>
      <c r="N80" s="75"/>
      <c r="O80" s="75"/>
      <c r="P80" s="75"/>
      <c r="Q80" s="75"/>
      <c r="R80" s="75"/>
    </row>
    <row r="81" spans="8:18" x14ac:dyDescent="0.25">
      <c r="H81" s="75"/>
      <c r="I81" s="75"/>
      <c r="J81" s="75"/>
      <c r="K81" s="75"/>
      <c r="L81" s="75"/>
      <c r="M81" s="75"/>
      <c r="N81" s="75"/>
      <c r="O81" s="75"/>
      <c r="P81" s="75"/>
      <c r="Q81" s="75"/>
      <c r="R81" s="75"/>
    </row>
    <row r="82" spans="8:18" x14ac:dyDescent="0.25">
      <c r="H82" s="75"/>
      <c r="I82" s="75"/>
      <c r="J82" s="75"/>
      <c r="K82" s="75"/>
      <c r="L82" s="75"/>
      <c r="M82" s="75"/>
      <c r="N82" s="75"/>
      <c r="O82" s="75"/>
      <c r="P82" s="75"/>
      <c r="Q82" s="75"/>
      <c r="R82" s="75"/>
    </row>
    <row r="83" spans="8:18" x14ac:dyDescent="0.25">
      <c r="H83" s="75"/>
      <c r="I83" s="75"/>
      <c r="J83" s="75"/>
      <c r="K83" s="75"/>
      <c r="L83" s="75"/>
      <c r="M83" s="75"/>
      <c r="N83" s="75"/>
      <c r="O83" s="75"/>
      <c r="P83" s="75"/>
      <c r="Q83" s="75"/>
      <c r="R83" s="75"/>
    </row>
    <row r="84" spans="8:18" x14ac:dyDescent="0.25">
      <c r="H84" s="75"/>
      <c r="I84" s="75"/>
      <c r="J84" s="75"/>
      <c r="K84" s="75"/>
      <c r="L84" s="75"/>
      <c r="M84" s="75"/>
      <c r="N84" s="75"/>
      <c r="O84" s="75"/>
      <c r="P84" s="75"/>
      <c r="Q84" s="75"/>
      <c r="R84" s="75"/>
    </row>
    <row r="85" spans="8:18" x14ac:dyDescent="0.25">
      <c r="H85" s="75"/>
      <c r="I85" s="75"/>
      <c r="J85" s="75"/>
      <c r="K85" s="75"/>
      <c r="L85" s="75"/>
      <c r="M85" s="75"/>
      <c r="N85" s="75"/>
      <c r="O85" s="75"/>
      <c r="P85" s="75"/>
      <c r="Q85" s="75"/>
      <c r="R85" s="75"/>
    </row>
    <row r="86" spans="8:18" x14ac:dyDescent="0.25">
      <c r="H86" s="75"/>
      <c r="I86" s="75"/>
      <c r="J86" s="75"/>
      <c r="K86" s="75"/>
      <c r="L86" s="75"/>
      <c r="M86" s="75"/>
      <c r="N86" s="75"/>
      <c r="O86" s="75"/>
      <c r="P86" s="75"/>
      <c r="Q86" s="75"/>
      <c r="R86" s="75"/>
    </row>
    <row r="87" spans="8:18" x14ac:dyDescent="0.25">
      <c r="H87" s="75"/>
      <c r="I87" s="75"/>
      <c r="J87" s="75"/>
      <c r="K87" s="75"/>
      <c r="L87" s="75"/>
      <c r="M87" s="75"/>
      <c r="N87" s="75"/>
      <c r="O87" s="75"/>
      <c r="P87" s="75"/>
      <c r="Q87" s="75"/>
      <c r="R87" s="75"/>
    </row>
    <row r="88" spans="8:18" x14ac:dyDescent="0.25">
      <c r="H88" s="75"/>
      <c r="I88" s="75"/>
      <c r="J88" s="75"/>
      <c r="K88" s="75"/>
      <c r="L88" s="75"/>
      <c r="M88" s="75"/>
      <c r="N88" s="75"/>
      <c r="O88" s="75"/>
      <c r="P88" s="75"/>
      <c r="Q88" s="75"/>
      <c r="R88" s="75"/>
    </row>
    <row r="89" spans="8:18" x14ac:dyDescent="0.25">
      <c r="H89" s="75"/>
      <c r="I89" s="75"/>
      <c r="J89" s="75"/>
      <c r="K89" s="75"/>
      <c r="L89" s="75"/>
      <c r="M89" s="75"/>
      <c r="N89" s="75"/>
      <c r="O89" s="75"/>
      <c r="P89" s="75"/>
      <c r="Q89" s="75"/>
      <c r="R89" s="75"/>
    </row>
    <row r="90" spans="8:18" x14ac:dyDescent="0.25">
      <c r="H90" s="75"/>
      <c r="I90" s="75"/>
      <c r="J90" s="75"/>
      <c r="K90" s="75"/>
      <c r="L90" s="75"/>
      <c r="M90" s="75"/>
      <c r="N90" s="75"/>
      <c r="O90" s="75"/>
      <c r="P90" s="75"/>
      <c r="Q90" s="75"/>
      <c r="R90" s="75"/>
    </row>
    <row r="91" spans="8:18" x14ac:dyDescent="0.25">
      <c r="H91" s="75"/>
      <c r="I91" s="75"/>
      <c r="J91" s="75"/>
      <c r="K91" s="75"/>
      <c r="L91" s="75"/>
      <c r="M91" s="75"/>
      <c r="N91" s="75"/>
      <c r="O91" s="75"/>
      <c r="P91" s="75"/>
      <c r="Q91" s="75"/>
      <c r="R91" s="75"/>
    </row>
    <row r="92" spans="8:18" x14ac:dyDescent="0.25">
      <c r="H92" s="75"/>
      <c r="I92" s="75"/>
      <c r="J92" s="75"/>
      <c r="K92" s="75"/>
      <c r="L92" s="75"/>
      <c r="M92" s="75"/>
      <c r="N92" s="75"/>
      <c r="O92" s="75"/>
      <c r="P92" s="75"/>
      <c r="Q92" s="75"/>
      <c r="R92" s="75"/>
    </row>
    <row r="93" spans="8:18" x14ac:dyDescent="0.25">
      <c r="H93" s="75"/>
      <c r="I93" s="75"/>
      <c r="J93" s="75"/>
      <c r="K93" s="75"/>
      <c r="L93" s="75"/>
      <c r="M93" s="75"/>
      <c r="N93" s="75"/>
      <c r="O93" s="75"/>
      <c r="P93" s="75"/>
      <c r="Q93" s="75"/>
      <c r="R93" s="75"/>
    </row>
    <row r="94" spans="8:18" x14ac:dyDescent="0.25">
      <c r="H94" s="75"/>
      <c r="I94" s="75"/>
      <c r="J94" s="75"/>
      <c r="K94" s="75"/>
      <c r="L94" s="75"/>
      <c r="M94" s="75"/>
      <c r="N94" s="75"/>
      <c r="O94" s="75"/>
      <c r="P94" s="75"/>
      <c r="Q94" s="75"/>
      <c r="R94" s="75"/>
    </row>
    <row r="95" spans="8:18" x14ac:dyDescent="0.25">
      <c r="H95" s="75"/>
      <c r="I95" s="75"/>
      <c r="J95" s="75"/>
      <c r="K95" s="75"/>
      <c r="L95" s="75"/>
      <c r="M95" s="75"/>
      <c r="N95" s="75"/>
      <c r="O95" s="75"/>
      <c r="P95" s="75"/>
      <c r="Q95" s="75"/>
      <c r="R95" s="75"/>
    </row>
    <row r="96" spans="8:18" x14ac:dyDescent="0.25">
      <c r="H96" s="75"/>
      <c r="I96" s="75"/>
      <c r="J96" s="75"/>
      <c r="K96" s="75"/>
      <c r="L96" s="75"/>
      <c r="M96" s="75"/>
      <c r="N96" s="75"/>
      <c r="O96" s="75"/>
      <c r="P96" s="75"/>
      <c r="Q96" s="75"/>
      <c r="R96" s="75"/>
    </row>
    <row r="97" spans="8:18" x14ac:dyDescent="0.25">
      <c r="H97" s="75"/>
      <c r="I97" s="75"/>
      <c r="J97" s="75"/>
      <c r="K97" s="75"/>
      <c r="L97" s="75"/>
      <c r="M97" s="75"/>
      <c r="N97" s="75"/>
      <c r="O97" s="75"/>
      <c r="P97" s="75"/>
      <c r="Q97" s="75"/>
      <c r="R97" s="75"/>
    </row>
    <row r="98" spans="8:18" x14ac:dyDescent="0.25">
      <c r="H98" s="75"/>
      <c r="I98" s="75"/>
      <c r="J98" s="75"/>
      <c r="K98" s="75"/>
      <c r="L98" s="75"/>
      <c r="M98" s="75"/>
      <c r="N98" s="75"/>
      <c r="O98" s="75"/>
      <c r="P98" s="75"/>
      <c r="Q98" s="75"/>
      <c r="R98" s="75"/>
    </row>
    <row r="99" spans="8:18" x14ac:dyDescent="0.25">
      <c r="H99" s="75"/>
      <c r="I99" s="75"/>
      <c r="J99" s="75"/>
      <c r="K99" s="75"/>
      <c r="L99" s="75"/>
      <c r="M99" s="75"/>
      <c r="N99" s="75"/>
      <c r="O99" s="75"/>
      <c r="P99" s="75"/>
      <c r="Q99" s="75"/>
      <c r="R99" s="75"/>
    </row>
    <row r="100" spans="8:18" x14ac:dyDescent="0.25">
      <c r="H100" s="75"/>
      <c r="I100" s="75"/>
      <c r="J100" s="75"/>
      <c r="K100" s="75"/>
      <c r="L100" s="75"/>
      <c r="M100" s="75"/>
      <c r="N100" s="75"/>
      <c r="O100" s="75"/>
      <c r="P100" s="75"/>
      <c r="Q100" s="75"/>
      <c r="R100" s="75"/>
    </row>
    <row r="101" spans="8:18" x14ac:dyDescent="0.25">
      <c r="H101" s="75"/>
      <c r="I101" s="75"/>
      <c r="J101" s="75"/>
      <c r="K101" s="75"/>
      <c r="L101" s="75"/>
      <c r="M101" s="75"/>
      <c r="N101" s="75"/>
      <c r="O101" s="75"/>
      <c r="P101" s="75"/>
      <c r="Q101" s="75"/>
      <c r="R101" s="75"/>
    </row>
    <row r="102" spans="8:18" x14ac:dyDescent="0.25">
      <c r="H102" s="75"/>
      <c r="I102" s="75"/>
      <c r="J102" s="75"/>
      <c r="K102" s="75"/>
      <c r="L102" s="75"/>
      <c r="M102" s="75"/>
      <c r="N102" s="75"/>
      <c r="O102" s="75"/>
      <c r="P102" s="75"/>
      <c r="Q102" s="75"/>
      <c r="R102" s="75"/>
    </row>
    <row r="103" spans="8:18" x14ac:dyDescent="0.25">
      <c r="H103" s="75"/>
      <c r="I103" s="75"/>
      <c r="J103" s="75"/>
      <c r="K103" s="75"/>
      <c r="L103" s="75"/>
      <c r="M103" s="75"/>
      <c r="N103" s="75"/>
      <c r="O103" s="75"/>
      <c r="P103" s="75"/>
      <c r="Q103" s="75"/>
      <c r="R103" s="75"/>
    </row>
    <row r="104" spans="8:18" x14ac:dyDescent="0.25">
      <c r="H104" s="75"/>
      <c r="I104" s="75"/>
      <c r="J104" s="75"/>
      <c r="K104" s="75"/>
      <c r="L104" s="75"/>
      <c r="M104" s="75"/>
      <c r="N104" s="75"/>
      <c r="O104" s="75"/>
      <c r="P104" s="75"/>
      <c r="Q104" s="75"/>
      <c r="R104" s="75"/>
    </row>
    <row r="105" spans="8:18" x14ac:dyDescent="0.25">
      <c r="H105" s="75"/>
      <c r="I105" s="75"/>
      <c r="J105" s="75"/>
      <c r="K105" s="75"/>
      <c r="L105" s="75"/>
      <c r="M105" s="75"/>
      <c r="N105" s="75"/>
      <c r="O105" s="75"/>
      <c r="P105" s="75"/>
      <c r="Q105" s="75"/>
      <c r="R105" s="75"/>
    </row>
    <row r="106" spans="8:18" x14ac:dyDescent="0.25">
      <c r="H106" s="75"/>
      <c r="I106" s="75"/>
      <c r="J106" s="75"/>
      <c r="K106" s="75"/>
      <c r="L106" s="75"/>
      <c r="M106" s="75"/>
      <c r="N106" s="75"/>
      <c r="O106" s="75"/>
      <c r="P106" s="75"/>
      <c r="Q106" s="75"/>
      <c r="R106" s="75"/>
    </row>
    <row r="107" spans="8:18" x14ac:dyDescent="0.25">
      <c r="H107" s="75"/>
      <c r="I107" s="75"/>
      <c r="J107" s="75"/>
      <c r="K107" s="75"/>
      <c r="L107" s="75"/>
      <c r="M107" s="75"/>
      <c r="N107" s="75"/>
      <c r="O107" s="75"/>
      <c r="P107" s="75"/>
      <c r="Q107" s="75"/>
      <c r="R107" s="75"/>
    </row>
    <row r="108" spans="8:18" x14ac:dyDescent="0.25">
      <c r="H108" s="75"/>
      <c r="I108" s="75"/>
      <c r="J108" s="75"/>
      <c r="K108" s="75"/>
      <c r="L108" s="75"/>
      <c r="M108" s="75"/>
      <c r="N108" s="75"/>
      <c r="O108" s="75"/>
      <c r="P108" s="75"/>
      <c r="Q108" s="75"/>
      <c r="R108" s="75"/>
    </row>
    <row r="109" spans="8:18" x14ac:dyDescent="0.25">
      <c r="H109" s="75"/>
      <c r="I109" s="75"/>
      <c r="J109" s="75"/>
      <c r="K109" s="75"/>
      <c r="L109" s="75"/>
      <c r="M109" s="75"/>
      <c r="N109" s="75"/>
      <c r="O109" s="75"/>
      <c r="P109" s="75"/>
      <c r="Q109" s="75"/>
      <c r="R109" s="75"/>
    </row>
    <row r="110" spans="8:18" x14ac:dyDescent="0.25">
      <c r="H110" s="75"/>
      <c r="I110" s="75"/>
      <c r="J110" s="75"/>
      <c r="K110" s="75"/>
      <c r="L110" s="75"/>
      <c r="M110" s="75"/>
      <c r="N110" s="75"/>
      <c r="O110" s="75"/>
      <c r="P110" s="75"/>
      <c r="Q110" s="75"/>
      <c r="R110" s="75"/>
    </row>
    <row r="111" spans="8:18" x14ac:dyDescent="0.25">
      <c r="H111" s="75"/>
      <c r="I111" s="75"/>
      <c r="J111" s="75"/>
      <c r="K111" s="75"/>
      <c r="L111" s="75"/>
      <c r="M111" s="75"/>
      <c r="N111" s="75"/>
      <c r="O111" s="75"/>
      <c r="P111" s="75"/>
      <c r="Q111" s="75"/>
      <c r="R111" s="75"/>
    </row>
    <row r="112" spans="8:18" x14ac:dyDescent="0.25">
      <c r="H112" s="75"/>
      <c r="I112" s="75"/>
      <c r="J112" s="75"/>
      <c r="K112" s="75"/>
      <c r="L112" s="75"/>
      <c r="M112" s="75"/>
      <c r="N112" s="75"/>
      <c r="O112" s="75"/>
      <c r="P112" s="75"/>
      <c r="Q112" s="75"/>
      <c r="R112" s="75"/>
    </row>
    <row r="113" spans="8:18" x14ac:dyDescent="0.25">
      <c r="H113" s="75"/>
      <c r="I113" s="75"/>
      <c r="J113" s="75"/>
      <c r="K113" s="75"/>
      <c r="L113" s="75"/>
      <c r="M113" s="75"/>
      <c r="N113" s="75"/>
      <c r="O113" s="75"/>
      <c r="P113" s="75"/>
      <c r="Q113" s="75"/>
      <c r="R113" s="75"/>
    </row>
    <row r="114" spans="8:18" x14ac:dyDescent="0.25">
      <c r="H114" s="75"/>
      <c r="I114" s="75"/>
      <c r="J114" s="75"/>
      <c r="K114" s="75"/>
      <c r="L114" s="75"/>
      <c r="M114" s="75"/>
      <c r="N114" s="75"/>
      <c r="O114" s="75"/>
      <c r="P114" s="75"/>
      <c r="Q114" s="75"/>
      <c r="R114" s="75"/>
    </row>
    <row r="115" spans="8:18" x14ac:dyDescent="0.25">
      <c r="H115" s="75"/>
      <c r="I115" s="75"/>
      <c r="J115" s="75"/>
      <c r="K115" s="75"/>
      <c r="L115" s="75"/>
      <c r="M115" s="75"/>
      <c r="N115" s="75"/>
      <c r="O115" s="75"/>
      <c r="P115" s="75"/>
      <c r="Q115" s="75"/>
      <c r="R115" s="75"/>
    </row>
    <row r="116" spans="8:18" x14ac:dyDescent="0.25">
      <c r="H116" s="75"/>
      <c r="I116" s="75"/>
      <c r="J116" s="75"/>
      <c r="K116" s="75"/>
      <c r="L116" s="75"/>
      <c r="M116" s="75"/>
      <c r="N116" s="75"/>
      <c r="O116" s="75"/>
      <c r="P116" s="75"/>
      <c r="Q116" s="75"/>
      <c r="R116" s="75"/>
    </row>
    <row r="117" spans="8:18" x14ac:dyDescent="0.25">
      <c r="H117" s="75"/>
      <c r="I117" s="75"/>
      <c r="J117" s="75"/>
      <c r="K117" s="75"/>
      <c r="L117" s="75"/>
      <c r="M117" s="75"/>
      <c r="N117" s="75"/>
      <c r="O117" s="75"/>
      <c r="P117" s="75"/>
      <c r="Q117" s="75"/>
      <c r="R117" s="75"/>
    </row>
    <row r="118" spans="8:18" x14ac:dyDescent="0.25">
      <c r="H118" s="75"/>
      <c r="I118" s="75"/>
      <c r="J118" s="75"/>
      <c r="K118" s="75"/>
      <c r="L118" s="75"/>
      <c r="M118" s="75"/>
      <c r="N118" s="75"/>
      <c r="O118" s="75"/>
      <c r="P118" s="75"/>
      <c r="Q118" s="75"/>
      <c r="R118" s="75"/>
    </row>
    <row r="119" spans="8:18" x14ac:dyDescent="0.25">
      <c r="H119" s="75"/>
      <c r="I119" s="75"/>
      <c r="J119" s="75"/>
      <c r="K119" s="75"/>
      <c r="L119" s="75"/>
      <c r="M119" s="75"/>
      <c r="N119" s="75"/>
      <c r="O119" s="75"/>
      <c r="P119" s="75"/>
      <c r="Q119" s="75"/>
      <c r="R119" s="75"/>
    </row>
    <row r="120" spans="8:18" x14ac:dyDescent="0.25">
      <c r="H120" s="75"/>
      <c r="I120" s="75"/>
      <c r="J120" s="75"/>
      <c r="K120" s="75"/>
      <c r="L120" s="75"/>
      <c r="M120" s="75"/>
      <c r="N120" s="75"/>
      <c r="O120" s="75"/>
      <c r="P120" s="75"/>
      <c r="Q120" s="75"/>
      <c r="R120" s="75"/>
    </row>
    <row r="121" spans="8:18" x14ac:dyDescent="0.25">
      <c r="H121" s="75"/>
      <c r="I121" s="75"/>
      <c r="J121" s="75"/>
      <c r="K121" s="75"/>
      <c r="L121" s="75"/>
      <c r="M121" s="75"/>
      <c r="N121" s="75"/>
      <c r="O121" s="75"/>
      <c r="P121" s="75"/>
      <c r="Q121" s="75"/>
      <c r="R121" s="75"/>
    </row>
    <row r="122" spans="8:18" x14ac:dyDescent="0.25">
      <c r="H122" s="75"/>
      <c r="I122" s="75"/>
      <c r="J122" s="75"/>
      <c r="K122" s="75"/>
      <c r="L122" s="75"/>
      <c r="M122" s="75"/>
      <c r="N122" s="75"/>
      <c r="O122" s="75"/>
      <c r="P122" s="75"/>
      <c r="Q122" s="75"/>
      <c r="R122" s="75"/>
    </row>
    <row r="123" spans="8:18" x14ac:dyDescent="0.25">
      <c r="H123" s="75"/>
      <c r="I123" s="75"/>
      <c r="J123" s="75"/>
      <c r="K123" s="75"/>
      <c r="L123" s="75"/>
      <c r="M123" s="75"/>
      <c r="N123" s="75"/>
      <c r="O123" s="75"/>
      <c r="P123" s="75"/>
      <c r="Q123" s="75"/>
      <c r="R123" s="75"/>
    </row>
    <row r="124" spans="8:18" x14ac:dyDescent="0.25">
      <c r="H124" s="75"/>
      <c r="I124" s="75"/>
      <c r="J124" s="75"/>
      <c r="K124" s="75"/>
      <c r="L124" s="75"/>
      <c r="M124" s="75"/>
      <c r="N124" s="75"/>
      <c r="O124" s="75"/>
      <c r="P124" s="75"/>
      <c r="Q124" s="75"/>
      <c r="R124" s="75"/>
    </row>
    <row r="125" spans="8:18" x14ac:dyDescent="0.25">
      <c r="H125" s="75"/>
      <c r="I125" s="75"/>
      <c r="J125" s="75"/>
      <c r="K125" s="75"/>
      <c r="L125" s="75"/>
      <c r="M125" s="75"/>
      <c r="N125" s="75"/>
      <c r="O125" s="75"/>
      <c r="P125" s="75"/>
      <c r="Q125" s="75"/>
      <c r="R125" s="75"/>
    </row>
    <row r="126" spans="8:18" x14ac:dyDescent="0.25">
      <c r="H126" s="75"/>
      <c r="I126" s="75"/>
      <c r="J126" s="75"/>
      <c r="K126" s="75"/>
      <c r="L126" s="75"/>
      <c r="M126" s="75"/>
      <c r="N126" s="75"/>
      <c r="O126" s="75"/>
      <c r="P126" s="75"/>
      <c r="Q126" s="75"/>
      <c r="R126" s="75"/>
    </row>
    <row r="127" spans="8:18" x14ac:dyDescent="0.25">
      <c r="H127" s="75"/>
      <c r="I127" s="75"/>
      <c r="J127" s="75"/>
      <c r="K127" s="75"/>
      <c r="L127" s="75"/>
      <c r="M127" s="75"/>
      <c r="N127" s="75"/>
      <c r="O127" s="75"/>
      <c r="P127" s="75"/>
      <c r="Q127" s="75"/>
      <c r="R127" s="75"/>
    </row>
    <row r="128" spans="8:18" x14ac:dyDescent="0.25">
      <c r="H128" s="75"/>
      <c r="I128" s="75"/>
      <c r="J128" s="75"/>
      <c r="K128" s="75"/>
      <c r="L128" s="75"/>
      <c r="M128" s="75"/>
      <c r="N128" s="75"/>
      <c r="O128" s="75"/>
      <c r="P128" s="75"/>
      <c r="Q128" s="75"/>
      <c r="R128" s="75"/>
    </row>
    <row r="129" spans="8:18" x14ac:dyDescent="0.25">
      <c r="H129" s="75"/>
      <c r="I129" s="75"/>
      <c r="J129" s="75"/>
      <c r="K129" s="75"/>
      <c r="L129" s="75"/>
      <c r="M129" s="75"/>
      <c r="N129" s="75"/>
      <c r="O129" s="75"/>
      <c r="P129" s="75"/>
      <c r="Q129" s="75"/>
      <c r="R129" s="75"/>
    </row>
    <row r="130" spans="8:18" x14ac:dyDescent="0.25">
      <c r="H130" s="75"/>
      <c r="I130" s="75"/>
      <c r="J130" s="75"/>
      <c r="K130" s="75"/>
      <c r="L130" s="75"/>
      <c r="M130" s="75"/>
      <c r="N130" s="75"/>
      <c r="O130" s="75"/>
      <c r="P130" s="75"/>
      <c r="Q130" s="75"/>
      <c r="R130" s="75"/>
    </row>
    <row r="131" spans="8:18" x14ac:dyDescent="0.25">
      <c r="H131" s="75"/>
      <c r="I131" s="75"/>
      <c r="J131" s="75"/>
      <c r="K131" s="75"/>
      <c r="L131" s="75"/>
      <c r="M131" s="75"/>
      <c r="N131" s="75"/>
      <c r="O131" s="75"/>
      <c r="P131" s="75"/>
      <c r="Q131" s="75"/>
      <c r="R131" s="75"/>
    </row>
    <row r="132" spans="8:18" x14ac:dyDescent="0.25">
      <c r="H132" s="75"/>
      <c r="I132" s="75"/>
      <c r="J132" s="75"/>
      <c r="K132" s="75"/>
      <c r="L132" s="75"/>
      <c r="M132" s="75"/>
      <c r="N132" s="75"/>
      <c r="O132" s="75"/>
      <c r="P132" s="75"/>
      <c r="Q132" s="75"/>
      <c r="R132" s="75"/>
    </row>
    <row r="133" spans="8:18" x14ac:dyDescent="0.25">
      <c r="H133" s="75"/>
      <c r="I133" s="75"/>
      <c r="J133" s="75"/>
      <c r="K133" s="75"/>
      <c r="L133" s="75"/>
      <c r="M133" s="75"/>
      <c r="N133" s="75"/>
      <c r="O133" s="75"/>
      <c r="P133" s="75"/>
      <c r="Q133" s="75"/>
      <c r="R133" s="75"/>
    </row>
    <row r="134" spans="8:18" x14ac:dyDescent="0.25">
      <c r="H134" s="75"/>
      <c r="I134" s="75"/>
      <c r="J134" s="75"/>
      <c r="K134" s="75"/>
      <c r="L134" s="75"/>
      <c r="M134" s="75"/>
      <c r="N134" s="75"/>
      <c r="O134" s="75"/>
      <c r="P134" s="75"/>
      <c r="Q134" s="75"/>
      <c r="R134" s="75"/>
    </row>
    <row r="135" spans="8:18" x14ac:dyDescent="0.25">
      <c r="H135" s="75"/>
      <c r="I135" s="75"/>
      <c r="J135" s="75"/>
      <c r="K135" s="75"/>
      <c r="L135" s="75"/>
      <c r="M135" s="75"/>
      <c r="N135" s="75"/>
      <c r="O135" s="75"/>
      <c r="P135" s="75"/>
      <c r="Q135" s="75"/>
      <c r="R135" s="75"/>
    </row>
    <row r="136" spans="8:18" x14ac:dyDescent="0.25">
      <c r="H136" s="75"/>
      <c r="I136" s="75"/>
      <c r="J136" s="75"/>
      <c r="K136" s="75"/>
      <c r="L136" s="75"/>
      <c r="M136" s="75"/>
      <c r="N136" s="75"/>
      <c r="O136" s="75"/>
      <c r="P136" s="75"/>
      <c r="Q136" s="75"/>
      <c r="R136" s="75"/>
    </row>
    <row r="137" spans="8:18" x14ac:dyDescent="0.25">
      <c r="H137" s="75"/>
      <c r="I137" s="75"/>
      <c r="J137" s="75"/>
      <c r="K137" s="75"/>
      <c r="L137" s="75"/>
      <c r="M137" s="75"/>
      <c r="N137" s="75"/>
      <c r="O137" s="75"/>
      <c r="P137" s="75"/>
      <c r="Q137" s="75"/>
      <c r="R137" s="75"/>
    </row>
    <row r="138" spans="8:18" x14ac:dyDescent="0.25">
      <c r="H138" s="75"/>
      <c r="I138" s="75"/>
      <c r="J138" s="75"/>
      <c r="K138" s="75"/>
      <c r="L138" s="75"/>
      <c r="M138" s="75"/>
      <c r="N138" s="75"/>
      <c r="O138" s="75"/>
      <c r="P138" s="75"/>
      <c r="Q138" s="75"/>
      <c r="R138" s="75"/>
    </row>
    <row r="139" spans="8:18" x14ac:dyDescent="0.25">
      <c r="H139" s="75"/>
      <c r="I139" s="75"/>
      <c r="J139" s="75"/>
      <c r="K139" s="75"/>
      <c r="L139" s="75"/>
      <c r="M139" s="75"/>
      <c r="N139" s="75"/>
      <c r="O139" s="75"/>
      <c r="P139" s="75"/>
      <c r="Q139" s="75"/>
      <c r="R139" s="75"/>
    </row>
    <row r="140" spans="8:18" x14ac:dyDescent="0.25">
      <c r="H140" s="75"/>
      <c r="I140" s="75"/>
      <c r="J140" s="75"/>
      <c r="K140" s="75"/>
      <c r="L140" s="75"/>
      <c r="M140" s="75"/>
      <c r="N140" s="75"/>
      <c r="O140" s="75"/>
      <c r="P140" s="75"/>
      <c r="Q140" s="75"/>
      <c r="R140" s="75"/>
    </row>
    <row r="141" spans="8:18" x14ac:dyDescent="0.25">
      <c r="H141" s="75"/>
      <c r="I141" s="75"/>
      <c r="J141" s="75"/>
      <c r="K141" s="75"/>
      <c r="L141" s="75"/>
      <c r="M141" s="75"/>
      <c r="N141" s="75"/>
      <c r="O141" s="75"/>
      <c r="P141" s="75"/>
      <c r="Q141" s="75"/>
      <c r="R141" s="75"/>
    </row>
    <row r="142" spans="8:18" x14ac:dyDescent="0.25">
      <c r="H142" s="75"/>
      <c r="I142" s="75"/>
      <c r="J142" s="75"/>
      <c r="K142" s="75"/>
      <c r="L142" s="75"/>
      <c r="M142" s="75"/>
      <c r="N142" s="75"/>
      <c r="O142" s="75"/>
      <c r="P142" s="75"/>
      <c r="Q142" s="75"/>
      <c r="R142" s="75"/>
    </row>
    <row r="143" spans="8:18" x14ac:dyDescent="0.25">
      <c r="H143" s="75"/>
      <c r="I143" s="75"/>
      <c r="J143" s="75"/>
      <c r="K143" s="75"/>
      <c r="L143" s="75"/>
      <c r="M143" s="75"/>
      <c r="N143" s="75"/>
      <c r="O143" s="75"/>
      <c r="P143" s="75"/>
      <c r="Q143" s="75"/>
      <c r="R143" s="75"/>
    </row>
    <row r="144" spans="8:18" x14ac:dyDescent="0.25">
      <c r="H144" s="75"/>
      <c r="I144" s="75"/>
      <c r="J144" s="75"/>
      <c r="K144" s="75"/>
      <c r="L144" s="75"/>
      <c r="M144" s="75"/>
      <c r="N144" s="75"/>
      <c r="O144" s="75"/>
      <c r="P144" s="75"/>
      <c r="Q144" s="75"/>
      <c r="R144" s="75"/>
    </row>
    <row r="145" spans="8:18" x14ac:dyDescent="0.25">
      <c r="H145" s="75"/>
      <c r="I145" s="75"/>
      <c r="J145" s="75"/>
      <c r="K145" s="75"/>
      <c r="L145" s="75"/>
      <c r="M145" s="75"/>
      <c r="N145" s="75"/>
      <c r="O145" s="75"/>
      <c r="P145" s="75"/>
      <c r="Q145" s="75"/>
      <c r="R145" s="75"/>
    </row>
    <row r="146" spans="8:18" x14ac:dyDescent="0.25">
      <c r="H146" s="75"/>
      <c r="I146" s="75"/>
      <c r="J146" s="75"/>
      <c r="K146" s="75"/>
      <c r="L146" s="75"/>
      <c r="M146" s="75"/>
      <c r="N146" s="75"/>
      <c r="O146" s="75"/>
      <c r="P146" s="75"/>
      <c r="Q146" s="75"/>
      <c r="R146" s="75"/>
    </row>
    <row r="147" spans="8:18" x14ac:dyDescent="0.25">
      <c r="H147" s="75"/>
      <c r="I147" s="75"/>
      <c r="J147" s="75"/>
      <c r="K147" s="75"/>
      <c r="L147" s="75"/>
      <c r="M147" s="75"/>
      <c r="N147" s="75"/>
      <c r="O147" s="75"/>
      <c r="P147" s="75"/>
      <c r="Q147" s="75"/>
      <c r="R147" s="75"/>
    </row>
    <row r="148" spans="8:18" x14ac:dyDescent="0.25">
      <c r="H148" s="75"/>
      <c r="I148" s="75"/>
      <c r="J148" s="75"/>
      <c r="K148" s="75"/>
      <c r="L148" s="75"/>
      <c r="M148" s="75"/>
      <c r="N148" s="75"/>
      <c r="O148" s="75"/>
      <c r="P148" s="75"/>
      <c r="Q148" s="75"/>
      <c r="R148" s="75"/>
    </row>
    <row r="149" spans="8:18" x14ac:dyDescent="0.25">
      <c r="H149" s="75"/>
      <c r="I149" s="75"/>
      <c r="J149" s="75"/>
      <c r="K149" s="75"/>
      <c r="L149" s="75"/>
      <c r="M149" s="75"/>
      <c r="N149" s="75"/>
      <c r="O149" s="75"/>
      <c r="P149" s="75"/>
      <c r="Q149" s="75"/>
      <c r="R149" s="75"/>
    </row>
    <row r="150" spans="8:18" x14ac:dyDescent="0.25">
      <c r="H150" s="75"/>
      <c r="I150" s="75"/>
      <c r="J150" s="75"/>
      <c r="K150" s="75"/>
      <c r="L150" s="75"/>
      <c r="M150" s="75"/>
      <c r="N150" s="75"/>
      <c r="O150" s="75"/>
      <c r="P150" s="75"/>
      <c r="Q150" s="75"/>
      <c r="R150" s="75"/>
    </row>
    <row r="151" spans="8:18" x14ac:dyDescent="0.25">
      <c r="H151" s="75"/>
      <c r="I151" s="75"/>
      <c r="J151" s="75"/>
      <c r="K151" s="75"/>
      <c r="L151" s="75"/>
      <c r="M151" s="75"/>
      <c r="N151" s="75"/>
      <c r="O151" s="75"/>
      <c r="P151" s="75"/>
      <c r="Q151" s="75"/>
      <c r="R151" s="75"/>
    </row>
    <row r="152" spans="8:18" x14ac:dyDescent="0.25">
      <c r="H152" s="75"/>
      <c r="I152" s="75"/>
      <c r="J152" s="75"/>
      <c r="K152" s="75"/>
      <c r="L152" s="75"/>
      <c r="M152" s="75"/>
      <c r="N152" s="75"/>
      <c r="O152" s="75"/>
      <c r="P152" s="75"/>
      <c r="Q152" s="75"/>
      <c r="R152" s="75"/>
    </row>
    <row r="153" spans="8:18" x14ac:dyDescent="0.25">
      <c r="H153" s="75"/>
      <c r="I153" s="75"/>
      <c r="J153" s="75"/>
      <c r="K153" s="75"/>
      <c r="L153" s="75"/>
      <c r="M153" s="75"/>
      <c r="N153" s="75"/>
      <c r="O153" s="75"/>
      <c r="P153" s="75"/>
      <c r="Q153" s="75"/>
      <c r="R153" s="75"/>
    </row>
    <row r="154" spans="8:18" x14ac:dyDescent="0.25">
      <c r="H154" s="75"/>
      <c r="I154" s="75"/>
      <c r="J154" s="75"/>
      <c r="K154" s="75"/>
      <c r="L154" s="75"/>
      <c r="M154" s="75"/>
      <c r="N154" s="75"/>
      <c r="O154" s="75"/>
      <c r="P154" s="75"/>
      <c r="Q154" s="75"/>
      <c r="R154" s="75"/>
    </row>
    <row r="155" spans="8:18" x14ac:dyDescent="0.25">
      <c r="H155" s="75"/>
      <c r="I155" s="75"/>
      <c r="J155" s="75"/>
      <c r="K155" s="75"/>
      <c r="L155" s="75"/>
      <c r="M155" s="75"/>
      <c r="N155" s="75"/>
      <c r="O155" s="75"/>
      <c r="P155" s="75"/>
      <c r="Q155" s="75"/>
      <c r="R155" s="75"/>
    </row>
    <row r="156" spans="8:18" x14ac:dyDescent="0.25">
      <c r="H156" s="75"/>
      <c r="I156" s="75"/>
      <c r="J156" s="75"/>
      <c r="K156" s="75"/>
      <c r="L156" s="75"/>
      <c r="M156" s="75"/>
      <c r="N156" s="75"/>
      <c r="O156" s="75"/>
      <c r="P156" s="75"/>
      <c r="Q156" s="75"/>
      <c r="R156" s="75"/>
    </row>
    <row r="157" spans="8:18" x14ac:dyDescent="0.25">
      <c r="H157" s="75"/>
      <c r="I157" s="75"/>
      <c r="J157" s="75"/>
      <c r="K157" s="75"/>
      <c r="L157" s="75"/>
      <c r="M157" s="75"/>
      <c r="N157" s="75"/>
      <c r="O157" s="75"/>
      <c r="P157" s="75"/>
      <c r="Q157" s="75"/>
      <c r="R157" s="75"/>
    </row>
    <row r="158" spans="8:18" x14ac:dyDescent="0.25">
      <c r="H158" s="75"/>
      <c r="I158" s="75"/>
      <c r="J158" s="75"/>
      <c r="K158" s="75"/>
      <c r="L158" s="75"/>
      <c r="M158" s="75"/>
      <c r="N158" s="75"/>
      <c r="O158" s="75"/>
      <c r="P158" s="75"/>
      <c r="Q158" s="75"/>
      <c r="R158" s="75"/>
    </row>
    <row r="159" spans="8:18" x14ac:dyDescent="0.25">
      <c r="H159" s="75"/>
      <c r="I159" s="75"/>
      <c r="J159" s="75"/>
      <c r="K159" s="75"/>
      <c r="L159" s="75"/>
      <c r="M159" s="75"/>
      <c r="N159" s="75"/>
      <c r="O159" s="75"/>
      <c r="P159" s="75"/>
      <c r="Q159" s="75"/>
      <c r="R159" s="75"/>
    </row>
    <row r="160" spans="8:18" x14ac:dyDescent="0.25">
      <c r="H160" s="75"/>
      <c r="I160" s="75"/>
      <c r="J160" s="75"/>
      <c r="K160" s="75"/>
      <c r="L160" s="75"/>
      <c r="M160" s="75"/>
      <c r="N160" s="75"/>
      <c r="O160" s="75"/>
      <c r="P160" s="75"/>
      <c r="Q160" s="75"/>
      <c r="R160" s="75"/>
    </row>
    <row r="161" spans="8:18" x14ac:dyDescent="0.25">
      <c r="H161" s="75"/>
      <c r="I161" s="75"/>
      <c r="J161" s="75"/>
      <c r="K161" s="75"/>
      <c r="L161" s="75"/>
      <c r="M161" s="75"/>
      <c r="N161" s="75"/>
      <c r="O161" s="75"/>
      <c r="P161" s="75"/>
      <c r="Q161" s="75"/>
      <c r="R161" s="75"/>
    </row>
    <row r="162" spans="8:18" x14ac:dyDescent="0.25">
      <c r="H162" s="75"/>
      <c r="I162" s="75"/>
      <c r="J162" s="75"/>
      <c r="K162" s="75"/>
      <c r="L162" s="75"/>
      <c r="M162" s="75"/>
      <c r="N162" s="75"/>
      <c r="O162" s="75"/>
      <c r="P162" s="75"/>
      <c r="Q162" s="75"/>
      <c r="R162" s="75"/>
    </row>
    <row r="163" spans="8:18" x14ac:dyDescent="0.25">
      <c r="H163" s="75"/>
      <c r="I163" s="75"/>
      <c r="J163" s="75"/>
      <c r="K163" s="75"/>
      <c r="L163" s="75"/>
      <c r="M163" s="75"/>
      <c r="N163" s="75"/>
      <c r="O163" s="75"/>
      <c r="P163" s="75"/>
      <c r="Q163" s="75"/>
      <c r="R163" s="75"/>
    </row>
    <row r="164" spans="8:18" x14ac:dyDescent="0.25">
      <c r="H164" s="75"/>
      <c r="I164" s="75"/>
      <c r="J164" s="75"/>
      <c r="K164" s="75"/>
      <c r="L164" s="75"/>
      <c r="M164" s="75"/>
      <c r="N164" s="75"/>
      <c r="O164" s="75"/>
      <c r="P164" s="75"/>
      <c r="Q164" s="75"/>
      <c r="R164" s="75"/>
    </row>
    <row r="165" spans="8:18" x14ac:dyDescent="0.25">
      <c r="H165" s="75"/>
      <c r="I165" s="75"/>
      <c r="J165" s="75"/>
      <c r="K165" s="75"/>
      <c r="L165" s="75"/>
      <c r="M165" s="75"/>
      <c r="N165" s="75"/>
      <c r="O165" s="75"/>
      <c r="P165" s="75"/>
      <c r="Q165" s="75"/>
      <c r="R165" s="75"/>
    </row>
    <row r="166" spans="8:18" x14ac:dyDescent="0.25">
      <c r="H166" s="75"/>
      <c r="I166" s="75"/>
      <c r="J166" s="75"/>
      <c r="K166" s="75"/>
      <c r="L166" s="75"/>
      <c r="M166" s="75"/>
      <c r="N166" s="75"/>
      <c r="O166" s="75"/>
      <c r="P166" s="75"/>
      <c r="Q166" s="75"/>
      <c r="R166" s="75"/>
    </row>
    <row r="167" spans="8:18" x14ac:dyDescent="0.25">
      <c r="H167" s="75"/>
      <c r="I167" s="75"/>
      <c r="J167" s="75"/>
      <c r="K167" s="75"/>
      <c r="L167" s="75"/>
      <c r="M167" s="75"/>
      <c r="N167" s="75"/>
      <c r="O167" s="75"/>
      <c r="P167" s="75"/>
      <c r="Q167" s="75"/>
      <c r="R167" s="75"/>
    </row>
    <row r="168" spans="8:18" x14ac:dyDescent="0.25">
      <c r="H168" s="75"/>
      <c r="I168" s="75"/>
      <c r="J168" s="75"/>
      <c r="K168" s="75"/>
      <c r="L168" s="75"/>
      <c r="M168" s="75"/>
      <c r="N168" s="75"/>
      <c r="O168" s="75"/>
      <c r="P168" s="75"/>
      <c r="Q168" s="75"/>
      <c r="R168" s="75"/>
    </row>
    <row r="169" spans="8:18" x14ac:dyDescent="0.25">
      <c r="H169" s="75"/>
      <c r="I169" s="75"/>
      <c r="J169" s="75"/>
      <c r="K169" s="75"/>
      <c r="L169" s="75"/>
      <c r="M169" s="75"/>
      <c r="N169" s="75"/>
      <c r="O169" s="75"/>
      <c r="P169" s="75"/>
      <c r="Q169" s="75"/>
      <c r="R169" s="75"/>
    </row>
    <row r="170" spans="8:18" x14ac:dyDescent="0.25">
      <c r="H170" s="75"/>
      <c r="I170" s="75"/>
      <c r="J170" s="75"/>
      <c r="K170" s="75"/>
      <c r="L170" s="75"/>
      <c r="M170" s="75"/>
      <c r="N170" s="75"/>
      <c r="O170" s="75"/>
      <c r="P170" s="75"/>
      <c r="Q170" s="75"/>
      <c r="R170" s="75"/>
    </row>
    <row r="171" spans="8:18" x14ac:dyDescent="0.25">
      <c r="H171" s="75"/>
      <c r="I171" s="75"/>
      <c r="J171" s="75"/>
      <c r="K171" s="75"/>
      <c r="L171" s="75"/>
      <c r="M171" s="75"/>
      <c r="N171" s="75"/>
      <c r="O171" s="75"/>
      <c r="P171" s="75"/>
      <c r="Q171" s="75"/>
      <c r="R171" s="75"/>
    </row>
    <row r="172" spans="8:18" x14ac:dyDescent="0.25">
      <c r="H172" s="75"/>
      <c r="I172" s="75"/>
      <c r="J172" s="75"/>
      <c r="K172" s="75"/>
      <c r="L172" s="75"/>
      <c r="M172" s="75"/>
      <c r="N172" s="75"/>
      <c r="O172" s="75"/>
      <c r="P172" s="75"/>
      <c r="Q172" s="75"/>
      <c r="R172" s="75"/>
    </row>
    <row r="173" spans="8:18" x14ac:dyDescent="0.25">
      <c r="H173" s="75"/>
      <c r="I173" s="75"/>
      <c r="J173" s="75"/>
      <c r="K173" s="75"/>
      <c r="L173" s="75"/>
      <c r="M173" s="75"/>
      <c r="N173" s="75"/>
      <c r="O173" s="75"/>
      <c r="P173" s="75"/>
      <c r="Q173" s="75"/>
      <c r="R173" s="75"/>
    </row>
    <row r="174" spans="8:18" x14ac:dyDescent="0.25">
      <c r="H174" s="75"/>
      <c r="I174" s="75"/>
      <c r="J174" s="75"/>
      <c r="K174" s="75"/>
      <c r="L174" s="75"/>
      <c r="M174" s="75"/>
      <c r="N174" s="75"/>
      <c r="O174" s="75"/>
      <c r="P174" s="75"/>
      <c r="Q174" s="75"/>
      <c r="R174" s="75"/>
    </row>
    <row r="175" spans="8:18" x14ac:dyDescent="0.25">
      <c r="H175" s="75"/>
      <c r="I175" s="75"/>
      <c r="J175" s="75"/>
      <c r="K175" s="75"/>
      <c r="L175" s="75"/>
      <c r="M175" s="75"/>
      <c r="N175" s="75"/>
      <c r="O175" s="75"/>
      <c r="P175" s="75"/>
      <c r="Q175" s="75"/>
      <c r="R175" s="75"/>
    </row>
    <row r="176" spans="8:18" x14ac:dyDescent="0.25">
      <c r="H176" s="75"/>
      <c r="I176" s="75"/>
      <c r="J176" s="75"/>
      <c r="K176" s="75"/>
      <c r="L176" s="75"/>
      <c r="M176" s="75"/>
      <c r="N176" s="75"/>
      <c r="O176" s="75"/>
      <c r="P176" s="75"/>
      <c r="Q176" s="75"/>
      <c r="R176" s="75"/>
    </row>
    <row r="177" spans="8:18" x14ac:dyDescent="0.25">
      <c r="H177" s="75"/>
      <c r="I177" s="75"/>
      <c r="J177" s="75"/>
      <c r="K177" s="75"/>
      <c r="L177" s="75"/>
      <c r="M177" s="75"/>
      <c r="N177" s="75"/>
      <c r="O177" s="75"/>
      <c r="P177" s="75"/>
      <c r="Q177" s="75"/>
      <c r="R177" s="75"/>
    </row>
    <row r="178" spans="8:18" x14ac:dyDescent="0.25">
      <c r="H178" s="75"/>
      <c r="I178" s="75"/>
      <c r="J178" s="75"/>
      <c r="K178" s="75"/>
      <c r="L178" s="75"/>
      <c r="M178" s="75"/>
      <c r="N178" s="75"/>
      <c r="O178" s="75"/>
      <c r="P178" s="75"/>
      <c r="Q178" s="75"/>
      <c r="R178" s="75"/>
    </row>
    <row r="179" spans="8:18" x14ac:dyDescent="0.25">
      <c r="H179" s="75"/>
      <c r="I179" s="75"/>
      <c r="J179" s="75"/>
      <c r="K179" s="75"/>
      <c r="L179" s="75"/>
      <c r="M179" s="75"/>
      <c r="N179" s="75"/>
      <c r="O179" s="75"/>
      <c r="P179" s="75"/>
      <c r="Q179" s="75"/>
      <c r="R179" s="75"/>
    </row>
    <row r="180" spans="8:18" x14ac:dyDescent="0.25">
      <c r="H180" s="75"/>
      <c r="I180" s="75"/>
      <c r="J180" s="75"/>
      <c r="K180" s="75"/>
      <c r="L180" s="75"/>
      <c r="M180" s="75"/>
      <c r="N180" s="75"/>
      <c r="O180" s="75"/>
      <c r="P180" s="75"/>
      <c r="Q180" s="75"/>
      <c r="R180" s="75"/>
    </row>
    <row r="181" spans="8:18" x14ac:dyDescent="0.25">
      <c r="H181" s="75"/>
      <c r="I181" s="75"/>
      <c r="J181" s="75"/>
      <c r="K181" s="75"/>
      <c r="L181" s="75"/>
      <c r="M181" s="75"/>
      <c r="N181" s="75"/>
      <c r="O181" s="75"/>
      <c r="P181" s="75"/>
      <c r="Q181" s="75"/>
      <c r="R181" s="75"/>
    </row>
    <row r="182" spans="8:18" x14ac:dyDescent="0.25">
      <c r="H182" s="75"/>
      <c r="I182" s="75"/>
      <c r="J182" s="75"/>
      <c r="K182" s="75"/>
      <c r="L182" s="75"/>
      <c r="M182" s="75"/>
      <c r="N182" s="75"/>
      <c r="O182" s="75"/>
      <c r="P182" s="75"/>
      <c r="Q182" s="75"/>
      <c r="R182" s="75"/>
    </row>
    <row r="183" spans="8:18" x14ac:dyDescent="0.25">
      <c r="H183" s="75"/>
      <c r="I183" s="75"/>
      <c r="J183" s="75"/>
      <c r="K183" s="75"/>
      <c r="L183" s="75"/>
      <c r="M183" s="75"/>
      <c r="N183" s="75"/>
      <c r="O183" s="75"/>
      <c r="P183" s="75"/>
      <c r="Q183" s="75"/>
      <c r="R183" s="75"/>
    </row>
    <row r="184" spans="8:18" x14ac:dyDescent="0.25">
      <c r="H184" s="75"/>
      <c r="I184" s="75"/>
      <c r="J184" s="75"/>
      <c r="K184" s="75"/>
      <c r="L184" s="75"/>
      <c r="M184" s="75"/>
      <c r="N184" s="75"/>
      <c r="O184" s="75"/>
      <c r="P184" s="75"/>
      <c r="Q184" s="75"/>
      <c r="R184" s="75"/>
    </row>
    <row r="185" spans="8:18" x14ac:dyDescent="0.25">
      <c r="H185" s="75"/>
      <c r="I185" s="75"/>
      <c r="J185" s="75"/>
      <c r="K185" s="75"/>
      <c r="L185" s="75"/>
      <c r="M185" s="75"/>
      <c r="N185" s="75"/>
      <c r="O185" s="75"/>
      <c r="P185" s="75"/>
      <c r="Q185" s="75"/>
      <c r="R185" s="75"/>
    </row>
    <row r="186" spans="8:18" x14ac:dyDescent="0.25">
      <c r="H186" s="75"/>
      <c r="I186" s="75"/>
      <c r="J186" s="75"/>
      <c r="K186" s="75"/>
      <c r="L186" s="75"/>
      <c r="M186" s="75"/>
      <c r="N186" s="75"/>
      <c r="O186" s="75"/>
      <c r="P186" s="75"/>
      <c r="Q186" s="75"/>
      <c r="R186" s="75"/>
    </row>
    <row r="187" spans="8:18" x14ac:dyDescent="0.25">
      <c r="H187" s="75"/>
      <c r="I187" s="75"/>
      <c r="J187" s="75"/>
      <c r="K187" s="75"/>
      <c r="L187" s="75"/>
      <c r="M187" s="75"/>
      <c r="N187" s="75"/>
      <c r="O187" s="75"/>
      <c r="P187" s="75"/>
      <c r="Q187" s="75"/>
      <c r="R187" s="75"/>
    </row>
    <row r="188" spans="8:18" x14ac:dyDescent="0.25">
      <c r="H188" s="75"/>
      <c r="I188" s="75"/>
      <c r="J188" s="75"/>
      <c r="K188" s="75"/>
      <c r="L188" s="75"/>
      <c r="M188" s="75"/>
      <c r="N188" s="75"/>
      <c r="O188" s="75"/>
      <c r="P188" s="75"/>
      <c r="Q188" s="75"/>
      <c r="R188" s="75"/>
    </row>
    <row r="189" spans="8:18" x14ac:dyDescent="0.25">
      <c r="H189" s="75"/>
      <c r="I189" s="75"/>
      <c r="J189" s="75"/>
      <c r="K189" s="75"/>
      <c r="L189" s="75"/>
      <c r="M189" s="75"/>
      <c r="N189" s="75"/>
      <c r="O189" s="75"/>
      <c r="P189" s="75"/>
      <c r="Q189" s="75"/>
      <c r="R189" s="75"/>
    </row>
    <row r="190" spans="8:18" x14ac:dyDescent="0.25">
      <c r="H190" s="75"/>
      <c r="I190" s="75"/>
      <c r="J190" s="75"/>
      <c r="K190" s="75"/>
      <c r="L190" s="75"/>
      <c r="M190" s="75"/>
      <c r="N190" s="75"/>
      <c r="O190" s="75"/>
      <c r="P190" s="75"/>
      <c r="Q190" s="75"/>
      <c r="R190" s="75"/>
    </row>
    <row r="191" spans="8:18" x14ac:dyDescent="0.25">
      <c r="H191" s="75"/>
      <c r="I191" s="75"/>
      <c r="J191" s="75"/>
      <c r="K191" s="75"/>
      <c r="L191" s="75"/>
      <c r="M191" s="75"/>
      <c r="N191" s="75"/>
      <c r="O191" s="75"/>
      <c r="P191" s="75"/>
      <c r="Q191" s="75"/>
      <c r="R191" s="75"/>
    </row>
    <row r="192" spans="8:18" x14ac:dyDescent="0.25">
      <c r="H192" s="75"/>
      <c r="I192" s="75"/>
      <c r="J192" s="75"/>
      <c r="K192" s="75"/>
      <c r="L192" s="75"/>
      <c r="M192" s="75"/>
      <c r="N192" s="75"/>
      <c r="O192" s="75"/>
      <c r="P192" s="75"/>
      <c r="Q192" s="75"/>
      <c r="R192" s="75"/>
    </row>
    <row r="193" spans="8:18" x14ac:dyDescent="0.25">
      <c r="H193" s="75"/>
      <c r="I193" s="75"/>
      <c r="J193" s="75"/>
      <c r="K193" s="75"/>
      <c r="L193" s="75"/>
      <c r="M193" s="75"/>
      <c r="N193" s="75"/>
      <c r="O193" s="75"/>
      <c r="P193" s="75"/>
      <c r="Q193" s="75"/>
      <c r="R193" s="75"/>
    </row>
    <row r="194" spans="8:18" x14ac:dyDescent="0.25">
      <c r="H194" s="75"/>
      <c r="I194" s="75"/>
      <c r="J194" s="75"/>
      <c r="K194" s="75"/>
      <c r="L194" s="75"/>
      <c r="M194" s="75"/>
      <c r="N194" s="75"/>
      <c r="O194" s="75"/>
      <c r="P194" s="75"/>
      <c r="Q194" s="75"/>
      <c r="R194" s="75"/>
    </row>
    <row r="195" spans="8:18" x14ac:dyDescent="0.25">
      <c r="H195" s="75"/>
      <c r="I195" s="75"/>
      <c r="J195" s="75"/>
      <c r="K195" s="75"/>
      <c r="L195" s="75"/>
      <c r="M195" s="75"/>
      <c r="N195" s="75"/>
      <c r="O195" s="75"/>
      <c r="P195" s="75"/>
      <c r="Q195" s="75"/>
      <c r="R195" s="75"/>
    </row>
    <row r="196" spans="8:18" x14ac:dyDescent="0.25">
      <c r="H196" s="75"/>
      <c r="I196" s="75"/>
      <c r="J196" s="75"/>
      <c r="K196" s="75"/>
      <c r="L196" s="75"/>
      <c r="M196" s="75"/>
      <c r="N196" s="75"/>
      <c r="O196" s="75"/>
      <c r="P196" s="75"/>
      <c r="Q196" s="75"/>
      <c r="R196" s="75"/>
    </row>
    <row r="197" spans="8:18" x14ac:dyDescent="0.25">
      <c r="H197" s="75"/>
      <c r="I197" s="75"/>
      <c r="J197" s="75"/>
      <c r="K197" s="75"/>
      <c r="L197" s="75"/>
      <c r="M197" s="75"/>
      <c r="N197" s="75"/>
      <c r="O197" s="75"/>
      <c r="P197" s="75"/>
      <c r="Q197" s="75"/>
      <c r="R197" s="75"/>
    </row>
    <row r="198" spans="8:18" x14ac:dyDescent="0.25">
      <c r="H198" s="75"/>
      <c r="I198" s="75"/>
      <c r="J198" s="75"/>
      <c r="K198" s="75"/>
      <c r="L198" s="75"/>
      <c r="M198" s="75"/>
      <c r="N198" s="75"/>
      <c r="O198" s="75"/>
      <c r="P198" s="75"/>
      <c r="Q198" s="75"/>
      <c r="R198" s="75"/>
    </row>
    <row r="199" spans="8:18" x14ac:dyDescent="0.25">
      <c r="H199" s="75"/>
      <c r="I199" s="75"/>
      <c r="J199" s="75"/>
      <c r="K199" s="75"/>
      <c r="L199" s="75"/>
      <c r="M199" s="75"/>
      <c r="N199" s="75"/>
      <c r="O199" s="75"/>
      <c r="P199" s="75"/>
      <c r="Q199" s="75"/>
      <c r="R199" s="75"/>
    </row>
    <row r="200" spans="8:18" x14ac:dyDescent="0.25">
      <c r="H200" s="75"/>
      <c r="I200" s="75"/>
      <c r="J200" s="75"/>
      <c r="K200" s="75"/>
      <c r="L200" s="75"/>
      <c r="M200" s="75"/>
      <c r="N200" s="75"/>
      <c r="O200" s="75"/>
      <c r="P200" s="75"/>
      <c r="Q200" s="75"/>
      <c r="R200" s="75"/>
    </row>
    <row r="201" spans="8:18" x14ac:dyDescent="0.25">
      <c r="H201" s="75"/>
      <c r="I201" s="75"/>
      <c r="J201" s="75"/>
      <c r="K201" s="75"/>
      <c r="L201" s="75"/>
      <c r="M201" s="75"/>
      <c r="N201" s="75"/>
      <c r="O201" s="75"/>
      <c r="P201" s="75"/>
      <c r="Q201" s="75"/>
      <c r="R201" s="75"/>
    </row>
    <row r="202" spans="8:18" x14ac:dyDescent="0.25">
      <c r="H202" s="75"/>
      <c r="I202" s="75"/>
      <c r="J202" s="75"/>
      <c r="K202" s="75"/>
      <c r="L202" s="75"/>
      <c r="M202" s="75"/>
      <c r="N202" s="75"/>
      <c r="O202" s="75"/>
      <c r="P202" s="75"/>
      <c r="Q202" s="75"/>
      <c r="R202" s="75"/>
    </row>
    <row r="203" spans="8:18" x14ac:dyDescent="0.25">
      <c r="H203" s="75"/>
      <c r="I203" s="75"/>
      <c r="J203" s="75"/>
      <c r="K203" s="75"/>
      <c r="L203" s="75"/>
      <c r="M203" s="75"/>
      <c r="N203" s="75"/>
      <c r="O203" s="75"/>
      <c r="P203" s="75"/>
      <c r="Q203" s="75"/>
      <c r="R203" s="75"/>
    </row>
    <row r="204" spans="8:18" x14ac:dyDescent="0.25">
      <c r="H204" s="75"/>
      <c r="I204" s="75"/>
      <c r="J204" s="75"/>
      <c r="K204" s="75"/>
      <c r="L204" s="75"/>
      <c r="M204" s="75"/>
      <c r="N204" s="75"/>
      <c r="O204" s="75"/>
      <c r="P204" s="75"/>
      <c r="Q204" s="75"/>
      <c r="R204" s="75"/>
    </row>
    <row r="205" spans="8:18" x14ac:dyDescent="0.25">
      <c r="H205" s="75"/>
      <c r="I205" s="75"/>
      <c r="J205" s="75"/>
      <c r="K205" s="75"/>
      <c r="L205" s="75"/>
      <c r="M205" s="75"/>
      <c r="N205" s="75"/>
      <c r="O205" s="75"/>
      <c r="P205" s="75"/>
      <c r="Q205" s="75"/>
      <c r="R205" s="75"/>
    </row>
    <row r="206" spans="8:18" x14ac:dyDescent="0.25">
      <c r="H206" s="75"/>
      <c r="I206" s="75"/>
      <c r="J206" s="75"/>
      <c r="K206" s="75"/>
      <c r="L206" s="75"/>
      <c r="M206" s="75"/>
      <c r="N206" s="75"/>
      <c r="O206" s="75"/>
      <c r="P206" s="75"/>
      <c r="Q206" s="75"/>
      <c r="R206" s="75"/>
    </row>
    <row r="207" spans="8:18" x14ac:dyDescent="0.25">
      <c r="H207" s="75"/>
      <c r="I207" s="75"/>
      <c r="J207" s="75"/>
      <c r="K207" s="75"/>
      <c r="L207" s="75"/>
      <c r="M207" s="75"/>
      <c r="N207" s="75"/>
      <c r="O207" s="75"/>
      <c r="P207" s="75"/>
      <c r="Q207" s="75"/>
      <c r="R207" s="75"/>
    </row>
    <row r="208" spans="8:18" x14ac:dyDescent="0.25">
      <c r="H208" s="75"/>
      <c r="I208" s="75"/>
      <c r="J208" s="75"/>
      <c r="K208" s="75"/>
      <c r="L208" s="75"/>
      <c r="M208" s="75"/>
      <c r="N208" s="75"/>
      <c r="O208" s="75"/>
      <c r="P208" s="75"/>
      <c r="Q208" s="75"/>
      <c r="R208" s="75"/>
    </row>
    <row r="209" spans="8:18" x14ac:dyDescent="0.25">
      <c r="H209" s="75"/>
      <c r="I209" s="75"/>
      <c r="J209" s="75"/>
      <c r="K209" s="75"/>
      <c r="L209" s="75"/>
      <c r="M209" s="75"/>
      <c r="N209" s="75"/>
      <c r="O209" s="75"/>
      <c r="P209" s="75"/>
      <c r="Q209" s="75"/>
      <c r="R209" s="75"/>
    </row>
    <row r="210" spans="8:18" x14ac:dyDescent="0.25">
      <c r="H210" s="75"/>
      <c r="I210" s="75"/>
      <c r="J210" s="75"/>
      <c r="K210" s="75"/>
      <c r="L210" s="75"/>
      <c r="M210" s="75"/>
      <c r="N210" s="75"/>
      <c r="O210" s="75"/>
      <c r="P210" s="75"/>
      <c r="Q210" s="75"/>
      <c r="R210" s="75"/>
    </row>
    <row r="211" spans="8:18" x14ac:dyDescent="0.25">
      <c r="H211" s="75"/>
      <c r="I211" s="75"/>
      <c r="J211" s="75"/>
      <c r="K211" s="75"/>
      <c r="L211" s="75"/>
      <c r="M211" s="75"/>
      <c r="N211" s="75"/>
      <c r="O211" s="75"/>
      <c r="P211" s="75"/>
      <c r="Q211" s="75"/>
      <c r="R211" s="75"/>
    </row>
    <row r="212" spans="8:18" x14ac:dyDescent="0.25">
      <c r="H212" s="75"/>
      <c r="I212" s="75"/>
      <c r="J212" s="75"/>
      <c r="K212" s="75"/>
      <c r="L212" s="75"/>
      <c r="M212" s="75"/>
      <c r="N212" s="75"/>
      <c r="O212" s="75"/>
      <c r="P212" s="75"/>
      <c r="Q212" s="75"/>
      <c r="R212" s="75"/>
    </row>
    <row r="213" spans="8:18" x14ac:dyDescent="0.25">
      <c r="H213" s="75"/>
      <c r="I213" s="75"/>
      <c r="J213" s="75"/>
      <c r="K213" s="75"/>
      <c r="L213" s="75"/>
      <c r="M213" s="75"/>
      <c r="N213" s="75"/>
      <c r="O213" s="75"/>
      <c r="P213" s="75"/>
      <c r="Q213" s="75"/>
      <c r="R213" s="75"/>
    </row>
    <row r="214" spans="8:18" x14ac:dyDescent="0.25">
      <c r="H214" s="75"/>
      <c r="I214" s="75"/>
      <c r="J214" s="75"/>
      <c r="K214" s="75"/>
      <c r="L214" s="75"/>
      <c r="M214" s="75"/>
      <c r="N214" s="75"/>
      <c r="O214" s="75"/>
      <c r="P214" s="75"/>
      <c r="Q214" s="75"/>
      <c r="R214" s="75"/>
    </row>
    <row r="215" spans="8:18" x14ac:dyDescent="0.25">
      <c r="H215" s="75"/>
      <c r="I215" s="75"/>
      <c r="J215" s="75"/>
      <c r="K215" s="75"/>
      <c r="L215" s="75"/>
      <c r="M215" s="75"/>
      <c r="N215" s="75"/>
      <c r="O215" s="75"/>
      <c r="P215" s="75"/>
      <c r="Q215" s="75"/>
      <c r="R215" s="75"/>
    </row>
    <row r="216" spans="8:18" x14ac:dyDescent="0.25">
      <c r="H216" s="75"/>
      <c r="I216" s="75"/>
      <c r="J216" s="75"/>
      <c r="K216" s="75"/>
      <c r="L216" s="75"/>
      <c r="M216" s="75"/>
      <c r="N216" s="75"/>
      <c r="O216" s="75"/>
      <c r="P216" s="75"/>
      <c r="Q216" s="75"/>
      <c r="R216" s="75"/>
    </row>
    <row r="217" spans="8:18" x14ac:dyDescent="0.25">
      <c r="H217" s="75"/>
      <c r="I217" s="75"/>
      <c r="J217" s="75"/>
      <c r="K217" s="75"/>
      <c r="L217" s="75"/>
      <c r="M217" s="75"/>
      <c r="N217" s="75"/>
      <c r="O217" s="75"/>
      <c r="P217" s="75"/>
      <c r="Q217" s="75"/>
      <c r="R217" s="75"/>
    </row>
    <row r="218" spans="8:18" x14ac:dyDescent="0.25">
      <c r="H218" s="75"/>
      <c r="I218" s="75"/>
      <c r="J218" s="75"/>
      <c r="K218" s="75"/>
      <c r="L218" s="75"/>
      <c r="M218" s="75"/>
      <c r="N218" s="75"/>
      <c r="O218" s="75"/>
      <c r="P218" s="75"/>
      <c r="Q218" s="75"/>
      <c r="R218" s="75"/>
    </row>
    <row r="219" spans="8:18" x14ac:dyDescent="0.25">
      <c r="H219" s="75"/>
      <c r="I219" s="75"/>
      <c r="J219" s="75"/>
      <c r="K219" s="75"/>
      <c r="L219" s="75"/>
      <c r="M219" s="75"/>
      <c r="N219" s="75"/>
      <c r="O219" s="75"/>
      <c r="P219" s="75"/>
      <c r="Q219" s="75"/>
      <c r="R219" s="75"/>
    </row>
    <row r="220" spans="8:18" x14ac:dyDescent="0.25">
      <c r="H220" s="75"/>
      <c r="I220" s="75"/>
      <c r="J220" s="75"/>
      <c r="K220" s="75"/>
      <c r="L220" s="75"/>
      <c r="M220" s="75"/>
      <c r="N220" s="75"/>
      <c r="O220" s="75"/>
      <c r="P220" s="75"/>
      <c r="Q220" s="75"/>
      <c r="R220" s="75"/>
    </row>
    <row r="221" spans="8:18" x14ac:dyDescent="0.25">
      <c r="H221" s="75"/>
      <c r="I221" s="75"/>
      <c r="J221" s="75"/>
      <c r="K221" s="75"/>
      <c r="L221" s="75"/>
      <c r="M221" s="75"/>
      <c r="N221" s="75"/>
      <c r="O221" s="75"/>
      <c r="P221" s="75"/>
      <c r="Q221" s="75"/>
      <c r="R221" s="75"/>
    </row>
    <row r="222" spans="8:18" x14ac:dyDescent="0.25">
      <c r="H222" s="75"/>
      <c r="I222" s="75"/>
      <c r="J222" s="75"/>
      <c r="K222" s="75"/>
      <c r="L222" s="75"/>
      <c r="M222" s="75"/>
      <c r="N222" s="75"/>
      <c r="O222" s="75"/>
      <c r="P222" s="75"/>
      <c r="Q222" s="75"/>
      <c r="R222" s="75"/>
    </row>
    <row r="223" spans="8:18" x14ac:dyDescent="0.25">
      <c r="H223" s="75"/>
      <c r="I223" s="75"/>
      <c r="J223" s="75"/>
      <c r="K223" s="75"/>
      <c r="L223" s="75"/>
      <c r="M223" s="75"/>
      <c r="N223" s="75"/>
      <c r="O223" s="75"/>
      <c r="P223" s="75"/>
      <c r="Q223" s="75"/>
      <c r="R223" s="75"/>
    </row>
    <row r="224" spans="8:18" x14ac:dyDescent="0.25">
      <c r="H224" s="75"/>
      <c r="I224" s="75"/>
      <c r="J224" s="75"/>
      <c r="K224" s="75"/>
      <c r="L224" s="75"/>
      <c r="M224" s="75"/>
      <c r="N224" s="75"/>
      <c r="O224" s="75"/>
      <c r="P224" s="75"/>
      <c r="Q224" s="75"/>
      <c r="R224" s="75"/>
    </row>
    <row r="225" spans="8:18" x14ac:dyDescent="0.25">
      <c r="H225" s="75"/>
      <c r="I225" s="75"/>
      <c r="J225" s="75"/>
      <c r="K225" s="75"/>
      <c r="L225" s="75"/>
      <c r="M225" s="75"/>
      <c r="N225" s="75"/>
      <c r="O225" s="75"/>
      <c r="P225" s="75"/>
      <c r="Q225" s="75"/>
      <c r="R225" s="75"/>
    </row>
    <row r="226" spans="8:18" x14ac:dyDescent="0.25">
      <c r="H226" s="75"/>
      <c r="I226" s="75"/>
      <c r="J226" s="75"/>
      <c r="K226" s="75"/>
      <c r="L226" s="75"/>
      <c r="M226" s="75"/>
      <c r="N226" s="75"/>
      <c r="O226" s="75"/>
      <c r="P226" s="75"/>
      <c r="Q226" s="75"/>
      <c r="R226" s="75"/>
    </row>
    <row r="227" spans="8:18" x14ac:dyDescent="0.25">
      <c r="H227" s="75"/>
      <c r="I227" s="75"/>
      <c r="J227" s="75"/>
      <c r="K227" s="75"/>
      <c r="L227" s="75"/>
      <c r="M227" s="75"/>
      <c r="N227" s="75"/>
      <c r="O227" s="75"/>
      <c r="P227" s="75"/>
      <c r="Q227" s="75"/>
      <c r="R227" s="75"/>
    </row>
    <row r="228" spans="8:18" x14ac:dyDescent="0.25">
      <c r="H228" s="75"/>
      <c r="I228" s="75"/>
      <c r="J228" s="75"/>
      <c r="K228" s="75"/>
      <c r="L228" s="75"/>
      <c r="M228" s="75"/>
      <c r="N228" s="75"/>
      <c r="O228" s="75"/>
      <c r="P228" s="75"/>
      <c r="Q228" s="75"/>
      <c r="R228" s="75"/>
    </row>
    <row r="229" spans="8:18" x14ac:dyDescent="0.25">
      <c r="H229" s="75"/>
      <c r="I229" s="75"/>
      <c r="J229" s="75"/>
      <c r="K229" s="75"/>
      <c r="L229" s="75"/>
      <c r="M229" s="75"/>
      <c r="N229" s="75"/>
      <c r="O229" s="75"/>
      <c r="P229" s="75"/>
      <c r="Q229" s="75"/>
      <c r="R229" s="75"/>
    </row>
    <row r="230" spans="8:18" x14ac:dyDescent="0.25">
      <c r="H230" s="75"/>
      <c r="I230" s="75"/>
      <c r="J230" s="75"/>
      <c r="K230" s="75"/>
      <c r="L230" s="75"/>
      <c r="M230" s="75"/>
      <c r="N230" s="75"/>
      <c r="O230" s="75"/>
      <c r="P230" s="75"/>
      <c r="Q230" s="75"/>
      <c r="R230" s="75"/>
    </row>
    <row r="231" spans="8:18" x14ac:dyDescent="0.25">
      <c r="H231" s="75"/>
      <c r="I231" s="75"/>
      <c r="J231" s="75"/>
      <c r="K231" s="75"/>
      <c r="L231" s="75"/>
      <c r="M231" s="75"/>
      <c r="N231" s="75"/>
      <c r="O231" s="75"/>
      <c r="P231" s="75"/>
      <c r="Q231" s="75"/>
      <c r="R231" s="75"/>
    </row>
    <row r="232" spans="8:18" x14ac:dyDescent="0.25">
      <c r="H232" s="75"/>
      <c r="I232" s="75"/>
      <c r="J232" s="75"/>
      <c r="K232" s="75"/>
      <c r="L232" s="75"/>
      <c r="M232" s="75"/>
      <c r="N232" s="75"/>
      <c r="O232" s="75"/>
      <c r="P232" s="75"/>
      <c r="Q232" s="75"/>
      <c r="R232" s="75"/>
    </row>
    <row r="233" spans="8:18" x14ac:dyDescent="0.25">
      <c r="H233" s="75"/>
      <c r="I233" s="75"/>
      <c r="J233" s="75"/>
      <c r="K233" s="75"/>
      <c r="L233" s="75"/>
      <c r="M233" s="75"/>
      <c r="N233" s="75"/>
      <c r="O233" s="75"/>
      <c r="P233" s="75"/>
      <c r="Q233" s="75"/>
      <c r="R233" s="75"/>
    </row>
    <row r="234" spans="8:18" x14ac:dyDescent="0.25">
      <c r="H234" s="75"/>
      <c r="I234" s="75"/>
      <c r="J234" s="75"/>
      <c r="K234" s="75"/>
      <c r="L234" s="75"/>
      <c r="M234" s="75"/>
      <c r="N234" s="75"/>
      <c r="O234" s="75"/>
      <c r="P234" s="75"/>
      <c r="Q234" s="75"/>
      <c r="R234" s="75"/>
    </row>
    <row r="235" spans="8:18" x14ac:dyDescent="0.25">
      <c r="H235" s="75"/>
      <c r="I235" s="75"/>
      <c r="J235" s="75"/>
      <c r="K235" s="75"/>
      <c r="L235" s="75"/>
      <c r="M235" s="75"/>
      <c r="N235" s="75"/>
      <c r="O235" s="75"/>
      <c r="P235" s="75"/>
      <c r="Q235" s="75"/>
      <c r="R235" s="75"/>
    </row>
    <row r="236" spans="8:18" x14ac:dyDescent="0.25">
      <c r="H236" s="75"/>
      <c r="I236" s="75"/>
      <c r="J236" s="75"/>
      <c r="K236" s="75"/>
      <c r="L236" s="75"/>
      <c r="M236" s="75"/>
      <c r="N236" s="75"/>
      <c r="O236" s="75"/>
      <c r="P236" s="75"/>
      <c r="Q236" s="75"/>
      <c r="R236" s="75"/>
    </row>
    <row r="237" spans="8:18" x14ac:dyDescent="0.25">
      <c r="H237" s="75"/>
      <c r="I237" s="75"/>
      <c r="J237" s="75"/>
      <c r="K237" s="75"/>
      <c r="L237" s="75"/>
      <c r="M237" s="75"/>
      <c r="N237" s="75"/>
      <c r="O237" s="75"/>
      <c r="P237" s="75"/>
      <c r="Q237" s="75"/>
      <c r="R237" s="75"/>
    </row>
    <row r="238" spans="8:18" x14ac:dyDescent="0.25">
      <c r="H238" s="75"/>
      <c r="I238" s="75"/>
      <c r="J238" s="75"/>
      <c r="K238" s="75"/>
      <c r="L238" s="75"/>
      <c r="M238" s="75"/>
      <c r="N238" s="75"/>
      <c r="O238" s="75"/>
      <c r="P238" s="75"/>
      <c r="Q238" s="75"/>
      <c r="R238" s="75"/>
    </row>
    <row r="239" spans="8:18" x14ac:dyDescent="0.25">
      <c r="H239" s="75"/>
      <c r="I239" s="75"/>
      <c r="J239" s="75"/>
      <c r="K239" s="75"/>
      <c r="L239" s="75"/>
      <c r="M239" s="75"/>
      <c r="N239" s="75"/>
      <c r="O239" s="75"/>
      <c r="P239" s="75"/>
      <c r="Q239" s="75"/>
      <c r="R239" s="75"/>
    </row>
    <row r="240" spans="8:18" x14ac:dyDescent="0.25">
      <c r="H240" s="75"/>
      <c r="I240" s="75"/>
      <c r="J240" s="75"/>
      <c r="K240" s="75"/>
      <c r="L240" s="75"/>
      <c r="M240" s="75"/>
      <c r="N240" s="75"/>
      <c r="O240" s="75"/>
      <c r="P240" s="75"/>
      <c r="Q240" s="75"/>
      <c r="R240" s="75"/>
    </row>
    <row r="241" spans="8:18" x14ac:dyDescent="0.25">
      <c r="H241" s="75"/>
      <c r="I241" s="75"/>
      <c r="J241" s="75"/>
      <c r="K241" s="75"/>
      <c r="L241" s="75"/>
      <c r="M241" s="75"/>
      <c r="N241" s="75"/>
      <c r="O241" s="75"/>
      <c r="P241" s="75"/>
      <c r="Q241" s="75"/>
      <c r="R241" s="75"/>
    </row>
    <row r="242" spans="8:18" x14ac:dyDescent="0.25">
      <c r="H242" s="75"/>
      <c r="I242" s="75"/>
      <c r="J242" s="75"/>
      <c r="K242" s="75"/>
      <c r="L242" s="75"/>
      <c r="M242" s="75"/>
      <c r="N242" s="75"/>
      <c r="O242" s="75"/>
      <c r="P242" s="75"/>
      <c r="Q242" s="75"/>
      <c r="R242" s="75"/>
    </row>
    <row r="243" spans="8:18" x14ac:dyDescent="0.25">
      <c r="H243" s="75"/>
      <c r="I243" s="75"/>
      <c r="J243" s="75"/>
      <c r="K243" s="75"/>
      <c r="L243" s="75"/>
      <c r="M243" s="75"/>
      <c r="N243" s="75"/>
      <c r="O243" s="75"/>
      <c r="P243" s="75"/>
      <c r="Q243" s="75"/>
      <c r="R243" s="75"/>
    </row>
    <row r="244" spans="8:18" x14ac:dyDescent="0.25">
      <c r="H244" s="75"/>
      <c r="I244" s="75"/>
      <c r="J244" s="75"/>
      <c r="K244" s="75"/>
      <c r="L244" s="75"/>
      <c r="M244" s="75"/>
      <c r="N244" s="75"/>
      <c r="O244" s="75"/>
      <c r="P244" s="75"/>
      <c r="Q244" s="75"/>
      <c r="R244" s="75"/>
    </row>
    <row r="245" spans="8:18" x14ac:dyDescent="0.25">
      <c r="H245" s="75"/>
      <c r="I245" s="75"/>
      <c r="J245" s="75"/>
      <c r="K245" s="75"/>
      <c r="L245" s="75"/>
      <c r="M245" s="75"/>
      <c r="N245" s="75"/>
      <c r="O245" s="75"/>
      <c r="P245" s="75"/>
      <c r="Q245" s="75"/>
      <c r="R245" s="75"/>
    </row>
    <row r="246" spans="8:18" x14ac:dyDescent="0.25">
      <c r="H246" s="75"/>
      <c r="I246" s="75"/>
      <c r="J246" s="75"/>
      <c r="K246" s="75"/>
      <c r="L246" s="75"/>
      <c r="M246" s="75"/>
      <c r="N246" s="75"/>
      <c r="O246" s="75"/>
      <c r="P246" s="75"/>
      <c r="Q246" s="75"/>
      <c r="R246" s="75"/>
    </row>
    <row r="247" spans="8:18" x14ac:dyDescent="0.25">
      <c r="H247" s="75"/>
      <c r="I247" s="75"/>
      <c r="J247" s="75"/>
      <c r="K247" s="75"/>
      <c r="L247" s="75"/>
      <c r="M247" s="75"/>
      <c r="N247" s="75"/>
      <c r="O247" s="75"/>
      <c r="P247" s="75"/>
      <c r="Q247" s="75"/>
      <c r="R247" s="75"/>
    </row>
    <row r="248" spans="8:18" x14ac:dyDescent="0.25">
      <c r="H248" s="75"/>
      <c r="I248" s="75"/>
      <c r="J248" s="75"/>
      <c r="K248" s="75"/>
      <c r="L248" s="75"/>
      <c r="M248" s="75"/>
      <c r="N248" s="75"/>
      <c r="O248" s="75"/>
      <c r="P248" s="75"/>
      <c r="Q248" s="75"/>
      <c r="R248" s="75"/>
    </row>
    <row r="249" spans="8:18" x14ac:dyDescent="0.25">
      <c r="H249" s="75"/>
      <c r="I249" s="75"/>
      <c r="J249" s="75"/>
      <c r="K249" s="75"/>
      <c r="L249" s="75"/>
      <c r="M249" s="75"/>
      <c r="N249" s="75"/>
      <c r="O249" s="75"/>
      <c r="P249" s="75"/>
      <c r="Q249" s="75"/>
      <c r="R249" s="75"/>
    </row>
    <row r="250" spans="8:18" x14ac:dyDescent="0.25">
      <c r="H250" s="75"/>
      <c r="I250" s="75"/>
      <c r="J250" s="75"/>
      <c r="K250" s="75"/>
      <c r="L250" s="75"/>
      <c r="M250" s="75"/>
      <c r="N250" s="75"/>
      <c r="O250" s="75"/>
      <c r="P250" s="75"/>
      <c r="Q250" s="75"/>
      <c r="R250" s="75"/>
    </row>
    <row r="251" spans="8:18" x14ac:dyDescent="0.25">
      <c r="H251" s="75"/>
      <c r="I251" s="75"/>
      <c r="J251" s="75"/>
      <c r="K251" s="75"/>
      <c r="L251" s="75"/>
      <c r="M251" s="75"/>
      <c r="N251" s="75"/>
      <c r="O251" s="75"/>
      <c r="P251" s="75"/>
      <c r="Q251" s="75"/>
      <c r="R251" s="75"/>
    </row>
    <row r="252" spans="8:18" x14ac:dyDescent="0.25">
      <c r="H252" s="75"/>
      <c r="I252" s="75"/>
      <c r="J252" s="75"/>
      <c r="K252" s="75"/>
      <c r="L252" s="75"/>
      <c r="M252" s="75"/>
      <c r="N252" s="75"/>
      <c r="O252" s="75"/>
      <c r="P252" s="75"/>
      <c r="Q252" s="75"/>
      <c r="R252" s="75"/>
    </row>
    <row r="253" spans="8:18" x14ac:dyDescent="0.25">
      <c r="H253" s="75"/>
      <c r="I253" s="75"/>
      <c r="J253" s="75"/>
      <c r="K253" s="75"/>
      <c r="L253" s="75"/>
      <c r="M253" s="75"/>
      <c r="N253" s="75"/>
      <c r="O253" s="75"/>
      <c r="P253" s="75"/>
      <c r="Q253" s="75"/>
      <c r="R253" s="75"/>
    </row>
    <row r="254" spans="8:18" x14ac:dyDescent="0.25">
      <c r="H254" s="75"/>
      <c r="I254" s="75"/>
      <c r="J254" s="75"/>
      <c r="K254" s="75"/>
      <c r="L254" s="75"/>
      <c r="M254" s="75"/>
      <c r="N254" s="75"/>
      <c r="O254" s="75"/>
      <c r="P254" s="75"/>
      <c r="Q254" s="75"/>
      <c r="R254" s="75"/>
    </row>
    <row r="255" spans="8:18" x14ac:dyDescent="0.25">
      <c r="H255" s="75"/>
      <c r="I255" s="75"/>
      <c r="J255" s="75"/>
      <c r="K255" s="75"/>
      <c r="L255" s="75"/>
      <c r="M255" s="75"/>
      <c r="N255" s="75"/>
      <c r="O255" s="75"/>
      <c r="P255" s="75"/>
      <c r="Q255" s="75"/>
      <c r="R255" s="75"/>
    </row>
    <row r="256" spans="8:18" x14ac:dyDescent="0.25">
      <c r="H256" s="75"/>
      <c r="I256" s="75"/>
      <c r="J256" s="75"/>
      <c r="K256" s="75"/>
      <c r="L256" s="75"/>
      <c r="M256" s="75"/>
      <c r="N256" s="75"/>
      <c r="O256" s="75"/>
      <c r="P256" s="75"/>
      <c r="Q256" s="75"/>
      <c r="R256" s="75"/>
    </row>
    <row r="257" spans="8:18" x14ac:dyDescent="0.25">
      <c r="H257" s="75"/>
      <c r="I257" s="75"/>
      <c r="J257" s="75"/>
      <c r="K257" s="75"/>
      <c r="L257" s="75"/>
      <c r="M257" s="75"/>
      <c r="N257" s="75"/>
      <c r="O257" s="75"/>
      <c r="P257" s="75"/>
      <c r="Q257" s="75"/>
      <c r="R257" s="75"/>
    </row>
    <row r="258" spans="8:18" x14ac:dyDescent="0.25">
      <c r="H258" s="75"/>
      <c r="I258" s="75"/>
      <c r="J258" s="75"/>
      <c r="K258" s="75"/>
      <c r="L258" s="75"/>
      <c r="M258" s="75"/>
      <c r="N258" s="75"/>
      <c r="O258" s="75"/>
      <c r="P258" s="75"/>
      <c r="Q258" s="75"/>
      <c r="R258" s="75"/>
    </row>
    <row r="259" spans="8:18" x14ac:dyDescent="0.25">
      <c r="H259" s="75"/>
      <c r="I259" s="75"/>
      <c r="J259" s="75"/>
      <c r="K259" s="75"/>
      <c r="L259" s="75"/>
      <c r="M259" s="75"/>
      <c r="N259" s="75"/>
      <c r="O259" s="75"/>
      <c r="P259" s="75"/>
      <c r="Q259" s="75"/>
      <c r="R259" s="75"/>
    </row>
    <row r="260" spans="8:18" x14ac:dyDescent="0.25">
      <c r="H260" s="75"/>
      <c r="I260" s="75"/>
      <c r="J260" s="75"/>
      <c r="K260" s="75"/>
      <c r="L260" s="75"/>
      <c r="M260" s="75"/>
      <c r="N260" s="75"/>
      <c r="O260" s="75"/>
      <c r="P260" s="75"/>
      <c r="Q260" s="75"/>
      <c r="R260" s="75"/>
    </row>
    <row r="261" spans="8:18" x14ac:dyDescent="0.25">
      <c r="H261" s="75"/>
      <c r="I261" s="75"/>
      <c r="J261" s="75"/>
      <c r="K261" s="75"/>
      <c r="L261" s="75"/>
      <c r="M261" s="75"/>
      <c r="N261" s="75"/>
      <c r="O261" s="75"/>
      <c r="P261" s="75"/>
      <c r="Q261" s="75"/>
      <c r="R261" s="75"/>
    </row>
    <row r="262" spans="8:18" x14ac:dyDescent="0.25">
      <c r="H262" s="75"/>
      <c r="I262" s="75"/>
      <c r="J262" s="75"/>
      <c r="K262" s="75"/>
      <c r="L262" s="75"/>
      <c r="M262" s="75"/>
      <c r="N262" s="75"/>
      <c r="O262" s="75"/>
      <c r="P262" s="75"/>
      <c r="Q262" s="75"/>
      <c r="R262" s="75"/>
    </row>
    <row r="263" spans="8:18" x14ac:dyDescent="0.25">
      <c r="H263" s="75"/>
      <c r="I263" s="75"/>
      <c r="J263" s="75"/>
      <c r="K263" s="75"/>
      <c r="L263" s="75"/>
      <c r="M263" s="75"/>
      <c r="N263" s="75"/>
      <c r="O263" s="75"/>
      <c r="P263" s="75"/>
      <c r="Q263" s="75"/>
      <c r="R263" s="75"/>
    </row>
    <row r="264" spans="8:18" x14ac:dyDescent="0.25">
      <c r="H264" s="75"/>
      <c r="I264" s="75"/>
      <c r="J264" s="75"/>
      <c r="K264" s="75"/>
      <c r="L264" s="75"/>
      <c r="M264" s="75"/>
      <c r="N264" s="75"/>
      <c r="O264" s="75"/>
      <c r="P264" s="75"/>
      <c r="Q264" s="75"/>
      <c r="R264" s="75"/>
    </row>
    <row r="265" spans="8:18" x14ac:dyDescent="0.25">
      <c r="H265" s="75"/>
      <c r="I265" s="75"/>
      <c r="J265" s="75"/>
      <c r="K265" s="75"/>
      <c r="L265" s="75"/>
      <c r="M265" s="75"/>
      <c r="N265" s="75"/>
      <c r="O265" s="75"/>
      <c r="P265" s="75"/>
      <c r="Q265" s="75"/>
      <c r="R265" s="75"/>
    </row>
    <row r="266" spans="8:18" x14ac:dyDescent="0.25">
      <c r="H266" s="75"/>
      <c r="I266" s="75"/>
      <c r="J266" s="75"/>
      <c r="K266" s="75"/>
      <c r="L266" s="75"/>
      <c r="M266" s="75"/>
      <c r="N266" s="75"/>
      <c r="O266" s="75"/>
      <c r="P266" s="75"/>
      <c r="Q266" s="75"/>
      <c r="R266" s="75"/>
    </row>
    <row r="267" spans="8:18" x14ac:dyDescent="0.25">
      <c r="H267" s="75"/>
      <c r="I267" s="75"/>
      <c r="J267" s="75"/>
      <c r="K267" s="75"/>
      <c r="L267" s="75"/>
      <c r="M267" s="75"/>
      <c r="N267" s="75"/>
      <c r="O267" s="75"/>
      <c r="P267" s="75"/>
      <c r="Q267" s="75"/>
      <c r="R267" s="75"/>
    </row>
    <row r="268" spans="8:18" x14ac:dyDescent="0.25">
      <c r="H268" s="75"/>
      <c r="I268" s="75"/>
      <c r="J268" s="75"/>
      <c r="K268" s="75"/>
      <c r="L268" s="75"/>
      <c r="M268" s="75"/>
      <c r="N268" s="75"/>
      <c r="O268" s="75"/>
      <c r="P268" s="75"/>
      <c r="Q268" s="75"/>
      <c r="R268" s="75"/>
    </row>
    <row r="269" spans="8:18" x14ac:dyDescent="0.25">
      <c r="H269" s="75"/>
      <c r="I269" s="75"/>
      <c r="J269" s="75"/>
      <c r="K269" s="75"/>
      <c r="L269" s="75"/>
      <c r="M269" s="75"/>
      <c r="N269" s="75"/>
      <c r="O269" s="75"/>
      <c r="P269" s="75"/>
      <c r="Q269" s="75"/>
      <c r="R269" s="75"/>
    </row>
    <row r="270" spans="8:18" x14ac:dyDescent="0.25">
      <c r="H270" s="75"/>
      <c r="I270" s="75"/>
      <c r="J270" s="75"/>
      <c r="K270" s="75"/>
      <c r="L270" s="75"/>
      <c r="M270" s="75"/>
      <c r="N270" s="75"/>
      <c r="O270" s="75"/>
      <c r="P270" s="75"/>
      <c r="Q270" s="75"/>
      <c r="R270" s="75"/>
    </row>
    <row r="271" spans="8:18" x14ac:dyDescent="0.25">
      <c r="H271" s="75"/>
      <c r="I271" s="75"/>
      <c r="J271" s="75"/>
      <c r="K271" s="75"/>
      <c r="L271" s="75"/>
      <c r="M271" s="75"/>
      <c r="N271" s="75"/>
      <c r="O271" s="75"/>
      <c r="P271" s="75"/>
      <c r="Q271" s="75"/>
      <c r="R271" s="75"/>
    </row>
    <row r="272" spans="8:18" x14ac:dyDescent="0.25">
      <c r="H272" s="75"/>
      <c r="I272" s="75"/>
      <c r="J272" s="75"/>
      <c r="K272" s="75"/>
      <c r="L272" s="75"/>
      <c r="M272" s="75"/>
      <c r="N272" s="75"/>
      <c r="O272" s="75"/>
      <c r="P272" s="75"/>
      <c r="Q272" s="75"/>
      <c r="R272" s="75"/>
    </row>
    <row r="273" spans="8:18" x14ac:dyDescent="0.25">
      <c r="H273" s="75"/>
      <c r="I273" s="75"/>
      <c r="J273" s="75"/>
      <c r="K273" s="75"/>
      <c r="L273" s="75"/>
      <c r="M273" s="75"/>
      <c r="N273" s="75"/>
      <c r="O273" s="75"/>
      <c r="P273" s="75"/>
      <c r="Q273" s="75"/>
      <c r="R273" s="75"/>
    </row>
    <row r="274" spans="8:18" x14ac:dyDescent="0.25">
      <c r="H274" s="75"/>
      <c r="I274" s="75"/>
      <c r="J274" s="75"/>
      <c r="K274" s="75"/>
      <c r="L274" s="75"/>
      <c r="M274" s="75"/>
      <c r="N274" s="75"/>
      <c r="O274" s="75"/>
      <c r="P274" s="75"/>
      <c r="Q274" s="75"/>
      <c r="R274" s="75"/>
    </row>
    <row r="275" spans="8:18" x14ac:dyDescent="0.25">
      <c r="H275" s="75"/>
      <c r="I275" s="75"/>
      <c r="J275" s="75"/>
      <c r="K275" s="75"/>
      <c r="L275" s="75"/>
      <c r="M275" s="75"/>
      <c r="N275" s="75"/>
      <c r="O275" s="75"/>
      <c r="P275" s="75"/>
      <c r="Q275" s="75"/>
      <c r="R275" s="75"/>
    </row>
    <row r="276" spans="8:18" x14ac:dyDescent="0.25">
      <c r="H276" s="75"/>
      <c r="I276" s="75"/>
      <c r="J276" s="75"/>
      <c r="K276" s="75"/>
      <c r="L276" s="75"/>
      <c r="M276" s="75"/>
      <c r="N276" s="75"/>
      <c r="O276" s="75"/>
      <c r="P276" s="75"/>
      <c r="Q276" s="75"/>
      <c r="R276" s="75"/>
    </row>
    <row r="277" spans="8:18" x14ac:dyDescent="0.25">
      <c r="H277" s="75"/>
      <c r="I277" s="75"/>
      <c r="J277" s="75"/>
      <c r="K277" s="75"/>
      <c r="L277" s="75"/>
      <c r="M277" s="75"/>
      <c r="N277" s="75"/>
      <c r="O277" s="75"/>
      <c r="P277" s="75"/>
      <c r="Q277" s="75"/>
      <c r="R277" s="75"/>
    </row>
    <row r="278" spans="8:18" x14ac:dyDescent="0.25">
      <c r="H278" s="75"/>
      <c r="I278" s="75"/>
      <c r="J278" s="75"/>
      <c r="K278" s="75"/>
      <c r="L278" s="75"/>
      <c r="M278" s="75"/>
      <c r="N278" s="75"/>
      <c r="O278" s="75"/>
      <c r="P278" s="75"/>
      <c r="Q278" s="75"/>
      <c r="R278" s="75"/>
    </row>
    <row r="279" spans="8:18" x14ac:dyDescent="0.25">
      <c r="H279" s="75"/>
      <c r="I279" s="75"/>
      <c r="J279" s="75"/>
      <c r="K279" s="75"/>
      <c r="L279" s="75"/>
      <c r="M279" s="75"/>
      <c r="N279" s="75"/>
      <c r="O279" s="75"/>
      <c r="P279" s="75"/>
      <c r="Q279" s="75"/>
      <c r="R279" s="75"/>
    </row>
    <row r="280" spans="8:18" x14ac:dyDescent="0.25">
      <c r="H280" s="75"/>
      <c r="I280" s="75"/>
      <c r="J280" s="75"/>
      <c r="K280" s="75"/>
      <c r="L280" s="75"/>
      <c r="M280" s="75"/>
      <c r="N280" s="75"/>
      <c r="O280" s="75"/>
      <c r="P280" s="75"/>
      <c r="Q280" s="75"/>
      <c r="R280" s="75"/>
    </row>
    <row r="281" spans="8:18" x14ac:dyDescent="0.25">
      <c r="H281" s="75"/>
      <c r="I281" s="75"/>
      <c r="J281" s="75"/>
      <c r="K281" s="75"/>
      <c r="L281" s="75"/>
      <c r="M281" s="75"/>
      <c r="N281" s="75"/>
      <c r="O281" s="75"/>
      <c r="P281" s="75"/>
      <c r="Q281" s="75"/>
      <c r="R281" s="75"/>
    </row>
    <row r="282" spans="8:18" x14ac:dyDescent="0.25">
      <c r="H282" s="75"/>
      <c r="I282" s="75"/>
      <c r="J282" s="75"/>
      <c r="K282" s="75"/>
      <c r="L282" s="75"/>
      <c r="M282" s="75"/>
      <c r="N282" s="75"/>
      <c r="O282" s="75"/>
      <c r="P282" s="75"/>
      <c r="Q282" s="75"/>
      <c r="R282" s="75"/>
    </row>
    <row r="283" spans="8:18" x14ac:dyDescent="0.25">
      <c r="H283" s="75"/>
      <c r="I283" s="75"/>
      <c r="J283" s="75"/>
      <c r="K283" s="75"/>
      <c r="L283" s="75"/>
      <c r="M283" s="75"/>
      <c r="N283" s="75"/>
      <c r="O283" s="75"/>
      <c r="P283" s="75"/>
      <c r="Q283" s="75"/>
      <c r="R283" s="75"/>
    </row>
    <row r="284" spans="8:18" x14ac:dyDescent="0.25">
      <c r="H284" s="75"/>
      <c r="I284" s="75"/>
      <c r="J284" s="75"/>
      <c r="K284" s="75"/>
      <c r="L284" s="75"/>
      <c r="M284" s="75"/>
      <c r="N284" s="75"/>
      <c r="O284" s="75"/>
      <c r="P284" s="75"/>
      <c r="Q284" s="75"/>
      <c r="R284" s="75"/>
    </row>
    <row r="285" spans="8:18" x14ac:dyDescent="0.25">
      <c r="H285" s="75"/>
      <c r="I285" s="75"/>
      <c r="J285" s="75"/>
      <c r="K285" s="75"/>
      <c r="L285" s="75"/>
      <c r="M285" s="75"/>
      <c r="N285" s="75"/>
      <c r="O285" s="75"/>
      <c r="P285" s="75"/>
      <c r="Q285" s="75"/>
      <c r="R285" s="75"/>
    </row>
    <row r="286" spans="8:18" x14ac:dyDescent="0.25">
      <c r="H286" s="75"/>
      <c r="I286" s="75"/>
      <c r="J286" s="75"/>
      <c r="K286" s="75"/>
      <c r="L286" s="75"/>
      <c r="M286" s="75"/>
      <c r="N286" s="75"/>
      <c r="O286" s="75"/>
      <c r="P286" s="75"/>
      <c r="Q286" s="75"/>
      <c r="R286" s="75"/>
    </row>
    <row r="287" spans="8:18" x14ac:dyDescent="0.25">
      <c r="H287" s="75"/>
      <c r="I287" s="75"/>
      <c r="J287" s="75"/>
      <c r="K287" s="75"/>
      <c r="L287" s="75"/>
      <c r="M287" s="75"/>
      <c r="N287" s="75"/>
      <c r="O287" s="75"/>
      <c r="P287" s="75"/>
      <c r="Q287" s="75"/>
      <c r="R287" s="75"/>
    </row>
    <row r="288" spans="8:18" x14ac:dyDescent="0.25">
      <c r="H288" s="75"/>
      <c r="I288" s="75"/>
      <c r="J288" s="75"/>
      <c r="K288" s="75"/>
      <c r="L288" s="75"/>
      <c r="M288" s="75"/>
      <c r="N288" s="75"/>
      <c r="O288" s="75"/>
      <c r="P288" s="75"/>
      <c r="Q288" s="75"/>
      <c r="R288" s="75"/>
    </row>
    <row r="289" spans="8:18" x14ac:dyDescent="0.25">
      <c r="H289" s="75"/>
      <c r="I289" s="75"/>
      <c r="J289" s="75"/>
      <c r="K289" s="75"/>
      <c r="L289" s="75"/>
      <c r="M289" s="75"/>
      <c r="N289" s="75"/>
      <c r="O289" s="75"/>
      <c r="P289" s="75"/>
      <c r="Q289" s="75"/>
      <c r="R289" s="75"/>
    </row>
    <row r="290" spans="8:18" x14ac:dyDescent="0.25">
      <c r="H290" s="75"/>
      <c r="I290" s="75"/>
      <c r="J290" s="75"/>
      <c r="K290" s="75"/>
      <c r="L290" s="75"/>
      <c r="M290" s="75"/>
      <c r="N290" s="75"/>
      <c r="O290" s="75"/>
      <c r="P290" s="75"/>
      <c r="Q290" s="75"/>
      <c r="R290" s="75"/>
    </row>
    <row r="291" spans="8:18" x14ac:dyDescent="0.25">
      <c r="H291" s="75"/>
      <c r="I291" s="75"/>
      <c r="J291" s="75"/>
      <c r="K291" s="75"/>
      <c r="L291" s="75"/>
      <c r="M291" s="75"/>
      <c r="N291" s="75"/>
      <c r="O291" s="75"/>
      <c r="P291" s="75"/>
      <c r="Q291" s="75"/>
      <c r="R291" s="75"/>
    </row>
    <row r="292" spans="8:18" x14ac:dyDescent="0.25">
      <c r="H292" s="75"/>
      <c r="I292" s="75"/>
      <c r="J292" s="75"/>
      <c r="K292" s="75"/>
      <c r="L292" s="75"/>
      <c r="M292" s="75"/>
      <c r="N292" s="75"/>
      <c r="O292" s="75"/>
      <c r="P292" s="75"/>
      <c r="Q292" s="75"/>
      <c r="R292" s="75"/>
    </row>
    <row r="293" spans="8:18" x14ac:dyDescent="0.25">
      <c r="H293" s="75"/>
      <c r="I293" s="75"/>
      <c r="J293" s="75"/>
      <c r="K293" s="75"/>
      <c r="L293" s="75"/>
      <c r="M293" s="75"/>
      <c r="N293" s="75"/>
      <c r="O293" s="75"/>
      <c r="P293" s="75"/>
      <c r="Q293" s="75"/>
      <c r="R293" s="75"/>
    </row>
    <row r="294" spans="8:18" x14ac:dyDescent="0.25">
      <c r="H294" s="75"/>
      <c r="I294" s="75"/>
      <c r="J294" s="75"/>
      <c r="K294" s="75"/>
      <c r="L294" s="75"/>
      <c r="M294" s="75"/>
      <c r="N294" s="75"/>
      <c r="O294" s="75"/>
      <c r="P294" s="75"/>
      <c r="Q294" s="75"/>
      <c r="R294" s="75"/>
    </row>
    <row r="295" spans="8:18" x14ac:dyDescent="0.25">
      <c r="H295" s="75"/>
      <c r="I295" s="75"/>
      <c r="J295" s="75"/>
      <c r="K295" s="75"/>
      <c r="L295" s="75"/>
      <c r="M295" s="75"/>
      <c r="N295" s="75"/>
      <c r="O295" s="75"/>
      <c r="P295" s="75"/>
      <c r="Q295" s="75"/>
      <c r="R295" s="75"/>
    </row>
    <row r="296" spans="8:18" x14ac:dyDescent="0.25">
      <c r="H296" s="75"/>
      <c r="I296" s="75"/>
      <c r="J296" s="75"/>
      <c r="K296" s="75"/>
      <c r="L296" s="75"/>
      <c r="M296" s="75"/>
      <c r="N296" s="75"/>
      <c r="O296" s="75"/>
      <c r="P296" s="75"/>
      <c r="Q296" s="75"/>
      <c r="R296" s="75"/>
    </row>
    <row r="297" spans="8:18" x14ac:dyDescent="0.25">
      <c r="H297" s="75"/>
      <c r="I297" s="75"/>
      <c r="J297" s="75"/>
      <c r="K297" s="75"/>
      <c r="L297" s="75"/>
      <c r="M297" s="75"/>
      <c r="N297" s="75"/>
      <c r="O297" s="75"/>
      <c r="P297" s="75"/>
      <c r="Q297" s="75"/>
      <c r="R297" s="75"/>
    </row>
    <row r="298" spans="8:18" x14ac:dyDescent="0.25">
      <c r="H298" s="75"/>
      <c r="I298" s="75"/>
      <c r="J298" s="75"/>
      <c r="K298" s="75"/>
      <c r="L298" s="75"/>
      <c r="M298" s="75"/>
      <c r="N298" s="75"/>
      <c r="O298" s="75"/>
      <c r="P298" s="75"/>
      <c r="Q298" s="75"/>
      <c r="R298" s="75"/>
    </row>
    <row r="299" spans="8:18" x14ac:dyDescent="0.25">
      <c r="H299" s="75"/>
      <c r="I299" s="75"/>
      <c r="J299" s="75"/>
      <c r="K299" s="75"/>
      <c r="L299" s="75"/>
      <c r="M299" s="75"/>
      <c r="N299" s="75"/>
      <c r="O299" s="75"/>
      <c r="P299" s="75"/>
      <c r="Q299" s="75"/>
      <c r="R299" s="75"/>
    </row>
    <row r="300" spans="8:18" x14ac:dyDescent="0.25">
      <c r="H300" s="75"/>
      <c r="I300" s="75"/>
      <c r="J300" s="75"/>
      <c r="K300" s="75"/>
      <c r="L300" s="75"/>
      <c r="M300" s="75"/>
      <c r="N300" s="75"/>
      <c r="O300" s="75"/>
      <c r="P300" s="75"/>
      <c r="Q300" s="75"/>
      <c r="R300" s="75"/>
    </row>
    <row r="301" spans="8:18" x14ac:dyDescent="0.25">
      <c r="H301" s="75"/>
      <c r="I301" s="75"/>
      <c r="J301" s="75"/>
      <c r="K301" s="75"/>
      <c r="L301" s="75"/>
      <c r="M301" s="75"/>
      <c r="N301" s="75"/>
      <c r="O301" s="75"/>
      <c r="P301" s="75"/>
      <c r="Q301" s="75"/>
      <c r="R301" s="75"/>
    </row>
    <row r="302" spans="8:18" x14ac:dyDescent="0.25">
      <c r="H302" s="75"/>
      <c r="I302" s="75"/>
      <c r="J302" s="75"/>
      <c r="K302" s="75"/>
      <c r="L302" s="75"/>
      <c r="M302" s="75"/>
      <c r="N302" s="75"/>
      <c r="O302" s="75"/>
      <c r="P302" s="75"/>
      <c r="Q302" s="75"/>
      <c r="R302" s="75"/>
    </row>
    <row r="303" spans="8:18" x14ac:dyDescent="0.25">
      <c r="H303" s="75"/>
      <c r="I303" s="75"/>
      <c r="J303" s="75"/>
      <c r="K303" s="75"/>
      <c r="L303" s="75"/>
      <c r="M303" s="75"/>
      <c r="N303" s="75"/>
      <c r="O303" s="75"/>
      <c r="P303" s="75"/>
      <c r="Q303" s="75"/>
      <c r="R303" s="75"/>
    </row>
    <row r="304" spans="8:18" x14ac:dyDescent="0.25">
      <c r="H304" s="75"/>
      <c r="I304" s="75"/>
      <c r="J304" s="75"/>
      <c r="K304" s="75"/>
      <c r="L304" s="75"/>
      <c r="M304" s="75"/>
      <c r="N304" s="75"/>
      <c r="O304" s="75"/>
      <c r="P304" s="75"/>
      <c r="Q304" s="75"/>
      <c r="R304" s="75"/>
    </row>
    <row r="305" spans="8:18" x14ac:dyDescent="0.25">
      <c r="H305" s="75"/>
      <c r="I305" s="75"/>
      <c r="J305" s="75"/>
      <c r="K305" s="75"/>
      <c r="L305" s="75"/>
      <c r="M305" s="75"/>
      <c r="N305" s="75"/>
      <c r="O305" s="75"/>
      <c r="P305" s="75"/>
      <c r="Q305" s="75"/>
      <c r="R305" s="75"/>
    </row>
    <row r="306" spans="8:18" x14ac:dyDescent="0.25">
      <c r="H306" s="75"/>
      <c r="I306" s="75"/>
      <c r="J306" s="75"/>
      <c r="K306" s="75"/>
      <c r="L306" s="75"/>
      <c r="M306" s="75"/>
      <c r="N306" s="75"/>
      <c r="O306" s="75"/>
      <c r="P306" s="75"/>
      <c r="Q306" s="75"/>
      <c r="R306" s="75"/>
    </row>
    <row r="307" spans="8:18" x14ac:dyDescent="0.25">
      <c r="H307" s="75"/>
      <c r="I307" s="75"/>
      <c r="J307" s="75"/>
      <c r="K307" s="75"/>
      <c r="L307" s="75"/>
      <c r="M307" s="75"/>
      <c r="N307" s="75"/>
      <c r="O307" s="75"/>
      <c r="P307" s="75"/>
      <c r="Q307" s="75"/>
      <c r="R307" s="75"/>
    </row>
    <row r="308" spans="8:18" x14ac:dyDescent="0.25">
      <c r="H308" s="75"/>
      <c r="I308" s="75"/>
      <c r="J308" s="75"/>
      <c r="K308" s="75"/>
      <c r="L308" s="75"/>
      <c r="M308" s="75"/>
      <c r="N308" s="75"/>
      <c r="O308" s="75"/>
      <c r="P308" s="75"/>
      <c r="Q308" s="75"/>
      <c r="R308" s="75"/>
    </row>
    <row r="309" spans="8:18" x14ac:dyDescent="0.25">
      <c r="H309" s="75"/>
      <c r="I309" s="75"/>
      <c r="J309" s="75"/>
      <c r="K309" s="75"/>
      <c r="L309" s="75"/>
      <c r="M309" s="75"/>
      <c r="N309" s="75"/>
      <c r="O309" s="75"/>
      <c r="P309" s="75"/>
      <c r="Q309" s="75"/>
      <c r="R309" s="75"/>
    </row>
    <row r="310" spans="8:18" x14ac:dyDescent="0.25">
      <c r="H310" s="75"/>
      <c r="I310" s="75"/>
      <c r="J310" s="75"/>
      <c r="K310" s="75"/>
      <c r="L310" s="75"/>
      <c r="M310" s="75"/>
      <c r="N310" s="75"/>
      <c r="O310" s="75"/>
      <c r="P310" s="75"/>
      <c r="Q310" s="75"/>
      <c r="R310" s="75"/>
    </row>
    <row r="311" spans="8:18" x14ac:dyDescent="0.25">
      <c r="H311" s="75"/>
      <c r="I311" s="75"/>
      <c r="J311" s="75"/>
      <c r="K311" s="75"/>
      <c r="L311" s="75"/>
      <c r="M311" s="75"/>
      <c r="N311" s="75"/>
      <c r="O311" s="75"/>
      <c r="P311" s="75"/>
      <c r="Q311" s="75"/>
      <c r="R311" s="75"/>
    </row>
    <row r="312" spans="8:18" x14ac:dyDescent="0.25">
      <c r="H312" s="75"/>
      <c r="I312" s="75"/>
      <c r="J312" s="75"/>
      <c r="K312" s="75"/>
      <c r="L312" s="75"/>
      <c r="M312" s="75"/>
      <c r="N312" s="75"/>
      <c r="O312" s="75"/>
      <c r="P312" s="75"/>
      <c r="Q312" s="75"/>
      <c r="R312" s="75"/>
    </row>
    <row r="313" spans="8:18" x14ac:dyDescent="0.25">
      <c r="H313" s="75"/>
      <c r="I313" s="75"/>
      <c r="J313" s="75"/>
      <c r="K313" s="75"/>
      <c r="L313" s="75"/>
      <c r="M313" s="75"/>
      <c r="N313" s="75"/>
      <c r="O313" s="75"/>
      <c r="P313" s="75"/>
      <c r="Q313" s="75"/>
      <c r="R313" s="75"/>
    </row>
    <row r="314" spans="8:18" x14ac:dyDescent="0.25">
      <c r="H314" s="75"/>
      <c r="I314" s="75"/>
      <c r="J314" s="75"/>
      <c r="K314" s="75"/>
      <c r="L314" s="75"/>
      <c r="M314" s="75"/>
      <c r="N314" s="75"/>
      <c r="O314" s="75"/>
      <c r="P314" s="75"/>
      <c r="Q314" s="75"/>
      <c r="R314" s="75"/>
    </row>
    <row r="315" spans="8:18" x14ac:dyDescent="0.25">
      <c r="H315" s="75"/>
      <c r="I315" s="75"/>
      <c r="J315" s="75"/>
      <c r="K315" s="75"/>
      <c r="L315" s="75"/>
      <c r="M315" s="75"/>
      <c r="N315" s="75"/>
      <c r="O315" s="75"/>
      <c r="P315" s="75"/>
      <c r="Q315" s="75"/>
      <c r="R315" s="75"/>
    </row>
    <row r="316" spans="8:18" x14ac:dyDescent="0.25">
      <c r="H316" s="75"/>
      <c r="I316" s="75"/>
      <c r="J316" s="75"/>
      <c r="K316" s="75"/>
      <c r="L316" s="75"/>
      <c r="M316" s="75"/>
      <c r="N316" s="75"/>
      <c r="O316" s="75"/>
      <c r="P316" s="75"/>
      <c r="Q316" s="75"/>
      <c r="R316" s="75"/>
    </row>
    <row r="317" spans="8:18" x14ac:dyDescent="0.25">
      <c r="H317" s="75"/>
      <c r="I317" s="75"/>
      <c r="J317" s="75"/>
      <c r="K317" s="75"/>
      <c r="L317" s="75"/>
      <c r="M317" s="75"/>
      <c r="N317" s="75"/>
      <c r="O317" s="75"/>
      <c r="P317" s="75"/>
      <c r="Q317" s="75"/>
      <c r="R317" s="75"/>
    </row>
    <row r="318" spans="8:18" x14ac:dyDescent="0.25">
      <c r="H318" s="75"/>
      <c r="I318" s="75"/>
      <c r="J318" s="75"/>
      <c r="K318" s="75"/>
      <c r="L318" s="75"/>
      <c r="M318" s="75"/>
      <c r="N318" s="75"/>
      <c r="O318" s="75"/>
      <c r="P318" s="75"/>
      <c r="Q318" s="75"/>
      <c r="R318" s="75"/>
    </row>
    <row r="319" spans="8:18" x14ac:dyDescent="0.25">
      <c r="H319" s="75"/>
      <c r="I319" s="75"/>
      <c r="J319" s="75"/>
      <c r="K319" s="75"/>
      <c r="L319" s="75"/>
      <c r="M319" s="75"/>
      <c r="N319" s="75"/>
      <c r="O319" s="75"/>
      <c r="P319" s="75"/>
      <c r="Q319" s="75"/>
      <c r="R319" s="75"/>
    </row>
    <row r="320" spans="8:18" x14ac:dyDescent="0.25">
      <c r="H320" s="75"/>
      <c r="I320" s="75"/>
      <c r="J320" s="75"/>
      <c r="K320" s="75"/>
      <c r="L320" s="75"/>
      <c r="M320" s="75"/>
      <c r="N320" s="75"/>
      <c r="O320" s="75"/>
      <c r="P320" s="75"/>
      <c r="Q320" s="75"/>
      <c r="R320" s="75"/>
    </row>
    <row r="321" spans="8:18" x14ac:dyDescent="0.25">
      <c r="H321" s="75"/>
      <c r="I321" s="75"/>
      <c r="J321" s="75"/>
      <c r="K321" s="75"/>
      <c r="L321" s="75"/>
      <c r="M321" s="75"/>
      <c r="N321" s="75"/>
      <c r="O321" s="75"/>
      <c r="P321" s="75"/>
      <c r="Q321" s="75"/>
      <c r="R321" s="75"/>
    </row>
    <row r="322" spans="8:18" x14ac:dyDescent="0.25">
      <c r="H322" s="75"/>
      <c r="I322" s="75"/>
      <c r="J322" s="75"/>
      <c r="K322" s="75"/>
      <c r="L322" s="75"/>
      <c r="M322" s="75"/>
      <c r="N322" s="75"/>
      <c r="O322" s="75"/>
      <c r="P322" s="75"/>
      <c r="Q322" s="75"/>
      <c r="R322" s="75"/>
    </row>
    <row r="323" spans="8:18" x14ac:dyDescent="0.25">
      <c r="H323" s="75"/>
      <c r="I323" s="75"/>
      <c r="J323" s="75"/>
      <c r="K323" s="75"/>
      <c r="L323" s="75"/>
      <c r="M323" s="75"/>
      <c r="N323" s="75"/>
      <c r="O323" s="75"/>
      <c r="P323" s="75"/>
      <c r="Q323" s="75"/>
      <c r="R323" s="75"/>
    </row>
    <row r="324" spans="8:18" x14ac:dyDescent="0.25">
      <c r="H324" s="75"/>
      <c r="I324" s="75"/>
      <c r="J324" s="75"/>
      <c r="K324" s="75"/>
      <c r="L324" s="75"/>
      <c r="M324" s="75"/>
      <c r="N324" s="75"/>
      <c r="O324" s="75"/>
      <c r="P324" s="75"/>
      <c r="Q324" s="75"/>
      <c r="R324" s="75"/>
    </row>
    <row r="325" spans="8:18" x14ac:dyDescent="0.25">
      <c r="H325" s="75"/>
      <c r="I325" s="75"/>
      <c r="J325" s="75"/>
      <c r="K325" s="75"/>
      <c r="L325" s="75"/>
      <c r="M325" s="75"/>
      <c r="N325" s="75"/>
      <c r="O325" s="75"/>
      <c r="P325" s="75"/>
      <c r="Q325" s="75"/>
      <c r="R325" s="75"/>
    </row>
    <row r="326" spans="8:18" x14ac:dyDescent="0.25">
      <c r="H326" s="75"/>
      <c r="I326" s="75"/>
      <c r="J326" s="75"/>
      <c r="K326" s="75"/>
      <c r="L326" s="75"/>
      <c r="M326" s="75"/>
      <c r="N326" s="75"/>
      <c r="O326" s="75"/>
      <c r="P326" s="75"/>
      <c r="Q326" s="75"/>
      <c r="R326" s="75"/>
    </row>
    <row r="327" spans="8:18" x14ac:dyDescent="0.25">
      <c r="H327" s="75"/>
      <c r="I327" s="75"/>
      <c r="J327" s="75"/>
      <c r="K327" s="75"/>
      <c r="L327" s="75"/>
      <c r="M327" s="75"/>
      <c r="N327" s="75"/>
      <c r="O327" s="75"/>
      <c r="P327" s="75"/>
      <c r="Q327" s="75"/>
      <c r="R327" s="75"/>
    </row>
    <row r="328" spans="8:18" x14ac:dyDescent="0.25">
      <c r="H328" s="75"/>
      <c r="I328" s="75"/>
      <c r="J328" s="75"/>
      <c r="K328" s="75"/>
      <c r="L328" s="75"/>
      <c r="M328" s="75"/>
      <c r="N328" s="75"/>
      <c r="O328" s="75"/>
      <c r="P328" s="75"/>
      <c r="Q328" s="75"/>
      <c r="R328" s="75"/>
    </row>
    <row r="329" spans="8:18" x14ac:dyDescent="0.25">
      <c r="H329" s="75"/>
      <c r="I329" s="75"/>
      <c r="J329" s="75"/>
      <c r="K329" s="75"/>
      <c r="L329" s="75"/>
      <c r="M329" s="75"/>
      <c r="N329" s="75"/>
      <c r="O329" s="75"/>
      <c r="P329" s="75"/>
      <c r="Q329" s="75"/>
      <c r="R329" s="75"/>
    </row>
    <row r="330" spans="8:18" x14ac:dyDescent="0.25">
      <c r="H330" s="75"/>
      <c r="I330" s="75"/>
      <c r="J330" s="75"/>
      <c r="K330" s="75"/>
      <c r="L330" s="75"/>
      <c r="M330" s="75"/>
      <c r="N330" s="75"/>
      <c r="O330" s="75"/>
      <c r="P330" s="75"/>
      <c r="Q330" s="75"/>
      <c r="R330" s="75"/>
    </row>
    <row r="331" spans="8:18" x14ac:dyDescent="0.25">
      <c r="H331" s="75"/>
      <c r="I331" s="75"/>
      <c r="J331" s="75"/>
      <c r="K331" s="75"/>
      <c r="L331" s="75"/>
      <c r="M331" s="75"/>
      <c r="N331" s="75"/>
      <c r="O331" s="75"/>
      <c r="P331" s="75"/>
      <c r="Q331" s="75"/>
      <c r="R331" s="75"/>
    </row>
    <row r="332" spans="8:18" x14ac:dyDescent="0.25">
      <c r="H332" s="75"/>
      <c r="I332" s="75"/>
      <c r="J332" s="75"/>
      <c r="K332" s="75"/>
      <c r="L332" s="75"/>
      <c r="M332" s="75"/>
      <c r="N332" s="75"/>
      <c r="O332" s="75"/>
      <c r="P332" s="75"/>
      <c r="Q332" s="75"/>
      <c r="R332" s="75"/>
    </row>
    <row r="333" spans="8:18" x14ac:dyDescent="0.25">
      <c r="H333" s="75"/>
      <c r="I333" s="75"/>
      <c r="J333" s="75"/>
      <c r="K333" s="75"/>
      <c r="L333" s="75"/>
      <c r="M333" s="75"/>
      <c r="N333" s="75"/>
      <c r="O333" s="75"/>
      <c r="P333" s="75"/>
      <c r="Q333" s="75"/>
      <c r="R333" s="75"/>
    </row>
    <row r="334" spans="8:18" x14ac:dyDescent="0.25">
      <c r="H334" s="75"/>
      <c r="I334" s="75"/>
      <c r="J334" s="75"/>
      <c r="K334" s="75"/>
      <c r="L334" s="75"/>
      <c r="M334" s="75"/>
      <c r="N334" s="75"/>
      <c r="O334" s="75"/>
      <c r="P334" s="75"/>
      <c r="Q334" s="75"/>
      <c r="R334" s="75"/>
    </row>
    <row r="335" spans="8:18" x14ac:dyDescent="0.25">
      <c r="H335" s="75"/>
      <c r="I335" s="75"/>
      <c r="J335" s="75"/>
      <c r="K335" s="75"/>
      <c r="L335" s="75"/>
      <c r="M335" s="75"/>
      <c r="N335" s="75"/>
      <c r="O335" s="75"/>
      <c r="P335" s="75"/>
      <c r="Q335" s="75"/>
      <c r="R335" s="75"/>
    </row>
    <row r="336" spans="8:18" x14ac:dyDescent="0.25">
      <c r="H336" s="75"/>
      <c r="I336" s="75"/>
      <c r="J336" s="75"/>
      <c r="K336" s="75"/>
      <c r="L336" s="75"/>
      <c r="M336" s="75"/>
      <c r="N336" s="75"/>
      <c r="O336" s="75"/>
      <c r="P336" s="75"/>
      <c r="Q336" s="75"/>
      <c r="R336" s="75"/>
    </row>
    <row r="337" spans="8:18" x14ac:dyDescent="0.25">
      <c r="H337" s="75"/>
      <c r="I337" s="75"/>
      <c r="J337" s="75"/>
      <c r="K337" s="75"/>
      <c r="L337" s="75"/>
      <c r="M337" s="75"/>
      <c r="N337" s="75"/>
      <c r="O337" s="75"/>
      <c r="P337" s="75"/>
      <c r="Q337" s="75"/>
      <c r="R337" s="75"/>
    </row>
    <row r="338" spans="8:18" x14ac:dyDescent="0.25">
      <c r="H338" s="75"/>
      <c r="I338" s="75"/>
      <c r="J338" s="75"/>
      <c r="K338" s="75"/>
      <c r="L338" s="75"/>
      <c r="M338" s="75"/>
      <c r="N338" s="75"/>
      <c r="O338" s="75"/>
      <c r="P338" s="75"/>
      <c r="Q338" s="75"/>
      <c r="R338" s="75"/>
    </row>
    <row r="339" spans="8:18" x14ac:dyDescent="0.25">
      <c r="H339" s="75"/>
      <c r="I339" s="75"/>
      <c r="J339" s="75"/>
      <c r="K339" s="75"/>
      <c r="L339" s="75"/>
      <c r="M339" s="75"/>
      <c r="N339" s="75"/>
      <c r="O339" s="75"/>
      <c r="P339" s="75"/>
      <c r="Q339" s="75"/>
      <c r="R339" s="75"/>
    </row>
    <row r="340" spans="8:18" x14ac:dyDescent="0.25">
      <c r="H340" s="75"/>
      <c r="I340" s="75"/>
      <c r="J340" s="75"/>
      <c r="K340" s="75"/>
      <c r="L340" s="75"/>
      <c r="M340" s="75"/>
      <c r="N340" s="75"/>
      <c r="O340" s="75"/>
      <c r="P340" s="75"/>
      <c r="Q340" s="75"/>
      <c r="R340" s="75"/>
    </row>
    <row r="341" spans="8:18" x14ac:dyDescent="0.25">
      <c r="H341" s="75"/>
      <c r="I341" s="75"/>
      <c r="J341" s="75"/>
      <c r="K341" s="75"/>
      <c r="L341" s="75"/>
      <c r="M341" s="75"/>
      <c r="N341" s="75"/>
      <c r="O341" s="75"/>
      <c r="P341" s="75"/>
      <c r="Q341" s="75"/>
      <c r="R341" s="75"/>
    </row>
    <row r="342" spans="8:18" x14ac:dyDescent="0.25">
      <c r="H342" s="75"/>
      <c r="I342" s="75"/>
      <c r="J342" s="75"/>
      <c r="K342" s="75"/>
      <c r="L342" s="75"/>
      <c r="M342" s="75"/>
      <c r="N342" s="75"/>
      <c r="O342" s="75"/>
      <c r="P342" s="75"/>
      <c r="Q342" s="75"/>
      <c r="R342" s="75"/>
    </row>
    <row r="343" spans="8:18" x14ac:dyDescent="0.25">
      <c r="H343" s="75"/>
      <c r="I343" s="75"/>
      <c r="J343" s="75"/>
      <c r="K343" s="75"/>
      <c r="L343" s="75"/>
      <c r="M343" s="75"/>
      <c r="N343" s="75"/>
      <c r="O343" s="75"/>
      <c r="P343" s="75"/>
      <c r="Q343" s="75"/>
      <c r="R343" s="75"/>
    </row>
    <row r="344" spans="8:18" x14ac:dyDescent="0.25">
      <c r="H344" s="75"/>
      <c r="I344" s="75"/>
      <c r="J344" s="75"/>
      <c r="K344" s="75"/>
      <c r="L344" s="75"/>
      <c r="M344" s="75"/>
      <c r="N344" s="75"/>
      <c r="O344" s="75"/>
      <c r="P344" s="75"/>
      <c r="Q344" s="75"/>
      <c r="R344" s="75"/>
    </row>
    <row r="345" spans="8:18" x14ac:dyDescent="0.25">
      <c r="H345" s="75"/>
      <c r="I345" s="75"/>
      <c r="J345" s="75"/>
      <c r="K345" s="75"/>
      <c r="L345" s="75"/>
      <c r="M345" s="75"/>
      <c r="N345" s="75"/>
      <c r="O345" s="75"/>
      <c r="P345" s="75"/>
      <c r="Q345" s="75"/>
      <c r="R345" s="75"/>
    </row>
    <row r="346" spans="8:18" x14ac:dyDescent="0.25">
      <c r="H346" s="75"/>
      <c r="I346" s="75"/>
      <c r="J346" s="75"/>
      <c r="K346" s="75"/>
      <c r="L346" s="75"/>
      <c r="M346" s="75"/>
      <c r="N346" s="75"/>
      <c r="O346" s="75"/>
      <c r="P346" s="75"/>
      <c r="Q346" s="75"/>
      <c r="R346" s="75"/>
    </row>
    <row r="347" spans="8:18" x14ac:dyDescent="0.25">
      <c r="H347" s="75"/>
      <c r="I347" s="75"/>
      <c r="J347" s="75"/>
      <c r="K347" s="75"/>
      <c r="L347" s="75"/>
      <c r="M347" s="75"/>
      <c r="N347" s="75"/>
      <c r="O347" s="75"/>
      <c r="P347" s="75"/>
      <c r="Q347" s="75"/>
      <c r="R347" s="75"/>
    </row>
    <row r="348" spans="8:18" x14ac:dyDescent="0.25">
      <c r="H348" s="75"/>
      <c r="I348" s="75"/>
      <c r="J348" s="75"/>
      <c r="K348" s="75"/>
      <c r="L348" s="75"/>
      <c r="M348" s="75"/>
      <c r="N348" s="75"/>
      <c r="O348" s="75"/>
      <c r="P348" s="75"/>
      <c r="Q348" s="75"/>
      <c r="R348" s="75"/>
    </row>
    <row r="349" spans="8:18" x14ac:dyDescent="0.25">
      <c r="H349" s="75"/>
      <c r="I349" s="75"/>
      <c r="J349" s="75"/>
      <c r="K349" s="75"/>
      <c r="L349" s="75"/>
      <c r="M349" s="75"/>
      <c r="N349" s="75"/>
      <c r="O349" s="75"/>
      <c r="P349" s="75"/>
      <c r="Q349" s="75"/>
      <c r="R349" s="75"/>
    </row>
    <row r="350" spans="8:18" x14ac:dyDescent="0.25">
      <c r="H350" s="75"/>
      <c r="I350" s="75"/>
      <c r="J350" s="75"/>
      <c r="K350" s="75"/>
      <c r="L350" s="75"/>
      <c r="M350" s="75"/>
      <c r="N350" s="75"/>
      <c r="O350" s="75"/>
      <c r="P350" s="75"/>
      <c r="Q350" s="75"/>
      <c r="R350" s="75"/>
    </row>
    <row r="351" spans="8:18" x14ac:dyDescent="0.25">
      <c r="H351" s="75"/>
      <c r="I351" s="75"/>
      <c r="J351" s="75"/>
      <c r="K351" s="75"/>
      <c r="L351" s="75"/>
      <c r="M351" s="75"/>
      <c r="N351" s="75"/>
      <c r="O351" s="75"/>
      <c r="P351" s="75"/>
      <c r="Q351" s="75"/>
      <c r="R351" s="75"/>
    </row>
    <row r="352" spans="8:18" x14ac:dyDescent="0.25">
      <c r="H352" s="75"/>
      <c r="I352" s="75"/>
      <c r="J352" s="75"/>
      <c r="K352" s="75"/>
      <c r="L352" s="75"/>
      <c r="M352" s="75"/>
      <c r="N352" s="75"/>
      <c r="O352" s="75"/>
      <c r="P352" s="75"/>
      <c r="Q352" s="75"/>
      <c r="R352" s="75"/>
    </row>
    <row r="353" spans="8:18" x14ac:dyDescent="0.25">
      <c r="H353" s="75"/>
      <c r="I353" s="75"/>
      <c r="J353" s="75"/>
      <c r="K353" s="75"/>
      <c r="L353" s="75"/>
      <c r="M353" s="75"/>
      <c r="N353" s="75"/>
      <c r="O353" s="75"/>
      <c r="P353" s="75"/>
      <c r="Q353" s="75"/>
      <c r="R353" s="75"/>
    </row>
    <row r="354" spans="8:18" x14ac:dyDescent="0.25">
      <c r="H354" s="75"/>
      <c r="I354" s="75"/>
      <c r="J354" s="75"/>
      <c r="K354" s="75"/>
      <c r="L354" s="75"/>
      <c r="M354" s="75"/>
      <c r="N354" s="75"/>
      <c r="O354" s="75"/>
      <c r="P354" s="75"/>
      <c r="Q354" s="75"/>
      <c r="R354" s="75"/>
    </row>
    <row r="355" spans="8:18" x14ac:dyDescent="0.25">
      <c r="H355" s="75"/>
      <c r="I355" s="75"/>
      <c r="J355" s="75"/>
      <c r="K355" s="75"/>
      <c r="L355" s="75"/>
      <c r="M355" s="75"/>
      <c r="N355" s="75"/>
      <c r="O355" s="75"/>
      <c r="P355" s="75"/>
      <c r="Q355" s="75"/>
      <c r="R355" s="75"/>
    </row>
    <row r="356" spans="8:18" x14ac:dyDescent="0.25">
      <c r="H356" s="75"/>
      <c r="I356" s="75"/>
      <c r="J356" s="75"/>
      <c r="K356" s="75"/>
      <c r="L356" s="75"/>
      <c r="M356" s="75"/>
      <c r="N356" s="75"/>
      <c r="O356" s="75"/>
      <c r="P356" s="75"/>
      <c r="Q356" s="75"/>
      <c r="R356" s="75"/>
    </row>
    <row r="357" spans="8:18" x14ac:dyDescent="0.25">
      <c r="H357" s="75"/>
      <c r="I357" s="75"/>
      <c r="J357" s="75"/>
      <c r="K357" s="75"/>
      <c r="L357" s="75"/>
      <c r="M357" s="75"/>
      <c r="N357" s="75"/>
      <c r="O357" s="75"/>
      <c r="P357" s="75"/>
      <c r="Q357" s="75"/>
      <c r="R357" s="75"/>
    </row>
    <row r="358" spans="8:18" x14ac:dyDescent="0.25">
      <c r="H358" s="75"/>
      <c r="I358" s="75"/>
      <c r="J358" s="75"/>
      <c r="K358" s="75"/>
      <c r="L358" s="75"/>
      <c r="M358" s="75"/>
      <c r="N358" s="75"/>
      <c r="O358" s="75"/>
      <c r="P358" s="75"/>
      <c r="Q358" s="75"/>
      <c r="R358" s="75"/>
    </row>
    <row r="359" spans="8:18" x14ac:dyDescent="0.25">
      <c r="H359" s="75"/>
      <c r="I359" s="75"/>
      <c r="J359" s="75"/>
      <c r="K359" s="75"/>
      <c r="L359" s="75"/>
      <c r="M359" s="75"/>
      <c r="N359" s="75"/>
      <c r="O359" s="75"/>
      <c r="P359" s="75"/>
      <c r="Q359" s="75"/>
      <c r="R359" s="75"/>
    </row>
    <row r="360" spans="8:18" x14ac:dyDescent="0.25">
      <c r="H360" s="75"/>
      <c r="I360" s="75"/>
      <c r="J360" s="75"/>
      <c r="K360" s="75"/>
      <c r="L360" s="75"/>
      <c r="M360" s="75"/>
      <c r="N360" s="75"/>
      <c r="O360" s="75"/>
      <c r="P360" s="75"/>
      <c r="Q360" s="75"/>
      <c r="R360" s="75"/>
    </row>
    <row r="361" spans="8:18" x14ac:dyDescent="0.25">
      <c r="H361" s="75"/>
      <c r="I361" s="75"/>
      <c r="J361" s="75"/>
      <c r="K361" s="75"/>
      <c r="L361" s="75"/>
      <c r="M361" s="75"/>
      <c r="N361" s="75"/>
      <c r="O361" s="75"/>
      <c r="P361" s="75"/>
      <c r="Q361" s="75"/>
      <c r="R361" s="75"/>
    </row>
    <row r="362" spans="8:18" x14ac:dyDescent="0.25">
      <c r="H362" s="75"/>
      <c r="I362" s="75"/>
      <c r="J362" s="75"/>
      <c r="K362" s="75"/>
      <c r="L362" s="75"/>
      <c r="M362" s="75"/>
      <c r="N362" s="75"/>
      <c r="O362" s="75"/>
      <c r="P362" s="75"/>
      <c r="Q362" s="75"/>
      <c r="R362" s="75"/>
    </row>
    <row r="363" spans="8:18" x14ac:dyDescent="0.25">
      <c r="H363" s="75"/>
      <c r="I363" s="75"/>
      <c r="J363" s="75"/>
      <c r="K363" s="75"/>
      <c r="L363" s="75"/>
      <c r="M363" s="75"/>
      <c r="N363" s="75"/>
      <c r="O363" s="75"/>
      <c r="P363" s="75"/>
      <c r="Q363" s="75"/>
      <c r="R363" s="75"/>
    </row>
    <row r="364" spans="8:18" x14ac:dyDescent="0.25">
      <c r="H364" s="75"/>
      <c r="I364" s="75"/>
      <c r="J364" s="75"/>
      <c r="K364" s="75"/>
      <c r="L364" s="75"/>
      <c r="M364" s="75"/>
      <c r="N364" s="75"/>
      <c r="O364" s="75"/>
      <c r="P364" s="75"/>
      <c r="Q364" s="75"/>
      <c r="R364" s="75"/>
    </row>
    <row r="365" spans="8:18" x14ac:dyDescent="0.25">
      <c r="H365" s="75"/>
      <c r="I365" s="75"/>
      <c r="J365" s="75"/>
      <c r="K365" s="75"/>
      <c r="L365" s="75"/>
      <c r="M365" s="75"/>
      <c r="N365" s="75"/>
      <c r="O365" s="75"/>
      <c r="P365" s="75"/>
      <c r="Q365" s="75"/>
      <c r="R365" s="75"/>
    </row>
    <row r="366" spans="8:18" x14ac:dyDescent="0.25">
      <c r="H366" s="75"/>
      <c r="I366" s="75"/>
      <c r="J366" s="75"/>
      <c r="K366" s="75"/>
      <c r="L366" s="75"/>
      <c r="M366" s="75"/>
      <c r="N366" s="75"/>
      <c r="O366" s="75"/>
      <c r="P366" s="75"/>
      <c r="Q366" s="75"/>
      <c r="R366" s="75"/>
    </row>
    <row r="367" spans="8:18" x14ac:dyDescent="0.25">
      <c r="H367" s="75"/>
      <c r="I367" s="75"/>
      <c r="J367" s="75"/>
      <c r="K367" s="75"/>
      <c r="L367" s="75"/>
      <c r="M367" s="75"/>
      <c r="N367" s="75"/>
      <c r="O367" s="75"/>
      <c r="P367" s="75"/>
      <c r="Q367" s="75"/>
      <c r="R367" s="75"/>
    </row>
    <row r="368" spans="8:18" x14ac:dyDescent="0.25">
      <c r="H368" s="75"/>
      <c r="I368" s="75"/>
      <c r="J368" s="75"/>
      <c r="K368" s="75"/>
      <c r="L368" s="75"/>
      <c r="M368" s="75"/>
      <c r="N368" s="75"/>
      <c r="O368" s="75"/>
      <c r="P368" s="75"/>
      <c r="Q368" s="75"/>
      <c r="R368" s="75"/>
    </row>
    <row r="369" spans="8:18" x14ac:dyDescent="0.25">
      <c r="H369" s="75"/>
      <c r="I369" s="75"/>
      <c r="J369" s="75"/>
      <c r="K369" s="75"/>
      <c r="L369" s="75"/>
      <c r="M369" s="75"/>
      <c r="N369" s="75"/>
      <c r="O369" s="75"/>
      <c r="P369" s="75"/>
      <c r="Q369" s="75"/>
      <c r="R369" s="75"/>
    </row>
    <row r="370" spans="8:18" x14ac:dyDescent="0.25">
      <c r="H370" s="75"/>
      <c r="I370" s="75"/>
      <c r="J370" s="75"/>
      <c r="K370" s="75"/>
      <c r="L370" s="75"/>
      <c r="M370" s="75"/>
      <c r="N370" s="75"/>
      <c r="O370" s="75"/>
      <c r="P370" s="75"/>
      <c r="Q370" s="75"/>
      <c r="R370" s="75"/>
    </row>
    <row r="371" spans="8:18" x14ac:dyDescent="0.25">
      <c r="H371" s="75"/>
      <c r="I371" s="75"/>
      <c r="J371" s="75"/>
      <c r="K371" s="75"/>
      <c r="L371" s="75"/>
      <c r="M371" s="75"/>
      <c r="N371" s="75"/>
      <c r="O371" s="75"/>
      <c r="P371" s="75"/>
      <c r="Q371" s="75"/>
      <c r="R371" s="75"/>
    </row>
    <row r="372" spans="8:18" x14ac:dyDescent="0.25">
      <c r="H372" s="75"/>
      <c r="I372" s="75"/>
      <c r="J372" s="75"/>
      <c r="K372" s="75"/>
      <c r="L372" s="75"/>
      <c r="M372" s="75"/>
      <c r="N372" s="75"/>
      <c r="O372" s="75"/>
      <c r="P372" s="75"/>
      <c r="Q372" s="75"/>
      <c r="R372" s="75"/>
    </row>
    <row r="373" spans="8:18" x14ac:dyDescent="0.25">
      <c r="H373" s="75"/>
      <c r="I373" s="75"/>
      <c r="J373" s="75"/>
      <c r="K373" s="75"/>
      <c r="L373" s="75"/>
      <c r="M373" s="75"/>
      <c r="N373" s="75"/>
      <c r="O373" s="75"/>
      <c r="P373" s="75"/>
      <c r="Q373" s="75"/>
      <c r="R373" s="75"/>
    </row>
    <row r="374" spans="8:18" x14ac:dyDescent="0.25">
      <c r="H374" s="75"/>
      <c r="I374" s="75"/>
      <c r="J374" s="75"/>
      <c r="K374" s="75"/>
      <c r="L374" s="75"/>
      <c r="M374" s="75"/>
      <c r="N374" s="75"/>
      <c r="O374" s="75"/>
      <c r="P374" s="75"/>
      <c r="Q374" s="75"/>
      <c r="R374" s="75"/>
    </row>
    <row r="375" spans="8:18" x14ac:dyDescent="0.25">
      <c r="H375" s="75"/>
      <c r="I375" s="75"/>
      <c r="J375" s="75"/>
      <c r="K375" s="75"/>
      <c r="L375" s="75"/>
      <c r="M375" s="75"/>
      <c r="N375" s="75"/>
      <c r="O375" s="75"/>
      <c r="P375" s="75"/>
      <c r="Q375" s="75"/>
      <c r="R375" s="75"/>
    </row>
    <row r="376" spans="8:18" x14ac:dyDescent="0.25">
      <c r="H376" s="75"/>
      <c r="I376" s="75"/>
      <c r="J376" s="75"/>
      <c r="K376" s="75"/>
      <c r="L376" s="75"/>
      <c r="M376" s="75"/>
      <c r="N376" s="75"/>
      <c r="O376" s="75"/>
      <c r="P376" s="75"/>
      <c r="Q376" s="75"/>
      <c r="R376" s="75"/>
    </row>
    <row r="377" spans="8:18" x14ac:dyDescent="0.25">
      <c r="H377" s="75"/>
      <c r="I377" s="75"/>
      <c r="J377" s="75"/>
      <c r="K377" s="75"/>
      <c r="L377" s="75"/>
      <c r="M377" s="75"/>
      <c r="N377" s="75"/>
      <c r="O377" s="75"/>
      <c r="P377" s="75"/>
      <c r="Q377" s="75"/>
      <c r="R377" s="75"/>
    </row>
    <row r="378" spans="8:18" x14ac:dyDescent="0.25">
      <c r="H378" s="75"/>
      <c r="I378" s="75"/>
      <c r="J378" s="75"/>
      <c r="K378" s="75"/>
      <c r="L378" s="75"/>
      <c r="M378" s="75"/>
      <c r="N378" s="75"/>
      <c r="O378" s="75"/>
      <c r="P378" s="75"/>
      <c r="Q378" s="75"/>
      <c r="R378" s="75"/>
    </row>
    <row r="379" spans="8:18" x14ac:dyDescent="0.25">
      <c r="H379" s="75"/>
      <c r="I379" s="75"/>
      <c r="J379" s="75"/>
      <c r="K379" s="75"/>
      <c r="L379" s="75"/>
      <c r="M379" s="75"/>
      <c r="N379" s="75"/>
      <c r="O379" s="75"/>
      <c r="P379" s="75"/>
      <c r="Q379" s="75"/>
      <c r="R379" s="75"/>
    </row>
    <row r="380" spans="8:18" x14ac:dyDescent="0.25">
      <c r="H380" s="75"/>
      <c r="I380" s="75"/>
      <c r="J380" s="75"/>
      <c r="K380" s="75"/>
      <c r="L380" s="75"/>
      <c r="M380" s="75"/>
      <c r="N380" s="75"/>
      <c r="O380" s="75"/>
      <c r="P380" s="75"/>
      <c r="Q380" s="75"/>
      <c r="R380" s="75"/>
    </row>
    <row r="381" spans="8:18" x14ac:dyDescent="0.25">
      <c r="H381" s="75"/>
      <c r="I381" s="75"/>
      <c r="J381" s="75"/>
      <c r="K381" s="75"/>
      <c r="L381" s="75"/>
      <c r="M381" s="75"/>
      <c r="N381" s="75"/>
      <c r="O381" s="75"/>
      <c r="P381" s="75"/>
      <c r="Q381" s="75"/>
      <c r="R381" s="75"/>
    </row>
    <row r="382" spans="8:18" x14ac:dyDescent="0.25">
      <c r="H382" s="75"/>
      <c r="I382" s="75"/>
      <c r="J382" s="75"/>
      <c r="K382" s="75"/>
      <c r="L382" s="75"/>
      <c r="M382" s="75"/>
      <c r="N382" s="75"/>
      <c r="O382" s="75"/>
      <c r="P382" s="75"/>
      <c r="Q382" s="75"/>
      <c r="R382" s="75"/>
    </row>
    <row r="383" spans="8:18" x14ac:dyDescent="0.25">
      <c r="H383" s="75"/>
      <c r="I383" s="75"/>
      <c r="J383" s="75"/>
      <c r="K383" s="75"/>
      <c r="L383" s="75"/>
      <c r="M383" s="75"/>
      <c r="N383" s="75"/>
      <c r="O383" s="75"/>
      <c r="P383" s="75"/>
      <c r="Q383" s="75"/>
      <c r="R383" s="75"/>
    </row>
    <row r="384" spans="8:18" x14ac:dyDescent="0.25">
      <c r="H384" s="75"/>
      <c r="I384" s="75"/>
      <c r="J384" s="75"/>
      <c r="K384" s="75"/>
      <c r="L384" s="75"/>
      <c r="M384" s="75"/>
      <c r="N384" s="75"/>
      <c r="O384" s="75"/>
      <c r="P384" s="75"/>
      <c r="Q384" s="75"/>
      <c r="R384" s="75"/>
    </row>
    <row r="385" spans="8:18" x14ac:dyDescent="0.25">
      <c r="H385" s="75"/>
      <c r="I385" s="75"/>
      <c r="J385" s="75"/>
      <c r="K385" s="75"/>
      <c r="L385" s="75"/>
      <c r="M385" s="75"/>
      <c r="N385" s="75"/>
      <c r="O385" s="75"/>
      <c r="P385" s="75"/>
      <c r="Q385" s="75"/>
      <c r="R385" s="75"/>
    </row>
    <row r="386" spans="8:18" x14ac:dyDescent="0.25">
      <c r="H386" s="75"/>
      <c r="I386" s="75"/>
      <c r="J386" s="75"/>
      <c r="K386" s="75"/>
      <c r="L386" s="75"/>
      <c r="M386" s="75"/>
      <c r="N386" s="75"/>
      <c r="O386" s="75"/>
      <c r="P386" s="75"/>
      <c r="Q386" s="75"/>
      <c r="R386" s="75"/>
    </row>
    <row r="387" spans="8:18" x14ac:dyDescent="0.25">
      <c r="H387" s="75"/>
      <c r="I387" s="75"/>
      <c r="J387" s="75"/>
      <c r="K387" s="75"/>
      <c r="L387" s="75"/>
      <c r="M387" s="75"/>
      <c r="N387" s="75"/>
      <c r="O387" s="75"/>
      <c r="P387" s="75"/>
      <c r="Q387" s="75"/>
      <c r="R387" s="75"/>
    </row>
    <row r="388" spans="8:18" x14ac:dyDescent="0.25">
      <c r="H388" s="75"/>
      <c r="I388" s="75"/>
      <c r="J388" s="75"/>
      <c r="K388" s="75"/>
      <c r="L388" s="75"/>
      <c r="M388" s="75"/>
      <c r="N388" s="75"/>
      <c r="O388" s="75"/>
      <c r="P388" s="75"/>
      <c r="Q388" s="75"/>
      <c r="R388" s="75"/>
    </row>
    <row r="389" spans="8:18" x14ac:dyDescent="0.25">
      <c r="H389" s="75"/>
      <c r="I389" s="75"/>
      <c r="J389" s="75"/>
      <c r="K389" s="75"/>
      <c r="L389" s="75"/>
      <c r="M389" s="75"/>
      <c r="N389" s="75"/>
      <c r="O389" s="75"/>
      <c r="P389" s="75"/>
      <c r="Q389" s="75"/>
      <c r="R389" s="75"/>
    </row>
    <row r="390" spans="8:18" x14ac:dyDescent="0.25">
      <c r="H390" s="75"/>
      <c r="I390" s="75"/>
      <c r="J390" s="75"/>
      <c r="K390" s="75"/>
      <c r="L390" s="75"/>
      <c r="M390" s="75"/>
      <c r="N390" s="75"/>
      <c r="O390" s="75"/>
      <c r="P390" s="75"/>
      <c r="Q390" s="75"/>
      <c r="R390" s="75"/>
    </row>
    <row r="391" spans="8:18" x14ac:dyDescent="0.25">
      <c r="H391" s="75"/>
      <c r="I391" s="75"/>
      <c r="J391" s="75"/>
      <c r="K391" s="75"/>
      <c r="L391" s="75"/>
      <c r="M391" s="75"/>
      <c r="N391" s="75"/>
      <c r="O391" s="75"/>
      <c r="P391" s="75"/>
      <c r="Q391" s="75"/>
      <c r="R391" s="75"/>
    </row>
    <row r="392" spans="8:18" x14ac:dyDescent="0.25">
      <c r="H392" s="75"/>
      <c r="I392" s="75"/>
      <c r="J392" s="75"/>
      <c r="K392" s="75"/>
      <c r="L392" s="75"/>
      <c r="M392" s="75"/>
      <c r="N392" s="75"/>
      <c r="O392" s="75"/>
      <c r="P392" s="75"/>
      <c r="Q392" s="75"/>
      <c r="R392" s="75"/>
    </row>
    <row r="393" spans="8:18" x14ac:dyDescent="0.25">
      <c r="H393" s="75"/>
      <c r="I393" s="75"/>
      <c r="J393" s="75"/>
      <c r="K393" s="75"/>
      <c r="L393" s="75"/>
      <c r="M393" s="75"/>
      <c r="N393" s="75"/>
      <c r="O393" s="75"/>
      <c r="P393" s="75"/>
      <c r="Q393" s="75"/>
      <c r="R393" s="75"/>
    </row>
    <row r="394" spans="8:18" x14ac:dyDescent="0.25">
      <c r="H394" s="75"/>
      <c r="I394" s="75"/>
      <c r="J394" s="75"/>
      <c r="K394" s="75"/>
      <c r="L394" s="75"/>
      <c r="M394" s="75"/>
      <c r="N394" s="75"/>
      <c r="O394" s="75"/>
      <c r="P394" s="75"/>
      <c r="Q394" s="75"/>
      <c r="R394" s="75"/>
    </row>
    <row r="395" spans="8:18" x14ac:dyDescent="0.25">
      <c r="H395" s="75"/>
      <c r="I395" s="75"/>
      <c r="J395" s="75"/>
      <c r="K395" s="75"/>
      <c r="L395" s="75"/>
      <c r="M395" s="75"/>
      <c r="N395" s="75"/>
      <c r="O395" s="75"/>
      <c r="P395" s="75"/>
      <c r="Q395" s="75"/>
      <c r="R395" s="75"/>
    </row>
    <row r="396" spans="8:18" x14ac:dyDescent="0.25">
      <c r="H396" s="75"/>
      <c r="I396" s="75"/>
      <c r="J396" s="75"/>
      <c r="K396" s="75"/>
      <c r="L396" s="75"/>
      <c r="M396" s="75"/>
      <c r="N396" s="75"/>
      <c r="O396" s="75"/>
      <c r="P396" s="75"/>
      <c r="Q396" s="75"/>
      <c r="R396" s="75"/>
    </row>
    <row r="397" spans="8:18" x14ac:dyDescent="0.25">
      <c r="H397" s="75"/>
      <c r="I397" s="75"/>
      <c r="J397" s="75"/>
      <c r="K397" s="75"/>
      <c r="L397" s="75"/>
      <c r="M397" s="75"/>
      <c r="N397" s="75"/>
      <c r="O397" s="75"/>
      <c r="P397" s="75"/>
      <c r="Q397" s="75"/>
      <c r="R397" s="75"/>
    </row>
    <row r="398" spans="8:18" x14ac:dyDescent="0.25">
      <c r="H398" s="75"/>
      <c r="I398" s="75"/>
      <c r="J398" s="75"/>
      <c r="K398" s="75"/>
      <c r="L398" s="75"/>
      <c r="M398" s="75"/>
      <c r="N398" s="75"/>
      <c r="O398" s="75"/>
      <c r="P398" s="75"/>
      <c r="Q398" s="75"/>
      <c r="R398" s="75"/>
    </row>
    <row r="399" spans="8:18" x14ac:dyDescent="0.25">
      <c r="H399" s="75"/>
      <c r="I399" s="75"/>
      <c r="J399" s="75"/>
      <c r="K399" s="75"/>
      <c r="L399" s="75"/>
      <c r="M399" s="75"/>
      <c r="N399" s="75"/>
      <c r="O399" s="75"/>
      <c r="P399" s="75"/>
      <c r="Q399" s="75"/>
      <c r="R399" s="75"/>
    </row>
    <row r="400" spans="8:18" x14ac:dyDescent="0.25">
      <c r="H400" s="75"/>
      <c r="I400" s="75"/>
      <c r="J400" s="75"/>
      <c r="K400" s="75"/>
      <c r="L400" s="75"/>
      <c r="M400" s="75"/>
      <c r="N400" s="75"/>
      <c r="O400" s="75"/>
      <c r="P400" s="75"/>
      <c r="Q400" s="75"/>
      <c r="R400" s="75"/>
    </row>
    <row r="401" spans="8:18" x14ac:dyDescent="0.25">
      <c r="H401" s="75"/>
      <c r="I401" s="75"/>
      <c r="J401" s="75"/>
      <c r="K401" s="75"/>
      <c r="L401" s="75"/>
      <c r="M401" s="75"/>
      <c r="N401" s="75"/>
      <c r="O401" s="75"/>
      <c r="P401" s="75"/>
      <c r="Q401" s="75"/>
      <c r="R401" s="75"/>
    </row>
    <row r="402" spans="8:18" x14ac:dyDescent="0.25">
      <c r="H402" s="75"/>
      <c r="I402" s="75"/>
      <c r="J402" s="75"/>
      <c r="K402" s="75"/>
      <c r="L402" s="75"/>
      <c r="M402" s="75"/>
      <c r="N402" s="75"/>
      <c r="O402" s="75"/>
      <c r="P402" s="75"/>
      <c r="Q402" s="75"/>
      <c r="R402" s="75"/>
    </row>
    <row r="403" spans="8:18" x14ac:dyDescent="0.25">
      <c r="H403" s="75"/>
      <c r="I403" s="75"/>
      <c r="J403" s="75"/>
      <c r="K403" s="75"/>
      <c r="L403" s="75"/>
      <c r="M403" s="75"/>
      <c r="N403" s="75"/>
      <c r="O403" s="75"/>
      <c r="P403" s="75"/>
      <c r="Q403" s="75"/>
      <c r="R403" s="75"/>
    </row>
    <row r="404" spans="8:18" x14ac:dyDescent="0.25">
      <c r="H404" s="75"/>
      <c r="I404" s="75"/>
      <c r="J404" s="75"/>
      <c r="K404" s="75"/>
      <c r="L404" s="75"/>
      <c r="M404" s="75"/>
      <c r="N404" s="75"/>
      <c r="O404" s="75"/>
      <c r="P404" s="75"/>
      <c r="Q404" s="75"/>
      <c r="R404" s="75"/>
    </row>
    <row r="405" spans="8:18" x14ac:dyDescent="0.25">
      <c r="H405" s="75"/>
      <c r="I405" s="75"/>
      <c r="J405" s="75"/>
      <c r="K405" s="75"/>
      <c r="L405" s="75"/>
      <c r="M405" s="75"/>
      <c r="N405" s="75"/>
      <c r="O405" s="75"/>
      <c r="P405" s="75"/>
      <c r="Q405" s="75"/>
      <c r="R405" s="75"/>
    </row>
    <row r="406" spans="8:18" x14ac:dyDescent="0.25">
      <c r="H406" s="75"/>
      <c r="I406" s="75"/>
      <c r="J406" s="75"/>
      <c r="K406" s="75"/>
      <c r="L406" s="75"/>
      <c r="M406" s="75"/>
      <c r="N406" s="75"/>
      <c r="O406" s="75"/>
      <c r="P406" s="75"/>
      <c r="Q406" s="75"/>
      <c r="R406" s="75"/>
    </row>
    <row r="407" spans="8:18" x14ac:dyDescent="0.25">
      <c r="H407" s="75"/>
      <c r="I407" s="75"/>
      <c r="J407" s="75"/>
      <c r="K407" s="75"/>
      <c r="L407" s="75"/>
      <c r="M407" s="75"/>
      <c r="N407" s="75"/>
      <c r="O407" s="75"/>
      <c r="P407" s="75"/>
      <c r="Q407" s="75"/>
      <c r="R407" s="75"/>
    </row>
    <row r="408" spans="8:18" x14ac:dyDescent="0.25">
      <c r="H408" s="75"/>
      <c r="I408" s="75"/>
      <c r="J408" s="75"/>
      <c r="K408" s="75"/>
      <c r="L408" s="75"/>
      <c r="M408" s="75"/>
      <c r="N408" s="75"/>
      <c r="O408" s="75"/>
      <c r="P408" s="75"/>
      <c r="Q408" s="75"/>
      <c r="R408" s="75"/>
    </row>
    <row r="409" spans="8:18" x14ac:dyDescent="0.25">
      <c r="H409" s="75"/>
      <c r="I409" s="75"/>
      <c r="J409" s="75"/>
      <c r="K409" s="75"/>
      <c r="L409" s="75"/>
      <c r="M409" s="75"/>
      <c r="N409" s="75"/>
      <c r="O409" s="75"/>
      <c r="P409" s="75"/>
      <c r="Q409" s="75"/>
      <c r="R409" s="75"/>
    </row>
    <row r="410" spans="8:18" x14ac:dyDescent="0.25">
      <c r="H410" s="75"/>
      <c r="I410" s="75"/>
      <c r="J410" s="75"/>
      <c r="K410" s="75"/>
      <c r="L410" s="75"/>
      <c r="M410" s="75"/>
      <c r="N410" s="75"/>
      <c r="O410" s="75"/>
      <c r="P410" s="75"/>
      <c r="Q410" s="75"/>
      <c r="R410" s="75"/>
    </row>
    <row r="411" spans="8:18" x14ac:dyDescent="0.25">
      <c r="H411" s="75"/>
      <c r="I411" s="75"/>
      <c r="J411" s="75"/>
      <c r="K411" s="75"/>
      <c r="L411" s="75"/>
      <c r="M411" s="75"/>
      <c r="N411" s="75"/>
      <c r="O411" s="75"/>
      <c r="P411" s="75"/>
      <c r="Q411" s="75"/>
      <c r="R411" s="75"/>
    </row>
    <row r="412" spans="8:18" x14ac:dyDescent="0.25">
      <c r="H412" s="75"/>
      <c r="I412" s="75"/>
      <c r="J412" s="75"/>
      <c r="K412" s="75"/>
      <c r="L412" s="75"/>
      <c r="M412" s="75"/>
      <c r="N412" s="75"/>
      <c r="O412" s="75"/>
      <c r="P412" s="75"/>
      <c r="Q412" s="75"/>
      <c r="R412" s="75"/>
    </row>
    <row r="413" spans="8:18" x14ac:dyDescent="0.25">
      <c r="H413" s="75"/>
      <c r="I413" s="75"/>
      <c r="J413" s="75"/>
      <c r="K413" s="75"/>
      <c r="L413" s="75"/>
      <c r="M413" s="75"/>
      <c r="N413" s="75"/>
      <c r="O413" s="75"/>
      <c r="P413" s="75"/>
      <c r="Q413" s="75"/>
      <c r="R413" s="75"/>
    </row>
    <row r="414" spans="8:18" x14ac:dyDescent="0.25">
      <c r="H414" s="75"/>
      <c r="I414" s="75"/>
      <c r="J414" s="75"/>
      <c r="K414" s="75"/>
      <c r="L414" s="75"/>
      <c r="M414" s="75"/>
      <c r="N414" s="75"/>
      <c r="O414" s="75"/>
      <c r="P414" s="75"/>
      <c r="Q414" s="75"/>
      <c r="R414" s="75"/>
    </row>
    <row r="415" spans="8:18" x14ac:dyDescent="0.25">
      <c r="H415" s="75"/>
      <c r="I415" s="75"/>
      <c r="J415" s="75"/>
      <c r="K415" s="75"/>
      <c r="L415" s="75"/>
      <c r="M415" s="75"/>
      <c r="N415" s="75"/>
      <c r="O415" s="75"/>
      <c r="P415" s="75"/>
      <c r="Q415" s="75"/>
      <c r="R415" s="75"/>
    </row>
    <row r="416" spans="8:18" x14ac:dyDescent="0.25">
      <c r="H416" s="75"/>
      <c r="I416" s="75"/>
      <c r="J416" s="75"/>
      <c r="K416" s="75"/>
      <c r="L416" s="75"/>
      <c r="M416" s="75"/>
      <c r="N416" s="75"/>
      <c r="O416" s="75"/>
      <c r="P416" s="75"/>
      <c r="Q416" s="75"/>
      <c r="R416" s="75"/>
    </row>
    <row r="417" spans="8:18" x14ac:dyDescent="0.25">
      <c r="H417" s="75"/>
      <c r="I417" s="75"/>
      <c r="J417" s="75"/>
      <c r="K417" s="75"/>
      <c r="L417" s="75"/>
      <c r="M417" s="75"/>
      <c r="N417" s="75"/>
      <c r="O417" s="75"/>
      <c r="P417" s="75"/>
      <c r="Q417" s="75"/>
      <c r="R417" s="75"/>
    </row>
    <row r="418" spans="8:18" x14ac:dyDescent="0.25">
      <c r="H418" s="75"/>
      <c r="I418" s="75"/>
      <c r="J418" s="75"/>
      <c r="K418" s="75"/>
      <c r="L418" s="75"/>
      <c r="M418" s="75"/>
      <c r="N418" s="75"/>
      <c r="O418" s="75"/>
      <c r="P418" s="75"/>
      <c r="Q418" s="75"/>
      <c r="R418" s="75"/>
    </row>
    <row r="419" spans="8:18" x14ac:dyDescent="0.25">
      <c r="H419" s="75"/>
      <c r="I419" s="75"/>
      <c r="J419" s="75"/>
      <c r="K419" s="75"/>
      <c r="L419" s="75"/>
      <c r="M419" s="75"/>
      <c r="N419" s="75"/>
      <c r="O419" s="75"/>
      <c r="P419" s="75"/>
      <c r="Q419" s="75"/>
      <c r="R419" s="75"/>
    </row>
    <row r="420" spans="8:18" x14ac:dyDescent="0.25">
      <c r="H420" s="75"/>
      <c r="I420" s="75"/>
      <c r="J420" s="75"/>
      <c r="K420" s="75"/>
      <c r="L420" s="75"/>
      <c r="M420" s="75"/>
      <c r="N420" s="75"/>
      <c r="O420" s="75"/>
      <c r="P420" s="75"/>
      <c r="Q420" s="75"/>
      <c r="R420" s="75"/>
    </row>
    <row r="421" spans="8:18" x14ac:dyDescent="0.25">
      <c r="H421" s="75"/>
      <c r="I421" s="75"/>
      <c r="J421" s="75"/>
      <c r="K421" s="75"/>
      <c r="L421" s="75"/>
      <c r="M421" s="75"/>
      <c r="N421" s="75"/>
      <c r="O421" s="75"/>
      <c r="P421" s="75"/>
      <c r="Q421" s="75"/>
      <c r="R421" s="75"/>
    </row>
    <row r="422" spans="8:18" x14ac:dyDescent="0.25">
      <c r="H422" s="75"/>
      <c r="I422" s="75"/>
      <c r="J422" s="75"/>
      <c r="K422" s="75"/>
      <c r="L422" s="75"/>
      <c r="M422" s="75"/>
      <c r="N422" s="75"/>
      <c r="O422" s="75"/>
      <c r="P422" s="75"/>
      <c r="Q422" s="75"/>
      <c r="R422" s="75"/>
    </row>
    <row r="423" spans="8:18" x14ac:dyDescent="0.25">
      <c r="H423" s="75"/>
      <c r="I423" s="75"/>
      <c r="J423" s="75"/>
      <c r="K423" s="75"/>
      <c r="L423" s="75"/>
      <c r="M423" s="75"/>
      <c r="N423" s="75"/>
      <c r="O423" s="75"/>
      <c r="P423" s="75"/>
      <c r="Q423" s="75"/>
      <c r="R423" s="75"/>
    </row>
    <row r="424" spans="8:18" x14ac:dyDescent="0.25">
      <c r="H424" s="75"/>
      <c r="I424" s="75"/>
      <c r="J424" s="75"/>
      <c r="K424" s="75"/>
      <c r="L424" s="75"/>
      <c r="M424" s="75"/>
      <c r="N424" s="75"/>
      <c r="O424" s="75"/>
      <c r="P424" s="75"/>
      <c r="Q424" s="75"/>
      <c r="R424" s="75"/>
    </row>
    <row r="425" spans="8:18" x14ac:dyDescent="0.25">
      <c r="H425" s="75"/>
      <c r="I425" s="75"/>
      <c r="J425" s="75"/>
      <c r="K425" s="75"/>
      <c r="L425" s="75"/>
      <c r="M425" s="75"/>
      <c r="N425" s="75"/>
      <c r="O425" s="75"/>
      <c r="P425" s="75"/>
      <c r="Q425" s="75"/>
      <c r="R425" s="75"/>
    </row>
    <row r="426" spans="8:18" x14ac:dyDescent="0.25">
      <c r="H426" s="75"/>
      <c r="I426" s="75"/>
      <c r="J426" s="75"/>
      <c r="K426" s="75"/>
      <c r="L426" s="75"/>
      <c r="M426" s="75"/>
      <c r="N426" s="75"/>
      <c r="O426" s="75"/>
      <c r="P426" s="75"/>
      <c r="Q426" s="75"/>
      <c r="R426" s="75"/>
    </row>
    <row r="427" spans="8:18" x14ac:dyDescent="0.25">
      <c r="H427" s="75"/>
      <c r="I427" s="75"/>
      <c r="J427" s="75"/>
      <c r="K427" s="75"/>
      <c r="L427" s="75"/>
      <c r="M427" s="75"/>
      <c r="N427" s="75"/>
      <c r="O427" s="75"/>
      <c r="P427" s="75"/>
      <c r="Q427" s="75"/>
      <c r="R427" s="75"/>
    </row>
    <row r="428" spans="8:18" x14ac:dyDescent="0.25">
      <c r="H428" s="75"/>
      <c r="I428" s="75"/>
      <c r="J428" s="75"/>
      <c r="K428" s="75"/>
      <c r="L428" s="75"/>
      <c r="M428" s="75"/>
      <c r="N428" s="75"/>
      <c r="O428" s="75"/>
      <c r="P428" s="75"/>
      <c r="Q428" s="75"/>
      <c r="R428" s="75"/>
    </row>
    <row r="429" spans="8:18" x14ac:dyDescent="0.25">
      <c r="H429" s="75"/>
      <c r="I429" s="75"/>
      <c r="J429" s="75"/>
      <c r="K429" s="75"/>
      <c r="L429" s="75"/>
      <c r="M429" s="75"/>
      <c r="N429" s="75"/>
      <c r="O429" s="75"/>
      <c r="P429" s="75"/>
      <c r="Q429" s="75"/>
      <c r="R429" s="75"/>
    </row>
    <row r="430" spans="8:18" x14ac:dyDescent="0.25">
      <c r="H430" s="75"/>
      <c r="I430" s="75"/>
      <c r="J430" s="75"/>
      <c r="K430" s="75"/>
      <c r="L430" s="75"/>
      <c r="M430" s="75"/>
      <c r="N430" s="75"/>
      <c r="O430" s="75"/>
      <c r="P430" s="75"/>
      <c r="Q430" s="75"/>
      <c r="R430" s="75"/>
    </row>
    <row r="431" spans="8:18" x14ac:dyDescent="0.25">
      <c r="H431" s="75"/>
      <c r="I431" s="75"/>
      <c r="J431" s="75"/>
      <c r="K431" s="75"/>
      <c r="L431" s="75"/>
      <c r="M431" s="75"/>
      <c r="N431" s="75"/>
      <c r="O431" s="75"/>
      <c r="P431" s="75"/>
      <c r="Q431" s="75"/>
      <c r="R431" s="75"/>
    </row>
    <row r="432" spans="8:18" x14ac:dyDescent="0.25">
      <c r="H432" s="75"/>
      <c r="I432" s="75"/>
      <c r="J432" s="75"/>
      <c r="K432" s="75"/>
      <c r="L432" s="75"/>
      <c r="M432" s="75"/>
      <c r="N432" s="75"/>
      <c r="O432" s="75"/>
      <c r="P432" s="75"/>
      <c r="Q432" s="75"/>
      <c r="R432" s="75"/>
    </row>
    <row r="433" spans="8:18" x14ac:dyDescent="0.25">
      <c r="H433" s="75"/>
      <c r="I433" s="75"/>
      <c r="J433" s="75"/>
      <c r="K433" s="75"/>
      <c r="L433" s="75"/>
      <c r="M433" s="75"/>
      <c r="N433" s="75"/>
      <c r="O433" s="75"/>
      <c r="P433" s="75"/>
      <c r="Q433" s="75"/>
      <c r="R433" s="75"/>
    </row>
    <row r="434" spans="8:18" x14ac:dyDescent="0.25">
      <c r="H434" s="75"/>
      <c r="I434" s="75"/>
      <c r="J434" s="75"/>
      <c r="K434" s="75"/>
      <c r="L434" s="75"/>
      <c r="M434" s="75"/>
      <c r="N434" s="75"/>
      <c r="O434" s="75"/>
      <c r="P434" s="75"/>
      <c r="Q434" s="75"/>
      <c r="R434" s="75"/>
    </row>
    <row r="435" spans="8:18" x14ac:dyDescent="0.25">
      <c r="H435" s="75"/>
      <c r="I435" s="75"/>
      <c r="J435" s="75"/>
      <c r="K435" s="75"/>
      <c r="L435" s="75"/>
      <c r="M435" s="75"/>
      <c r="N435" s="75"/>
      <c r="O435" s="75"/>
      <c r="P435" s="75"/>
      <c r="Q435" s="75"/>
      <c r="R435" s="75"/>
    </row>
    <row r="436" spans="8:18" x14ac:dyDescent="0.25">
      <c r="H436" s="75"/>
      <c r="I436" s="75"/>
      <c r="J436" s="75"/>
      <c r="K436" s="75"/>
      <c r="L436" s="75"/>
      <c r="M436" s="75"/>
      <c r="N436" s="75"/>
      <c r="O436" s="75"/>
      <c r="P436" s="75"/>
      <c r="Q436" s="75"/>
      <c r="R436" s="75"/>
    </row>
    <row r="437" spans="8:18" x14ac:dyDescent="0.25">
      <c r="H437" s="75"/>
      <c r="I437" s="75"/>
      <c r="J437" s="75"/>
      <c r="K437" s="75"/>
      <c r="L437" s="75"/>
      <c r="M437" s="75"/>
      <c r="N437" s="75"/>
      <c r="O437" s="75"/>
      <c r="P437" s="75"/>
      <c r="Q437" s="75"/>
      <c r="R437" s="75"/>
    </row>
    <row r="438" spans="8:18" x14ac:dyDescent="0.25">
      <c r="H438" s="75"/>
      <c r="I438" s="75"/>
      <c r="J438" s="75"/>
      <c r="K438" s="75"/>
      <c r="L438" s="75"/>
      <c r="M438" s="75"/>
      <c r="N438" s="75"/>
      <c r="O438" s="75"/>
      <c r="P438" s="75"/>
      <c r="Q438" s="75"/>
      <c r="R438" s="75"/>
    </row>
    <row r="439" spans="8:18" x14ac:dyDescent="0.25">
      <c r="H439" s="75"/>
      <c r="I439" s="75"/>
      <c r="J439" s="75"/>
      <c r="K439" s="75"/>
      <c r="L439" s="75"/>
      <c r="M439" s="75"/>
      <c r="N439" s="75"/>
      <c r="O439" s="75"/>
      <c r="P439" s="75"/>
      <c r="Q439" s="75"/>
      <c r="R439" s="75"/>
    </row>
    <row r="440" spans="8:18" x14ac:dyDescent="0.25">
      <c r="H440" s="75"/>
      <c r="I440" s="75"/>
      <c r="J440" s="75"/>
      <c r="K440" s="75"/>
      <c r="L440" s="75"/>
      <c r="M440" s="75"/>
      <c r="N440" s="75"/>
      <c r="O440" s="75"/>
      <c r="P440" s="75"/>
      <c r="Q440" s="75"/>
      <c r="R440" s="75"/>
    </row>
    <row r="441" spans="8:18" x14ac:dyDescent="0.25">
      <c r="H441" s="75"/>
      <c r="I441" s="75"/>
      <c r="J441" s="75"/>
      <c r="K441" s="75"/>
      <c r="L441" s="75"/>
      <c r="M441" s="75"/>
      <c r="N441" s="75"/>
      <c r="O441" s="75"/>
      <c r="P441" s="75"/>
      <c r="Q441" s="75"/>
      <c r="R441" s="75"/>
    </row>
    <row r="442" spans="8:18" x14ac:dyDescent="0.25">
      <c r="H442" s="75"/>
      <c r="I442" s="75"/>
      <c r="J442" s="75"/>
      <c r="K442" s="75"/>
      <c r="L442" s="75"/>
      <c r="M442" s="75"/>
      <c r="N442" s="75"/>
      <c r="O442" s="75"/>
      <c r="P442" s="75"/>
      <c r="Q442" s="75"/>
      <c r="R442" s="75"/>
    </row>
    <row r="443" spans="8:18" x14ac:dyDescent="0.25">
      <c r="H443" s="75"/>
      <c r="I443" s="75"/>
      <c r="J443" s="75"/>
      <c r="K443" s="75"/>
      <c r="L443" s="75"/>
      <c r="M443" s="75"/>
      <c r="N443" s="75"/>
      <c r="O443" s="75"/>
      <c r="P443" s="75"/>
      <c r="Q443" s="75"/>
      <c r="R443" s="75"/>
    </row>
    <row r="444" spans="8:18" x14ac:dyDescent="0.25">
      <c r="H444" s="75"/>
      <c r="I444" s="75"/>
      <c r="J444" s="75"/>
      <c r="K444" s="75"/>
      <c r="L444" s="75"/>
      <c r="M444" s="75"/>
      <c r="N444" s="75"/>
      <c r="O444" s="75"/>
      <c r="P444" s="75"/>
      <c r="Q444" s="75"/>
      <c r="R444" s="75"/>
    </row>
    <row r="445" spans="8:18" x14ac:dyDescent="0.25">
      <c r="H445" s="75"/>
      <c r="I445" s="75"/>
      <c r="J445" s="75"/>
      <c r="K445" s="75"/>
      <c r="L445" s="75"/>
      <c r="M445" s="75"/>
      <c r="N445" s="75"/>
      <c r="O445" s="75"/>
      <c r="P445" s="75"/>
      <c r="Q445" s="75"/>
      <c r="R445" s="75"/>
    </row>
    <row r="446" spans="8:18" x14ac:dyDescent="0.25">
      <c r="H446" s="75"/>
      <c r="I446" s="75"/>
      <c r="J446" s="75"/>
      <c r="K446" s="75"/>
      <c r="L446" s="75"/>
      <c r="M446" s="75"/>
      <c r="N446" s="75"/>
      <c r="O446" s="75"/>
      <c r="P446" s="75"/>
      <c r="Q446" s="75"/>
      <c r="R446" s="75"/>
    </row>
    <row r="447" spans="8:18" x14ac:dyDescent="0.25">
      <c r="H447" s="75"/>
      <c r="I447" s="75"/>
      <c r="J447" s="75"/>
      <c r="K447" s="75"/>
      <c r="L447" s="75"/>
      <c r="M447" s="75"/>
      <c r="N447" s="75"/>
      <c r="O447" s="75"/>
      <c r="P447" s="75"/>
      <c r="Q447" s="75"/>
      <c r="R447" s="75"/>
    </row>
    <row r="448" spans="8:18" x14ac:dyDescent="0.25">
      <c r="H448" s="75"/>
      <c r="I448" s="75"/>
      <c r="J448" s="75"/>
      <c r="K448" s="75"/>
      <c r="L448" s="75"/>
      <c r="M448" s="75"/>
      <c r="N448" s="75"/>
      <c r="O448" s="75"/>
      <c r="P448" s="75"/>
      <c r="Q448" s="75"/>
      <c r="R448" s="75"/>
    </row>
    <row r="449" spans="8:18" x14ac:dyDescent="0.25">
      <c r="H449" s="75"/>
      <c r="I449" s="75"/>
      <c r="J449" s="75"/>
      <c r="K449" s="75"/>
      <c r="L449" s="75"/>
      <c r="M449" s="75"/>
      <c r="N449" s="75"/>
      <c r="O449" s="75"/>
      <c r="P449" s="75"/>
      <c r="Q449" s="75"/>
      <c r="R449" s="75"/>
    </row>
    <row r="450" spans="8:18" x14ac:dyDescent="0.25">
      <c r="H450" s="75"/>
      <c r="I450" s="75"/>
      <c r="J450" s="75"/>
      <c r="K450" s="75"/>
      <c r="L450" s="75"/>
      <c r="M450" s="75"/>
      <c r="N450" s="75"/>
      <c r="O450" s="75"/>
      <c r="P450" s="75"/>
      <c r="Q450" s="75"/>
      <c r="R450" s="75"/>
    </row>
    <row r="451" spans="8:18" x14ac:dyDescent="0.25">
      <c r="H451" s="75"/>
      <c r="I451" s="75"/>
      <c r="J451" s="75"/>
      <c r="K451" s="75"/>
      <c r="L451" s="75"/>
      <c r="M451" s="75"/>
      <c r="N451" s="75"/>
      <c r="O451" s="75"/>
      <c r="P451" s="75"/>
      <c r="Q451" s="75"/>
      <c r="R451" s="75"/>
    </row>
    <row r="452" spans="8:18" x14ac:dyDescent="0.25">
      <c r="H452" s="75"/>
      <c r="I452" s="75"/>
      <c r="J452" s="75"/>
      <c r="K452" s="75"/>
      <c r="L452" s="75"/>
      <c r="M452" s="75"/>
      <c r="N452" s="75"/>
      <c r="O452" s="75"/>
      <c r="P452" s="75"/>
      <c r="Q452" s="75"/>
      <c r="R452" s="75"/>
    </row>
    <row r="453" spans="8:18" x14ac:dyDescent="0.25">
      <c r="H453" s="75"/>
      <c r="I453" s="75"/>
      <c r="J453" s="75"/>
      <c r="K453" s="75"/>
      <c r="L453" s="75"/>
      <c r="M453" s="75"/>
      <c r="N453" s="75"/>
      <c r="O453" s="75"/>
      <c r="P453" s="75"/>
      <c r="Q453" s="75"/>
      <c r="R453" s="75"/>
    </row>
    <row r="454" spans="8:18" x14ac:dyDescent="0.25">
      <c r="H454" s="75"/>
      <c r="I454" s="75"/>
      <c r="J454" s="75"/>
      <c r="K454" s="75"/>
      <c r="L454" s="75"/>
      <c r="M454" s="75"/>
      <c r="N454" s="75"/>
      <c r="O454" s="75"/>
      <c r="P454" s="75"/>
      <c r="Q454" s="75"/>
      <c r="R454" s="75"/>
    </row>
    <row r="455" spans="8:18" x14ac:dyDescent="0.25">
      <c r="H455" s="75"/>
      <c r="I455" s="75"/>
      <c r="J455" s="75"/>
      <c r="K455" s="75"/>
      <c r="L455" s="75"/>
      <c r="M455" s="75"/>
      <c r="N455" s="75"/>
      <c r="O455" s="75"/>
      <c r="P455" s="75"/>
      <c r="Q455" s="75"/>
      <c r="R455" s="75"/>
    </row>
    <row r="456" spans="8:18" x14ac:dyDescent="0.25">
      <c r="H456" s="75"/>
      <c r="I456" s="75"/>
      <c r="J456" s="75"/>
      <c r="K456" s="75"/>
      <c r="L456" s="75"/>
      <c r="M456" s="75"/>
      <c r="N456" s="75"/>
      <c r="O456" s="75"/>
      <c r="P456" s="75"/>
      <c r="Q456" s="75"/>
      <c r="R456" s="75"/>
    </row>
    <row r="457" spans="8:18" x14ac:dyDescent="0.25">
      <c r="H457" s="75"/>
      <c r="I457" s="75"/>
      <c r="J457" s="75"/>
      <c r="K457" s="75"/>
      <c r="L457" s="75"/>
      <c r="M457" s="75"/>
      <c r="N457" s="75"/>
      <c r="O457" s="75"/>
      <c r="P457" s="75"/>
      <c r="Q457" s="75"/>
      <c r="R457" s="75"/>
    </row>
    <row r="458" spans="8:18" x14ac:dyDescent="0.25">
      <c r="H458" s="75"/>
      <c r="I458" s="75"/>
      <c r="J458" s="75"/>
      <c r="K458" s="75"/>
      <c r="L458" s="75"/>
      <c r="M458" s="75"/>
      <c r="N458" s="75"/>
      <c r="O458" s="75"/>
      <c r="P458" s="75"/>
      <c r="Q458" s="75"/>
      <c r="R458" s="75"/>
    </row>
    <row r="459" spans="8:18" x14ac:dyDescent="0.25">
      <c r="H459" s="75"/>
      <c r="I459" s="75"/>
      <c r="J459" s="75"/>
      <c r="K459" s="75"/>
      <c r="L459" s="75"/>
      <c r="M459" s="75"/>
      <c r="N459" s="75"/>
      <c r="O459" s="75"/>
      <c r="P459" s="75"/>
      <c r="Q459" s="75"/>
      <c r="R459" s="75"/>
    </row>
    <row r="460" spans="8:18" x14ac:dyDescent="0.25">
      <c r="H460" s="75"/>
      <c r="I460" s="75"/>
      <c r="J460" s="75"/>
      <c r="K460" s="75"/>
      <c r="L460" s="75"/>
      <c r="M460" s="75"/>
      <c r="N460" s="75"/>
      <c r="O460" s="75"/>
      <c r="P460" s="75"/>
      <c r="Q460" s="75"/>
      <c r="R460" s="75"/>
    </row>
    <row r="461" spans="8:18" x14ac:dyDescent="0.25">
      <c r="H461" s="75"/>
      <c r="I461" s="75"/>
      <c r="J461" s="75"/>
      <c r="K461" s="75"/>
      <c r="L461" s="75"/>
      <c r="M461" s="75"/>
      <c r="N461" s="75"/>
      <c r="O461" s="75"/>
      <c r="P461" s="75"/>
      <c r="Q461" s="75"/>
      <c r="R461" s="75"/>
    </row>
    <row r="462" spans="8:18" x14ac:dyDescent="0.25">
      <c r="H462" s="75"/>
      <c r="I462" s="75"/>
      <c r="J462" s="75"/>
      <c r="K462" s="75"/>
      <c r="L462" s="75"/>
      <c r="M462" s="75"/>
      <c r="N462" s="75"/>
      <c r="O462" s="75"/>
      <c r="P462" s="75"/>
      <c r="Q462" s="75"/>
      <c r="R462" s="75"/>
    </row>
    <row r="463" spans="8:18" x14ac:dyDescent="0.25">
      <c r="H463" s="75"/>
      <c r="I463" s="75"/>
      <c r="J463" s="75"/>
      <c r="K463" s="75"/>
      <c r="L463" s="75"/>
      <c r="M463" s="75"/>
      <c r="N463" s="75"/>
      <c r="O463" s="75"/>
      <c r="P463" s="75"/>
      <c r="Q463" s="75"/>
      <c r="R463" s="75"/>
    </row>
    <row r="464" spans="8:18" x14ac:dyDescent="0.25">
      <c r="H464" s="75"/>
      <c r="I464" s="75"/>
      <c r="J464" s="75"/>
      <c r="K464" s="75"/>
      <c r="L464" s="75"/>
      <c r="M464" s="75"/>
      <c r="N464" s="75"/>
      <c r="O464" s="75"/>
      <c r="P464" s="75"/>
      <c r="Q464" s="75"/>
      <c r="R464" s="75"/>
    </row>
    <row r="465" spans="8:18" x14ac:dyDescent="0.25">
      <c r="H465" s="75"/>
      <c r="I465" s="75"/>
      <c r="J465" s="75"/>
      <c r="K465" s="75"/>
      <c r="L465" s="75"/>
      <c r="M465" s="75"/>
      <c r="N465" s="75"/>
      <c r="O465" s="75"/>
      <c r="P465" s="75"/>
      <c r="Q465" s="75"/>
      <c r="R465" s="75"/>
    </row>
    <row r="466" spans="8:18" x14ac:dyDescent="0.25">
      <c r="H466" s="75"/>
      <c r="I466" s="75"/>
      <c r="J466" s="75"/>
      <c r="K466" s="75"/>
      <c r="L466" s="75"/>
      <c r="M466" s="75"/>
      <c r="N466" s="75"/>
      <c r="O466" s="75"/>
      <c r="P466" s="75"/>
      <c r="Q466" s="75"/>
      <c r="R466" s="75"/>
    </row>
    <row r="467" spans="8:18" x14ac:dyDescent="0.25">
      <c r="H467" s="75"/>
      <c r="I467" s="75"/>
      <c r="J467" s="75"/>
      <c r="K467" s="75"/>
      <c r="L467" s="75"/>
      <c r="M467" s="75"/>
      <c r="N467" s="75"/>
      <c r="O467" s="75"/>
      <c r="P467" s="75"/>
      <c r="Q467" s="75"/>
      <c r="R467" s="75"/>
    </row>
    <row r="468" spans="8:18" x14ac:dyDescent="0.25">
      <c r="H468" s="75"/>
      <c r="I468" s="75"/>
      <c r="J468" s="75"/>
      <c r="K468" s="75"/>
      <c r="L468" s="75"/>
      <c r="M468" s="75"/>
      <c r="N468" s="75"/>
      <c r="O468" s="75"/>
      <c r="P468" s="75"/>
      <c r="Q468" s="75"/>
      <c r="R468" s="75"/>
    </row>
    <row r="469" spans="8:18" x14ac:dyDescent="0.25">
      <c r="H469" s="75"/>
      <c r="I469" s="75"/>
      <c r="J469" s="75"/>
      <c r="K469" s="75"/>
      <c r="L469" s="75"/>
      <c r="M469" s="75"/>
      <c r="N469" s="75"/>
      <c r="O469" s="75"/>
      <c r="P469" s="75"/>
      <c r="Q469" s="75"/>
      <c r="R469" s="75"/>
    </row>
    <row r="470" spans="8:18" x14ac:dyDescent="0.25">
      <c r="H470" s="75"/>
      <c r="I470" s="75"/>
      <c r="J470" s="75"/>
      <c r="K470" s="75"/>
      <c r="L470" s="75"/>
      <c r="M470" s="75"/>
      <c r="N470" s="75"/>
      <c r="O470" s="75"/>
      <c r="P470" s="75"/>
      <c r="Q470" s="75"/>
      <c r="R470" s="75"/>
    </row>
    <row r="471" spans="8:18" x14ac:dyDescent="0.25">
      <c r="H471" s="75"/>
      <c r="I471" s="75"/>
      <c r="J471" s="75"/>
      <c r="K471" s="75"/>
      <c r="L471" s="75"/>
      <c r="M471" s="75"/>
      <c r="N471" s="75"/>
      <c r="O471" s="75"/>
      <c r="P471" s="75"/>
      <c r="Q471" s="75"/>
      <c r="R471" s="75"/>
    </row>
    <row r="472" spans="8:18" x14ac:dyDescent="0.25">
      <c r="H472" s="75"/>
      <c r="I472" s="75"/>
      <c r="J472" s="75"/>
      <c r="K472" s="75"/>
      <c r="L472" s="75"/>
      <c r="M472" s="75"/>
      <c r="N472" s="75"/>
      <c r="O472" s="75"/>
      <c r="P472" s="75"/>
      <c r="Q472" s="75"/>
      <c r="R472" s="75"/>
    </row>
    <row r="473" spans="8:18" x14ac:dyDescent="0.25">
      <c r="H473" s="75"/>
      <c r="I473" s="75"/>
      <c r="J473" s="75"/>
      <c r="K473" s="75"/>
      <c r="L473" s="75"/>
      <c r="M473" s="75"/>
      <c r="N473" s="75"/>
      <c r="O473" s="75"/>
      <c r="P473" s="75"/>
      <c r="Q473" s="75"/>
      <c r="R473" s="75"/>
    </row>
    <row r="474" spans="8:18" x14ac:dyDescent="0.25">
      <c r="H474" s="75"/>
      <c r="I474" s="75"/>
      <c r="J474" s="75"/>
      <c r="K474" s="75"/>
      <c r="L474" s="75"/>
      <c r="M474" s="75"/>
      <c r="N474" s="75"/>
      <c r="O474" s="75"/>
      <c r="P474" s="75"/>
      <c r="Q474" s="75"/>
      <c r="R474" s="75"/>
    </row>
    <row r="475" spans="8:18" x14ac:dyDescent="0.25">
      <c r="H475" s="75"/>
      <c r="I475" s="75"/>
      <c r="J475" s="75"/>
      <c r="K475" s="75"/>
      <c r="L475" s="75"/>
      <c r="M475" s="75"/>
      <c r="N475" s="75"/>
      <c r="O475" s="75"/>
      <c r="P475" s="75"/>
      <c r="Q475" s="75"/>
      <c r="R475" s="75"/>
    </row>
    <row r="476" spans="8:18" x14ac:dyDescent="0.25">
      <c r="H476" s="75"/>
      <c r="I476" s="75"/>
      <c r="J476" s="75"/>
      <c r="K476" s="75"/>
      <c r="L476" s="75"/>
      <c r="M476" s="75"/>
      <c r="N476" s="75"/>
      <c r="O476" s="75"/>
      <c r="P476" s="75"/>
      <c r="Q476" s="75"/>
      <c r="R476" s="75"/>
    </row>
    <row r="477" spans="8:18" x14ac:dyDescent="0.25">
      <c r="H477" s="75"/>
      <c r="I477" s="75"/>
      <c r="J477" s="75"/>
      <c r="K477" s="75"/>
      <c r="L477" s="75"/>
      <c r="M477" s="75"/>
      <c r="N477" s="75"/>
      <c r="O477" s="75"/>
      <c r="P477" s="75"/>
      <c r="Q477" s="75"/>
      <c r="R477" s="75"/>
    </row>
    <row r="478" spans="8:18" x14ac:dyDescent="0.25">
      <c r="H478" s="75"/>
      <c r="I478" s="75"/>
      <c r="J478" s="75"/>
      <c r="K478" s="75"/>
      <c r="L478" s="75"/>
      <c r="M478" s="75"/>
      <c r="N478" s="75"/>
      <c r="O478" s="75"/>
      <c r="P478" s="75"/>
      <c r="Q478" s="75"/>
      <c r="R478" s="75"/>
    </row>
    <row r="479" spans="8:18" x14ac:dyDescent="0.25">
      <c r="H479" s="75"/>
      <c r="I479" s="75"/>
      <c r="J479" s="75"/>
      <c r="K479" s="75"/>
      <c r="L479" s="75"/>
      <c r="M479" s="75"/>
      <c r="N479" s="75"/>
      <c r="O479" s="75"/>
      <c r="P479" s="75"/>
      <c r="Q479" s="75"/>
      <c r="R479" s="75"/>
    </row>
    <row r="480" spans="8:18" x14ac:dyDescent="0.25">
      <c r="H480" s="75"/>
      <c r="I480" s="75"/>
      <c r="J480" s="75"/>
      <c r="K480" s="75"/>
      <c r="L480" s="75"/>
      <c r="M480" s="75"/>
      <c r="N480" s="75"/>
      <c r="O480" s="75"/>
      <c r="P480" s="75"/>
      <c r="Q480" s="75"/>
      <c r="R480" s="75"/>
    </row>
    <row r="481" spans="8:18" x14ac:dyDescent="0.25">
      <c r="H481" s="75"/>
      <c r="I481" s="75"/>
      <c r="J481" s="75"/>
      <c r="K481" s="75"/>
      <c r="L481" s="75"/>
      <c r="M481" s="75"/>
      <c r="N481" s="75"/>
      <c r="O481" s="75"/>
      <c r="P481" s="75"/>
      <c r="Q481" s="75"/>
      <c r="R481" s="75"/>
    </row>
    <row r="482" spans="8:18" x14ac:dyDescent="0.25">
      <c r="H482" s="75"/>
      <c r="I482" s="75"/>
      <c r="J482" s="75"/>
      <c r="K482" s="75"/>
      <c r="L482" s="75"/>
      <c r="M482" s="75"/>
      <c r="N482" s="75"/>
      <c r="O482" s="75"/>
      <c r="P482" s="75"/>
      <c r="Q482" s="75"/>
      <c r="R482" s="75"/>
    </row>
    <row r="483" spans="8:18" x14ac:dyDescent="0.25">
      <c r="H483" s="75"/>
      <c r="I483" s="75"/>
      <c r="J483" s="75"/>
      <c r="K483" s="75"/>
      <c r="L483" s="75"/>
      <c r="M483" s="75"/>
      <c r="N483" s="75"/>
      <c r="O483" s="75"/>
      <c r="P483" s="75"/>
      <c r="Q483" s="75"/>
      <c r="R483" s="75"/>
    </row>
    <row r="484" spans="8:18" x14ac:dyDescent="0.25">
      <c r="H484" s="75"/>
      <c r="I484" s="75"/>
      <c r="J484" s="75"/>
      <c r="K484" s="75"/>
      <c r="L484" s="75"/>
      <c r="M484" s="75"/>
      <c r="N484" s="75"/>
      <c r="O484" s="75"/>
      <c r="P484" s="75"/>
      <c r="Q484" s="75"/>
      <c r="R484" s="75"/>
    </row>
    <row r="485" spans="8:18" x14ac:dyDescent="0.25">
      <c r="H485" s="75"/>
      <c r="I485" s="75"/>
      <c r="J485" s="75"/>
      <c r="K485" s="75"/>
      <c r="L485" s="75"/>
      <c r="M485" s="75"/>
      <c r="N485" s="75"/>
      <c r="O485" s="75"/>
      <c r="P485" s="75"/>
      <c r="Q485" s="75"/>
      <c r="R485" s="75"/>
    </row>
    <row r="486" spans="8:18" x14ac:dyDescent="0.25">
      <c r="H486" s="75"/>
      <c r="I486" s="75"/>
      <c r="J486" s="75"/>
      <c r="K486" s="75"/>
      <c r="L486" s="75"/>
      <c r="M486" s="75"/>
      <c r="N486" s="75"/>
      <c r="O486" s="75"/>
      <c r="P486" s="75"/>
      <c r="Q486" s="75"/>
      <c r="R486" s="75"/>
    </row>
    <row r="487" spans="8:18" x14ac:dyDescent="0.25">
      <c r="H487" s="75"/>
      <c r="I487" s="75"/>
      <c r="J487" s="75"/>
      <c r="K487" s="75"/>
      <c r="L487" s="75"/>
      <c r="M487" s="75"/>
      <c r="N487" s="75"/>
      <c r="O487" s="75"/>
      <c r="P487" s="75"/>
      <c r="Q487" s="75"/>
      <c r="R487" s="75"/>
    </row>
    <row r="488" spans="8:18" x14ac:dyDescent="0.25">
      <c r="H488" s="75"/>
      <c r="I488" s="75"/>
      <c r="J488" s="75"/>
      <c r="K488" s="75"/>
      <c r="L488" s="75"/>
      <c r="M488" s="75"/>
      <c r="N488" s="75"/>
      <c r="O488" s="75"/>
      <c r="P488" s="75"/>
      <c r="Q488" s="75"/>
      <c r="R488" s="75"/>
    </row>
    <row r="489" spans="8:18" x14ac:dyDescent="0.25">
      <c r="H489" s="75"/>
      <c r="I489" s="75"/>
      <c r="J489" s="75"/>
      <c r="K489" s="75"/>
      <c r="L489" s="75"/>
      <c r="M489" s="75"/>
      <c r="N489" s="75"/>
      <c r="O489" s="75"/>
      <c r="P489" s="75"/>
      <c r="Q489" s="75"/>
      <c r="R489" s="75"/>
    </row>
    <row r="490" spans="8:18" x14ac:dyDescent="0.25">
      <c r="H490" s="75"/>
      <c r="I490" s="75"/>
      <c r="J490" s="75"/>
      <c r="K490" s="75"/>
      <c r="L490" s="75"/>
      <c r="M490" s="75"/>
      <c r="N490" s="75"/>
      <c r="O490" s="75"/>
      <c r="P490" s="75"/>
      <c r="Q490" s="75"/>
      <c r="R490" s="75"/>
    </row>
    <row r="491" spans="8:18" x14ac:dyDescent="0.25">
      <c r="H491" s="75"/>
      <c r="I491" s="75"/>
      <c r="J491" s="75"/>
      <c r="K491" s="75"/>
      <c r="L491" s="75"/>
      <c r="M491" s="75"/>
      <c r="N491" s="75"/>
      <c r="O491" s="75"/>
      <c r="P491" s="75"/>
      <c r="Q491" s="75"/>
      <c r="R491" s="75"/>
    </row>
    <row r="492" spans="8:18" x14ac:dyDescent="0.25">
      <c r="H492" s="75"/>
      <c r="I492" s="75"/>
      <c r="J492" s="75"/>
      <c r="K492" s="75"/>
      <c r="L492" s="75"/>
      <c r="M492" s="75"/>
      <c r="N492" s="75"/>
      <c r="O492" s="75"/>
      <c r="P492" s="75"/>
      <c r="Q492" s="75"/>
      <c r="R492" s="75"/>
    </row>
    <row r="493" spans="8:18" x14ac:dyDescent="0.25">
      <c r="H493" s="75"/>
      <c r="I493" s="75"/>
      <c r="J493" s="75"/>
      <c r="K493" s="75"/>
      <c r="L493" s="75"/>
      <c r="M493" s="75"/>
      <c r="N493" s="75"/>
      <c r="O493" s="75"/>
      <c r="P493" s="75"/>
      <c r="Q493" s="75"/>
      <c r="R493" s="75"/>
    </row>
    <row r="494" spans="8:18" x14ac:dyDescent="0.25">
      <c r="H494" s="75"/>
      <c r="I494" s="75"/>
      <c r="J494" s="75"/>
      <c r="K494" s="75"/>
      <c r="L494" s="75"/>
      <c r="M494" s="75"/>
      <c r="N494" s="75"/>
      <c r="O494" s="75"/>
      <c r="P494" s="75"/>
      <c r="Q494" s="75"/>
      <c r="R494" s="75"/>
    </row>
    <row r="495" spans="8:18" x14ac:dyDescent="0.25">
      <c r="H495" s="75"/>
      <c r="I495" s="75"/>
      <c r="J495" s="75"/>
      <c r="K495" s="75"/>
      <c r="L495" s="75"/>
      <c r="M495" s="75"/>
      <c r="N495" s="75"/>
      <c r="O495" s="75"/>
      <c r="P495" s="75"/>
      <c r="Q495" s="75"/>
      <c r="R495" s="75"/>
    </row>
    <row r="496" spans="8:18" x14ac:dyDescent="0.25">
      <c r="H496" s="75"/>
      <c r="I496" s="75"/>
      <c r="J496" s="75"/>
      <c r="K496" s="75"/>
      <c r="L496" s="75"/>
      <c r="M496" s="75"/>
      <c r="N496" s="75"/>
      <c r="O496" s="75"/>
      <c r="P496" s="75"/>
      <c r="Q496" s="75"/>
      <c r="R496" s="75"/>
    </row>
    <row r="497" spans="8:18" x14ac:dyDescent="0.25">
      <c r="H497" s="75"/>
      <c r="I497" s="75"/>
      <c r="J497" s="75"/>
      <c r="K497" s="75"/>
      <c r="L497" s="75"/>
      <c r="M497" s="75"/>
      <c r="N497" s="75"/>
      <c r="O497" s="75"/>
      <c r="P497" s="75"/>
      <c r="Q497" s="75"/>
      <c r="R497" s="75"/>
    </row>
    <row r="498" spans="8:18" x14ac:dyDescent="0.25">
      <c r="H498" s="75"/>
      <c r="I498" s="75"/>
      <c r="J498" s="75"/>
      <c r="K498" s="75"/>
      <c r="L498" s="75"/>
      <c r="M498" s="75"/>
      <c r="N498" s="75"/>
      <c r="O498" s="75"/>
      <c r="P498" s="75"/>
      <c r="Q498" s="75"/>
      <c r="R498" s="75"/>
    </row>
    <row r="499" spans="8:18" x14ac:dyDescent="0.25">
      <c r="H499" s="75"/>
      <c r="I499" s="75"/>
      <c r="J499" s="75"/>
      <c r="K499" s="75"/>
      <c r="L499" s="75"/>
      <c r="M499" s="75"/>
      <c r="N499" s="75"/>
      <c r="O499" s="75"/>
      <c r="P499" s="75"/>
      <c r="Q499" s="75"/>
      <c r="R499" s="75"/>
    </row>
    <row r="500" spans="8:18" x14ac:dyDescent="0.25">
      <c r="H500" s="75"/>
      <c r="I500" s="75"/>
      <c r="J500" s="75"/>
      <c r="K500" s="75"/>
      <c r="L500" s="75"/>
      <c r="M500" s="75"/>
      <c r="N500" s="75"/>
      <c r="O500" s="75"/>
      <c r="P500" s="75"/>
      <c r="Q500" s="75"/>
      <c r="R500" s="75"/>
    </row>
    <row r="501" spans="8:18" x14ac:dyDescent="0.25">
      <c r="H501" s="75"/>
      <c r="I501" s="75"/>
      <c r="J501" s="75"/>
      <c r="K501" s="75"/>
      <c r="L501" s="75"/>
      <c r="M501" s="75"/>
      <c r="N501" s="75"/>
      <c r="O501" s="75"/>
      <c r="P501" s="75"/>
      <c r="Q501" s="75"/>
      <c r="R501" s="75"/>
    </row>
    <row r="502" spans="8:18" x14ac:dyDescent="0.25">
      <c r="H502" s="75"/>
      <c r="I502" s="75"/>
      <c r="J502" s="75"/>
      <c r="K502" s="75"/>
      <c r="L502" s="75"/>
      <c r="M502" s="75"/>
      <c r="N502" s="75"/>
      <c r="O502" s="75"/>
      <c r="P502" s="75"/>
      <c r="Q502" s="75"/>
      <c r="R502" s="75"/>
    </row>
    <row r="503" spans="8:18" x14ac:dyDescent="0.25">
      <c r="H503" s="75"/>
      <c r="I503" s="75"/>
      <c r="J503" s="75"/>
      <c r="K503" s="75"/>
      <c r="L503" s="75"/>
      <c r="M503" s="75"/>
      <c r="N503" s="75"/>
      <c r="O503" s="75"/>
      <c r="P503" s="75"/>
      <c r="Q503" s="75"/>
      <c r="R503" s="75"/>
    </row>
    <row r="504" spans="8:18" x14ac:dyDescent="0.25">
      <c r="H504" s="75"/>
      <c r="I504" s="75"/>
      <c r="J504" s="75"/>
      <c r="K504" s="75"/>
      <c r="L504" s="75"/>
      <c r="M504" s="75"/>
      <c r="N504" s="75"/>
      <c r="O504" s="75"/>
      <c r="P504" s="75"/>
      <c r="Q504" s="75"/>
      <c r="R504" s="75"/>
    </row>
    <row r="505" spans="8:18" x14ac:dyDescent="0.25">
      <c r="H505" s="75"/>
      <c r="I505" s="75"/>
      <c r="J505" s="75"/>
      <c r="K505" s="75"/>
      <c r="L505" s="75"/>
      <c r="M505" s="75"/>
      <c r="N505" s="75"/>
      <c r="O505" s="75"/>
      <c r="P505" s="75"/>
      <c r="Q505" s="75"/>
      <c r="R505" s="75"/>
    </row>
    <row r="506" spans="8:18" x14ac:dyDescent="0.25">
      <c r="H506" s="75"/>
      <c r="I506" s="75"/>
      <c r="J506" s="75"/>
      <c r="K506" s="75"/>
      <c r="L506" s="75"/>
      <c r="M506" s="75"/>
      <c r="N506" s="75"/>
      <c r="O506" s="75"/>
      <c r="P506" s="75"/>
      <c r="Q506" s="75"/>
      <c r="R506" s="75"/>
    </row>
    <row r="507" spans="8:18" x14ac:dyDescent="0.25">
      <c r="H507" s="75"/>
      <c r="I507" s="75"/>
      <c r="J507" s="75"/>
      <c r="K507" s="75"/>
      <c r="L507" s="75"/>
      <c r="M507" s="75"/>
      <c r="N507" s="75"/>
      <c r="O507" s="75"/>
      <c r="P507" s="75"/>
      <c r="Q507" s="75"/>
      <c r="R507" s="75"/>
    </row>
    <row r="508" spans="8:18" x14ac:dyDescent="0.25">
      <c r="H508" s="75"/>
      <c r="I508" s="75"/>
      <c r="J508" s="75"/>
      <c r="K508" s="75"/>
      <c r="L508" s="75"/>
      <c r="M508" s="75"/>
      <c r="N508" s="75"/>
      <c r="O508" s="75"/>
      <c r="P508" s="75"/>
      <c r="Q508" s="75"/>
      <c r="R508" s="75"/>
    </row>
    <row r="509" spans="8:18" x14ac:dyDescent="0.25">
      <c r="H509" s="75"/>
      <c r="I509" s="75"/>
      <c r="J509" s="75"/>
      <c r="K509" s="75"/>
      <c r="L509" s="75"/>
      <c r="M509" s="75"/>
      <c r="N509" s="75"/>
      <c r="O509" s="75"/>
      <c r="P509" s="75"/>
      <c r="Q509" s="75"/>
      <c r="R509" s="75"/>
    </row>
    <row r="510" spans="8:18" x14ac:dyDescent="0.25">
      <c r="H510" s="75"/>
      <c r="I510" s="75"/>
      <c r="J510" s="75"/>
      <c r="K510" s="75"/>
      <c r="L510" s="75"/>
      <c r="M510" s="75"/>
      <c r="N510" s="75"/>
      <c r="O510" s="75"/>
      <c r="P510" s="75"/>
      <c r="Q510" s="75"/>
      <c r="R510" s="75"/>
    </row>
    <row r="511" spans="8:18" x14ac:dyDescent="0.25">
      <c r="H511" s="75"/>
      <c r="I511" s="75"/>
      <c r="J511" s="75"/>
      <c r="K511" s="75"/>
      <c r="L511" s="75"/>
      <c r="M511" s="75"/>
      <c r="N511" s="75"/>
      <c r="O511" s="75"/>
      <c r="P511" s="75"/>
      <c r="Q511" s="75"/>
      <c r="R511" s="75"/>
    </row>
    <row r="512" spans="8:18" x14ac:dyDescent="0.25">
      <c r="H512" s="75"/>
      <c r="I512" s="75"/>
      <c r="J512" s="75"/>
      <c r="K512" s="75"/>
      <c r="L512" s="75"/>
      <c r="M512" s="75"/>
      <c r="N512" s="75"/>
      <c r="O512" s="75"/>
      <c r="P512" s="75"/>
      <c r="Q512" s="75"/>
      <c r="R512" s="75"/>
    </row>
    <row r="513" spans="8:18" x14ac:dyDescent="0.25">
      <c r="H513" s="75"/>
      <c r="I513" s="75"/>
      <c r="J513" s="75"/>
      <c r="K513" s="75"/>
      <c r="L513" s="75"/>
      <c r="M513" s="75"/>
      <c r="N513" s="75"/>
      <c r="O513" s="75"/>
      <c r="P513" s="75"/>
      <c r="Q513" s="75"/>
      <c r="R513" s="75"/>
    </row>
    <row r="514" spans="8:18" x14ac:dyDescent="0.25">
      <c r="H514" s="75"/>
      <c r="I514" s="75"/>
      <c r="J514" s="75"/>
      <c r="K514" s="75"/>
      <c r="L514" s="75"/>
      <c r="M514" s="75"/>
      <c r="N514" s="75"/>
      <c r="O514" s="75"/>
      <c r="P514" s="75"/>
      <c r="Q514" s="75"/>
      <c r="R514" s="75"/>
    </row>
    <row r="515" spans="8:18" x14ac:dyDescent="0.25">
      <c r="H515" s="75"/>
      <c r="I515" s="75"/>
      <c r="J515" s="75"/>
      <c r="K515" s="75"/>
      <c r="L515" s="75"/>
      <c r="M515" s="75"/>
      <c r="N515" s="75"/>
      <c r="O515" s="75"/>
      <c r="P515" s="75"/>
      <c r="Q515" s="75"/>
      <c r="R515" s="75"/>
    </row>
    <row r="516" spans="8:18" x14ac:dyDescent="0.25">
      <c r="H516" s="75"/>
      <c r="I516" s="75"/>
      <c r="J516" s="75"/>
      <c r="K516" s="75"/>
      <c r="L516" s="75"/>
      <c r="M516" s="75"/>
      <c r="N516" s="75"/>
      <c r="O516" s="75"/>
      <c r="P516" s="75"/>
      <c r="Q516" s="75"/>
      <c r="R516" s="75"/>
    </row>
    <row r="517" spans="8:18" x14ac:dyDescent="0.25">
      <c r="H517" s="75"/>
      <c r="I517" s="75"/>
      <c r="J517" s="75"/>
      <c r="K517" s="75"/>
      <c r="L517" s="75"/>
      <c r="M517" s="75"/>
      <c r="N517" s="75"/>
      <c r="O517" s="75"/>
      <c r="P517" s="75"/>
      <c r="Q517" s="75"/>
      <c r="R517" s="75"/>
    </row>
    <row r="518" spans="8:18" x14ac:dyDescent="0.25">
      <c r="H518" s="75"/>
      <c r="I518" s="75"/>
      <c r="J518" s="75"/>
      <c r="K518" s="75"/>
      <c r="L518" s="75"/>
      <c r="M518" s="75"/>
      <c r="N518" s="75"/>
      <c r="O518" s="75"/>
      <c r="P518" s="75"/>
      <c r="Q518" s="75"/>
      <c r="R518" s="75"/>
    </row>
    <row r="519" spans="8:18" x14ac:dyDescent="0.25">
      <c r="H519" s="75"/>
      <c r="I519" s="75"/>
      <c r="J519" s="75"/>
      <c r="K519" s="75"/>
      <c r="L519" s="75"/>
      <c r="M519" s="75"/>
      <c r="N519" s="75"/>
      <c r="O519" s="75"/>
      <c r="P519" s="75"/>
      <c r="Q519" s="75"/>
      <c r="R519" s="75"/>
    </row>
    <row r="520" spans="8:18" x14ac:dyDescent="0.25">
      <c r="H520" s="75"/>
      <c r="I520" s="75"/>
      <c r="J520" s="75"/>
      <c r="K520" s="75"/>
      <c r="L520" s="75"/>
      <c r="M520" s="75"/>
      <c r="N520" s="75"/>
      <c r="O520" s="75"/>
      <c r="P520" s="75"/>
      <c r="Q520" s="75"/>
      <c r="R520" s="75"/>
    </row>
    <row r="521" spans="8:18" x14ac:dyDescent="0.25">
      <c r="H521" s="75"/>
      <c r="I521" s="75"/>
      <c r="J521" s="75"/>
      <c r="K521" s="75"/>
      <c r="L521" s="75"/>
      <c r="M521" s="75"/>
      <c r="N521" s="75"/>
      <c r="O521" s="75"/>
      <c r="P521" s="75"/>
      <c r="Q521" s="75"/>
      <c r="R521" s="75"/>
    </row>
    <row r="522" spans="8:18" x14ac:dyDescent="0.25">
      <c r="H522" s="75"/>
      <c r="I522" s="75"/>
      <c r="J522" s="75"/>
      <c r="K522" s="75"/>
      <c r="L522" s="75"/>
      <c r="M522" s="75"/>
      <c r="N522" s="75"/>
      <c r="O522" s="75"/>
      <c r="P522" s="75"/>
      <c r="Q522" s="75"/>
      <c r="R522" s="75"/>
    </row>
    <row r="523" spans="8:18" x14ac:dyDescent="0.25">
      <c r="H523" s="75"/>
      <c r="I523" s="75"/>
      <c r="J523" s="75"/>
      <c r="K523" s="75"/>
      <c r="L523" s="75"/>
      <c r="M523" s="75"/>
      <c r="N523" s="75"/>
      <c r="O523" s="75"/>
      <c r="P523" s="75"/>
      <c r="Q523" s="75"/>
      <c r="R523" s="75"/>
    </row>
    <row r="524" spans="8:18" x14ac:dyDescent="0.25">
      <c r="H524" s="75"/>
      <c r="I524" s="75"/>
      <c r="J524" s="75"/>
      <c r="K524" s="75"/>
      <c r="L524" s="75"/>
      <c r="M524" s="75"/>
      <c r="N524" s="75"/>
      <c r="O524" s="75"/>
      <c r="P524" s="75"/>
      <c r="Q524" s="75"/>
      <c r="R524" s="75"/>
    </row>
    <row r="525" spans="8:18" x14ac:dyDescent="0.25">
      <c r="H525" s="75"/>
      <c r="I525" s="75"/>
      <c r="J525" s="75"/>
      <c r="K525" s="75"/>
      <c r="L525" s="75"/>
      <c r="M525" s="75"/>
      <c r="N525" s="75"/>
      <c r="O525" s="75"/>
      <c r="P525" s="75"/>
      <c r="Q525" s="75"/>
      <c r="R525" s="75"/>
    </row>
    <row r="526" spans="8:18" x14ac:dyDescent="0.25">
      <c r="H526" s="75"/>
      <c r="I526" s="75"/>
      <c r="J526" s="75"/>
      <c r="K526" s="75"/>
      <c r="L526" s="75"/>
      <c r="M526" s="75"/>
      <c r="N526" s="75"/>
      <c r="O526" s="75"/>
      <c r="P526" s="75"/>
      <c r="Q526" s="75"/>
      <c r="R526" s="75"/>
    </row>
    <row r="527" spans="8:18" x14ac:dyDescent="0.25">
      <c r="H527" s="75"/>
      <c r="I527" s="75"/>
      <c r="J527" s="75"/>
      <c r="K527" s="75"/>
      <c r="L527" s="75"/>
      <c r="M527" s="75"/>
      <c r="N527" s="75"/>
      <c r="O527" s="75"/>
      <c r="P527" s="75"/>
      <c r="Q527" s="75"/>
      <c r="R527" s="75"/>
    </row>
    <row r="528" spans="8:18" x14ac:dyDescent="0.25">
      <c r="H528" s="75"/>
      <c r="I528" s="75"/>
      <c r="J528" s="75"/>
      <c r="K528" s="75"/>
      <c r="L528" s="75"/>
      <c r="M528" s="75"/>
      <c r="N528" s="75"/>
      <c r="O528" s="75"/>
      <c r="P528" s="75"/>
      <c r="Q528" s="75"/>
      <c r="R528" s="75"/>
    </row>
    <row r="529" spans="8:18" x14ac:dyDescent="0.25">
      <c r="H529" s="75"/>
      <c r="I529" s="75"/>
      <c r="J529" s="75"/>
      <c r="K529" s="75"/>
      <c r="L529" s="75"/>
      <c r="M529" s="75"/>
      <c r="N529" s="75"/>
      <c r="O529" s="75"/>
      <c r="P529" s="75"/>
      <c r="Q529" s="75"/>
      <c r="R529" s="75"/>
    </row>
    <row r="530" spans="8:18" x14ac:dyDescent="0.25">
      <c r="H530" s="75"/>
      <c r="I530" s="75"/>
      <c r="J530" s="75"/>
      <c r="K530" s="75"/>
      <c r="L530" s="75"/>
      <c r="M530" s="75"/>
      <c r="N530" s="75"/>
      <c r="O530" s="75"/>
      <c r="P530" s="75"/>
      <c r="Q530" s="75"/>
      <c r="R530" s="75"/>
    </row>
    <row r="531" spans="8:18" x14ac:dyDescent="0.25">
      <c r="H531" s="75"/>
      <c r="I531" s="75"/>
      <c r="J531" s="75"/>
      <c r="K531" s="75"/>
      <c r="L531" s="75"/>
      <c r="M531" s="75"/>
      <c r="N531" s="75"/>
      <c r="O531" s="75"/>
      <c r="P531" s="75"/>
      <c r="Q531" s="75"/>
      <c r="R531" s="75"/>
    </row>
    <row r="532" spans="8:18" x14ac:dyDescent="0.25">
      <c r="H532" s="75"/>
      <c r="I532" s="75"/>
      <c r="J532" s="75"/>
      <c r="K532" s="75"/>
      <c r="L532" s="75"/>
      <c r="M532" s="75"/>
      <c r="N532" s="75"/>
      <c r="O532" s="75"/>
      <c r="P532" s="75"/>
      <c r="Q532" s="75"/>
      <c r="R532" s="75"/>
    </row>
    <row r="533" spans="8:18" x14ac:dyDescent="0.25">
      <c r="H533" s="75"/>
      <c r="I533" s="75"/>
      <c r="J533" s="75"/>
      <c r="K533" s="75"/>
      <c r="L533" s="75"/>
      <c r="M533" s="75"/>
      <c r="N533" s="75"/>
      <c r="O533" s="75"/>
      <c r="P533" s="75"/>
      <c r="Q533" s="75"/>
      <c r="R533" s="75"/>
    </row>
    <row r="534" spans="8:18" x14ac:dyDescent="0.25">
      <c r="H534" s="75"/>
      <c r="I534" s="75"/>
      <c r="J534" s="75"/>
      <c r="K534" s="75"/>
      <c r="L534" s="75"/>
      <c r="M534" s="75"/>
      <c r="N534" s="75"/>
      <c r="O534" s="75"/>
      <c r="P534" s="75"/>
      <c r="Q534" s="75"/>
      <c r="R534" s="75"/>
    </row>
    <row r="535" spans="8:18" x14ac:dyDescent="0.25">
      <c r="H535" s="75"/>
      <c r="I535" s="75"/>
      <c r="J535" s="75"/>
      <c r="K535" s="75"/>
      <c r="L535" s="75"/>
      <c r="M535" s="75"/>
      <c r="N535" s="75"/>
      <c r="O535" s="75"/>
      <c r="P535" s="75"/>
      <c r="Q535" s="75"/>
      <c r="R535" s="75"/>
    </row>
    <row r="536" spans="8:18" x14ac:dyDescent="0.25">
      <c r="H536" s="75"/>
      <c r="I536" s="75"/>
      <c r="J536" s="75"/>
      <c r="K536" s="75"/>
      <c r="L536" s="75"/>
      <c r="M536" s="75"/>
      <c r="N536" s="75"/>
      <c r="O536" s="75"/>
      <c r="P536" s="75"/>
      <c r="Q536" s="75"/>
      <c r="R536" s="75"/>
    </row>
    <row r="537" spans="8:18" x14ac:dyDescent="0.25">
      <c r="H537" s="75"/>
      <c r="I537" s="75"/>
      <c r="J537" s="75"/>
      <c r="K537" s="75"/>
      <c r="L537" s="75"/>
      <c r="M537" s="75"/>
      <c r="N537" s="75"/>
      <c r="O537" s="75"/>
      <c r="P537" s="75"/>
      <c r="Q537" s="75"/>
      <c r="R537" s="75"/>
    </row>
    <row r="538" spans="8:18" x14ac:dyDescent="0.25">
      <c r="H538" s="75"/>
      <c r="I538" s="75"/>
      <c r="J538" s="75"/>
      <c r="K538" s="75"/>
      <c r="L538" s="75"/>
      <c r="M538" s="75"/>
      <c r="N538" s="75"/>
      <c r="O538" s="75"/>
      <c r="P538" s="75"/>
      <c r="Q538" s="75"/>
      <c r="R538" s="75"/>
    </row>
    <row r="539" spans="8:18" x14ac:dyDescent="0.25">
      <c r="H539" s="75"/>
      <c r="I539" s="75"/>
      <c r="J539" s="75"/>
      <c r="K539" s="75"/>
      <c r="L539" s="75"/>
      <c r="M539" s="75"/>
      <c r="N539" s="75"/>
      <c r="O539" s="75"/>
      <c r="P539" s="75"/>
      <c r="Q539" s="75"/>
      <c r="R539" s="75"/>
    </row>
    <row r="540" spans="8:18" x14ac:dyDescent="0.25">
      <c r="H540" s="75"/>
      <c r="I540" s="75"/>
      <c r="J540" s="75"/>
      <c r="K540" s="75"/>
      <c r="L540" s="75"/>
      <c r="M540" s="75"/>
      <c r="N540" s="75"/>
      <c r="O540" s="75"/>
      <c r="P540" s="75"/>
      <c r="Q540" s="75"/>
      <c r="R540" s="75"/>
    </row>
    <row r="541" spans="8:18" x14ac:dyDescent="0.25">
      <c r="H541" s="75"/>
      <c r="I541" s="75"/>
      <c r="J541" s="75"/>
      <c r="K541" s="75"/>
      <c r="L541" s="75"/>
      <c r="M541" s="75"/>
      <c r="N541" s="75"/>
      <c r="O541" s="75"/>
      <c r="P541" s="75"/>
      <c r="Q541" s="75"/>
      <c r="R541" s="75"/>
    </row>
    <row r="542" spans="8:18" x14ac:dyDescent="0.25">
      <c r="H542" s="75"/>
      <c r="I542" s="75"/>
      <c r="J542" s="75"/>
      <c r="K542" s="75"/>
      <c r="L542" s="75"/>
      <c r="M542" s="75"/>
      <c r="N542" s="75"/>
      <c r="O542" s="75"/>
      <c r="P542" s="75"/>
      <c r="Q542" s="75"/>
      <c r="R542" s="75"/>
    </row>
    <row r="543" spans="8:18" x14ac:dyDescent="0.25">
      <c r="H543" s="75"/>
      <c r="I543" s="75"/>
      <c r="J543" s="75"/>
      <c r="K543" s="75"/>
      <c r="L543" s="75"/>
      <c r="M543" s="75"/>
      <c r="N543" s="75"/>
      <c r="O543" s="75"/>
      <c r="P543" s="75"/>
      <c r="Q543" s="75"/>
      <c r="R543" s="75"/>
    </row>
    <row r="544" spans="8:18" x14ac:dyDescent="0.25">
      <c r="H544" s="75"/>
      <c r="I544" s="75"/>
      <c r="J544" s="75"/>
      <c r="K544" s="75"/>
      <c r="L544" s="75"/>
      <c r="M544" s="75"/>
      <c r="N544" s="75"/>
      <c r="O544" s="75"/>
      <c r="P544" s="75"/>
      <c r="Q544" s="75"/>
      <c r="R544" s="75"/>
    </row>
    <row r="545" spans="8:18" x14ac:dyDescent="0.25">
      <c r="H545" s="75"/>
      <c r="I545" s="75"/>
      <c r="J545" s="75"/>
      <c r="K545" s="75"/>
      <c r="L545" s="75"/>
      <c r="M545" s="75"/>
      <c r="N545" s="75"/>
      <c r="O545" s="75"/>
      <c r="P545" s="75"/>
      <c r="Q545" s="75"/>
      <c r="R545" s="75"/>
    </row>
    <row r="546" spans="8:18" x14ac:dyDescent="0.25">
      <c r="H546" s="75"/>
      <c r="I546" s="75"/>
      <c r="J546" s="75"/>
      <c r="K546" s="75"/>
      <c r="L546" s="75"/>
      <c r="M546" s="75"/>
      <c r="N546" s="75"/>
      <c r="O546" s="75"/>
      <c r="P546" s="75"/>
      <c r="Q546" s="75"/>
      <c r="R546" s="75"/>
    </row>
    <row r="547" spans="8:18" x14ac:dyDescent="0.25">
      <c r="H547" s="75"/>
      <c r="I547" s="75"/>
      <c r="J547" s="75"/>
      <c r="K547" s="75"/>
      <c r="L547" s="75"/>
      <c r="M547" s="75"/>
      <c r="N547" s="75"/>
      <c r="O547" s="75"/>
      <c r="P547" s="75"/>
      <c r="Q547" s="75"/>
      <c r="R547" s="75"/>
    </row>
    <row r="548" spans="8:18" x14ac:dyDescent="0.25">
      <c r="H548" s="75"/>
      <c r="I548" s="75"/>
      <c r="J548" s="75"/>
      <c r="K548" s="75"/>
      <c r="L548" s="75"/>
      <c r="M548" s="75"/>
      <c r="N548" s="75"/>
      <c r="O548" s="75"/>
      <c r="P548" s="75"/>
      <c r="Q548" s="75"/>
      <c r="R548" s="75"/>
    </row>
    <row r="549" spans="8:18" x14ac:dyDescent="0.25">
      <c r="H549" s="75"/>
      <c r="I549" s="75"/>
      <c r="J549" s="75"/>
      <c r="K549" s="75"/>
      <c r="L549" s="75"/>
      <c r="M549" s="75"/>
      <c r="N549" s="75"/>
      <c r="O549" s="75"/>
      <c r="P549" s="75"/>
      <c r="Q549" s="75"/>
      <c r="R549" s="75"/>
    </row>
    <row r="550" spans="8:18" x14ac:dyDescent="0.25">
      <c r="H550" s="75"/>
      <c r="I550" s="75"/>
      <c r="J550" s="75"/>
      <c r="K550" s="75"/>
      <c r="L550" s="75"/>
      <c r="M550" s="75"/>
      <c r="N550" s="75"/>
      <c r="O550" s="75"/>
      <c r="P550" s="75"/>
      <c r="Q550" s="75"/>
      <c r="R550" s="75"/>
    </row>
    <row r="551" spans="8:18" x14ac:dyDescent="0.25">
      <c r="H551" s="75"/>
      <c r="I551" s="75"/>
      <c r="J551" s="75"/>
      <c r="K551" s="75"/>
      <c r="L551" s="75"/>
      <c r="M551" s="75"/>
      <c r="N551" s="75"/>
      <c r="O551" s="75"/>
      <c r="P551" s="75"/>
      <c r="Q551" s="75"/>
      <c r="R551" s="75"/>
    </row>
    <row r="552" spans="8:18" x14ac:dyDescent="0.25">
      <c r="H552" s="75"/>
      <c r="I552" s="75"/>
      <c r="J552" s="75"/>
      <c r="K552" s="75"/>
      <c r="L552" s="75"/>
      <c r="M552" s="75"/>
      <c r="N552" s="75"/>
      <c r="O552" s="75"/>
      <c r="P552" s="75"/>
      <c r="Q552" s="75"/>
      <c r="R552" s="75"/>
    </row>
    <row r="553" spans="8:18" x14ac:dyDescent="0.25">
      <c r="H553" s="75"/>
      <c r="I553" s="75"/>
      <c r="J553" s="75"/>
      <c r="K553" s="75"/>
      <c r="L553" s="75"/>
      <c r="M553" s="75"/>
      <c r="N553" s="75"/>
      <c r="O553" s="75"/>
      <c r="P553" s="75"/>
      <c r="Q553" s="75"/>
      <c r="R553" s="75"/>
    </row>
    <row r="554" spans="8:18" x14ac:dyDescent="0.25">
      <c r="H554" s="75"/>
      <c r="I554" s="75"/>
      <c r="J554" s="75"/>
      <c r="K554" s="75"/>
      <c r="L554" s="75"/>
      <c r="M554" s="75"/>
      <c r="N554" s="75"/>
      <c r="O554" s="75"/>
      <c r="P554" s="75"/>
      <c r="Q554" s="75"/>
      <c r="R554" s="75"/>
    </row>
    <row r="555" spans="8:18" x14ac:dyDescent="0.25">
      <c r="H555" s="75"/>
      <c r="I555" s="75"/>
      <c r="J555" s="75"/>
      <c r="K555" s="75"/>
      <c r="L555" s="75"/>
      <c r="M555" s="75"/>
      <c r="N555" s="75"/>
      <c r="O555" s="75"/>
      <c r="P555" s="75"/>
      <c r="Q555" s="75"/>
      <c r="R555" s="75"/>
    </row>
    <row r="556" spans="8:18" x14ac:dyDescent="0.25">
      <c r="H556" s="75"/>
      <c r="I556" s="75"/>
      <c r="J556" s="75"/>
      <c r="K556" s="75"/>
      <c r="L556" s="75"/>
      <c r="M556" s="75"/>
      <c r="N556" s="75"/>
      <c r="O556" s="75"/>
      <c r="P556" s="75"/>
      <c r="Q556" s="75"/>
      <c r="R556" s="75"/>
    </row>
    <row r="557" spans="8:18" x14ac:dyDescent="0.25">
      <c r="H557" s="75"/>
      <c r="I557" s="75"/>
      <c r="J557" s="75"/>
      <c r="K557" s="75"/>
      <c r="L557" s="75"/>
      <c r="M557" s="75"/>
      <c r="N557" s="75"/>
      <c r="O557" s="75"/>
      <c r="P557" s="75"/>
      <c r="Q557" s="75"/>
      <c r="R557" s="75"/>
    </row>
    <row r="558" spans="8:18" x14ac:dyDescent="0.25">
      <c r="H558" s="75"/>
      <c r="I558" s="75"/>
      <c r="J558" s="75"/>
      <c r="K558" s="75"/>
      <c r="L558" s="75"/>
      <c r="M558" s="75"/>
      <c r="N558" s="75"/>
      <c r="O558" s="75"/>
      <c r="P558" s="75"/>
      <c r="Q558" s="75"/>
      <c r="R558" s="75"/>
    </row>
    <row r="559" spans="8:18" x14ac:dyDescent="0.25">
      <c r="H559" s="75"/>
      <c r="I559" s="75"/>
      <c r="J559" s="75"/>
      <c r="K559" s="75"/>
      <c r="L559" s="75"/>
      <c r="M559" s="75"/>
      <c r="N559" s="75"/>
      <c r="O559" s="75"/>
      <c r="P559" s="75"/>
      <c r="Q559" s="75"/>
      <c r="R559" s="75"/>
    </row>
    <row r="560" spans="8:18" x14ac:dyDescent="0.25">
      <c r="H560" s="75"/>
      <c r="I560" s="75"/>
      <c r="J560" s="75"/>
      <c r="K560" s="75"/>
      <c r="L560" s="75"/>
      <c r="M560" s="75"/>
      <c r="N560" s="75"/>
      <c r="O560" s="75"/>
      <c r="P560" s="75"/>
      <c r="Q560" s="75"/>
      <c r="R560" s="75"/>
    </row>
    <row r="561" spans="8:18" x14ac:dyDescent="0.25">
      <c r="H561" s="75"/>
      <c r="I561" s="75"/>
      <c r="J561" s="75"/>
      <c r="K561" s="75"/>
      <c r="L561" s="75"/>
      <c r="M561" s="75"/>
      <c r="N561" s="75"/>
      <c r="O561" s="75"/>
      <c r="P561" s="75"/>
      <c r="Q561" s="75"/>
      <c r="R561" s="75"/>
    </row>
    <row r="562" spans="8:18" x14ac:dyDescent="0.25">
      <c r="H562" s="75"/>
      <c r="I562" s="75"/>
      <c r="J562" s="75"/>
      <c r="K562" s="75"/>
      <c r="L562" s="75"/>
      <c r="M562" s="75"/>
      <c r="N562" s="75"/>
      <c r="O562" s="75"/>
      <c r="P562" s="75"/>
      <c r="Q562" s="75"/>
      <c r="R562" s="75"/>
    </row>
    <row r="563" spans="8:18" x14ac:dyDescent="0.25">
      <c r="H563" s="75"/>
      <c r="I563" s="75"/>
      <c r="J563" s="75"/>
      <c r="K563" s="75"/>
      <c r="L563" s="75"/>
      <c r="M563" s="75"/>
      <c r="N563" s="75"/>
      <c r="O563" s="75"/>
      <c r="P563" s="75"/>
      <c r="Q563" s="75"/>
      <c r="R563" s="75"/>
    </row>
    <row r="564" spans="8:18" x14ac:dyDescent="0.25">
      <c r="H564" s="75"/>
      <c r="I564" s="75"/>
      <c r="J564" s="75"/>
      <c r="K564" s="75"/>
      <c r="L564" s="75"/>
      <c r="M564" s="75"/>
      <c r="N564" s="75"/>
      <c r="O564" s="75"/>
      <c r="P564" s="75"/>
      <c r="Q564" s="75"/>
      <c r="R564" s="75"/>
    </row>
    <row r="565" spans="8:18" x14ac:dyDescent="0.25">
      <c r="H565" s="75"/>
      <c r="I565" s="75"/>
      <c r="J565" s="75"/>
      <c r="K565" s="75"/>
      <c r="L565" s="75"/>
      <c r="M565" s="75"/>
      <c r="N565" s="75"/>
      <c r="O565" s="75"/>
      <c r="P565" s="75"/>
      <c r="Q565" s="75"/>
      <c r="R565" s="75"/>
    </row>
    <row r="566" spans="8:18" x14ac:dyDescent="0.25">
      <c r="H566" s="75"/>
      <c r="I566" s="75"/>
      <c r="J566" s="75"/>
      <c r="K566" s="75"/>
      <c r="L566" s="75"/>
      <c r="M566" s="75"/>
      <c r="N566" s="75"/>
      <c r="O566" s="75"/>
      <c r="P566" s="75"/>
      <c r="Q566" s="75"/>
      <c r="R566" s="75"/>
    </row>
    <row r="567" spans="8:18" x14ac:dyDescent="0.25">
      <c r="H567" s="75"/>
      <c r="I567" s="75"/>
      <c r="J567" s="75"/>
      <c r="K567" s="75"/>
      <c r="L567" s="75"/>
      <c r="M567" s="75"/>
      <c r="N567" s="75"/>
      <c r="O567" s="75"/>
      <c r="P567" s="75"/>
      <c r="Q567" s="75"/>
      <c r="R567" s="75"/>
    </row>
    <row r="568" spans="8:18" x14ac:dyDescent="0.25">
      <c r="H568" s="75"/>
      <c r="I568" s="75"/>
      <c r="J568" s="75"/>
      <c r="K568" s="75"/>
      <c r="L568" s="75"/>
      <c r="M568" s="75"/>
      <c r="N568" s="75"/>
      <c r="O568" s="75"/>
      <c r="P568" s="75"/>
      <c r="Q568" s="75"/>
      <c r="R568" s="75"/>
    </row>
    <row r="569" spans="8:18" x14ac:dyDescent="0.25">
      <c r="H569" s="75"/>
      <c r="I569" s="75"/>
      <c r="J569" s="75"/>
      <c r="K569" s="75"/>
      <c r="L569" s="75"/>
      <c r="M569" s="75"/>
      <c r="N569" s="75"/>
      <c r="O569" s="75"/>
      <c r="P569" s="75"/>
      <c r="Q569" s="75"/>
      <c r="R569" s="75"/>
    </row>
    <row r="570" spans="8:18" x14ac:dyDescent="0.25">
      <c r="H570" s="75"/>
      <c r="I570" s="75"/>
      <c r="J570" s="75"/>
      <c r="K570" s="75"/>
      <c r="L570" s="75"/>
      <c r="M570" s="75"/>
      <c r="N570" s="75"/>
      <c r="O570" s="75"/>
      <c r="P570" s="75"/>
      <c r="Q570" s="75"/>
      <c r="R570" s="75"/>
    </row>
    <row r="571" spans="8:18" x14ac:dyDescent="0.25">
      <c r="H571" s="75"/>
      <c r="I571" s="75"/>
      <c r="J571" s="75"/>
      <c r="K571" s="75"/>
      <c r="L571" s="75"/>
      <c r="M571" s="75"/>
      <c r="N571" s="75"/>
      <c r="O571" s="75"/>
      <c r="P571" s="75"/>
      <c r="Q571" s="75"/>
      <c r="R571" s="75"/>
    </row>
    <row r="572" spans="8:18" x14ac:dyDescent="0.25">
      <c r="H572" s="75"/>
      <c r="I572" s="75"/>
      <c r="J572" s="75"/>
      <c r="K572" s="75"/>
      <c r="L572" s="75"/>
      <c r="M572" s="75"/>
      <c r="N572" s="75"/>
      <c r="O572" s="75"/>
      <c r="P572" s="75"/>
      <c r="Q572" s="75"/>
      <c r="R572" s="75"/>
    </row>
    <row r="573" spans="8:18" x14ac:dyDescent="0.25">
      <c r="H573" s="75"/>
      <c r="I573" s="75"/>
      <c r="J573" s="75"/>
      <c r="K573" s="75"/>
      <c r="L573" s="75"/>
      <c r="M573" s="75"/>
      <c r="N573" s="75"/>
      <c r="O573" s="75"/>
      <c r="P573" s="75"/>
      <c r="Q573" s="75"/>
      <c r="R573" s="75"/>
    </row>
    <row r="574" spans="8:18" x14ac:dyDescent="0.25">
      <c r="H574" s="75"/>
      <c r="I574" s="75"/>
      <c r="J574" s="75"/>
      <c r="K574" s="75"/>
      <c r="L574" s="75"/>
      <c r="M574" s="75"/>
      <c r="N574" s="75"/>
      <c r="O574" s="75"/>
      <c r="P574" s="75"/>
      <c r="Q574" s="75"/>
      <c r="R574" s="75"/>
    </row>
    <row r="575" spans="8:18" x14ac:dyDescent="0.25">
      <c r="H575" s="75"/>
      <c r="I575" s="75"/>
      <c r="J575" s="75"/>
      <c r="K575" s="75"/>
      <c r="L575" s="75"/>
      <c r="M575" s="75"/>
      <c r="N575" s="75"/>
      <c r="O575" s="75"/>
      <c r="P575" s="75"/>
      <c r="Q575" s="75"/>
      <c r="R575" s="75"/>
    </row>
    <row r="576" spans="8:18" x14ac:dyDescent="0.25">
      <c r="H576" s="75"/>
      <c r="I576" s="75"/>
      <c r="J576" s="75"/>
      <c r="K576" s="75"/>
      <c r="L576" s="75"/>
      <c r="M576" s="75"/>
      <c r="N576" s="75"/>
      <c r="O576" s="75"/>
      <c r="P576" s="75"/>
      <c r="Q576" s="75"/>
      <c r="R576" s="75"/>
    </row>
    <row r="577" spans="8:18" x14ac:dyDescent="0.25">
      <c r="H577" s="75"/>
      <c r="I577" s="75"/>
      <c r="J577" s="75"/>
      <c r="K577" s="75"/>
      <c r="L577" s="75"/>
      <c r="M577" s="75"/>
      <c r="N577" s="75"/>
      <c r="O577" s="75"/>
      <c r="P577" s="75"/>
      <c r="Q577" s="75"/>
      <c r="R577" s="75"/>
    </row>
    <row r="578" spans="8:18" x14ac:dyDescent="0.25">
      <c r="H578" s="75"/>
      <c r="I578" s="75"/>
      <c r="J578" s="75"/>
      <c r="K578" s="75"/>
      <c r="L578" s="75"/>
      <c r="M578" s="75"/>
      <c r="N578" s="75"/>
      <c r="O578" s="75"/>
      <c r="P578" s="75"/>
      <c r="Q578" s="75"/>
      <c r="R578" s="75"/>
    </row>
    <row r="579" spans="8:18" x14ac:dyDescent="0.25">
      <c r="H579" s="75"/>
      <c r="I579" s="75"/>
      <c r="J579" s="75"/>
      <c r="K579" s="75"/>
      <c r="L579" s="75"/>
      <c r="M579" s="75"/>
      <c r="N579" s="75"/>
      <c r="O579" s="75"/>
      <c r="P579" s="75"/>
      <c r="Q579" s="75"/>
      <c r="R579" s="75"/>
    </row>
    <row r="580" spans="8:18" x14ac:dyDescent="0.25">
      <c r="H580" s="75"/>
      <c r="I580" s="75"/>
      <c r="J580" s="75"/>
      <c r="K580" s="75"/>
      <c r="L580" s="75"/>
      <c r="M580" s="75"/>
      <c r="N580" s="75"/>
      <c r="O580" s="75"/>
      <c r="P580" s="75"/>
      <c r="Q580" s="75"/>
      <c r="R580" s="75"/>
    </row>
    <row r="581" spans="8:18" x14ac:dyDescent="0.25">
      <c r="H581" s="75"/>
      <c r="I581" s="75"/>
      <c r="J581" s="75"/>
      <c r="K581" s="75"/>
      <c r="L581" s="75"/>
      <c r="M581" s="75"/>
      <c r="N581" s="75"/>
      <c r="O581" s="75"/>
      <c r="P581" s="75"/>
      <c r="Q581" s="75"/>
      <c r="R581" s="75"/>
    </row>
    <row r="582" spans="8:18" x14ac:dyDescent="0.25">
      <c r="H582" s="75"/>
      <c r="I582" s="75"/>
      <c r="J582" s="75"/>
      <c r="K582" s="75"/>
      <c r="L582" s="75"/>
      <c r="M582" s="75"/>
      <c r="N582" s="75"/>
      <c r="O582" s="75"/>
      <c r="P582" s="75"/>
      <c r="Q582" s="75"/>
      <c r="R582" s="75"/>
    </row>
    <row r="583" spans="8:18" x14ac:dyDescent="0.25">
      <c r="H583" s="75"/>
      <c r="I583" s="75"/>
      <c r="J583" s="75"/>
      <c r="K583" s="75"/>
      <c r="L583" s="75"/>
      <c r="M583" s="75"/>
      <c r="N583" s="75"/>
      <c r="O583" s="75"/>
      <c r="P583" s="75"/>
      <c r="Q583" s="75"/>
      <c r="R583" s="75"/>
    </row>
    <row r="584" spans="8:18" x14ac:dyDescent="0.25">
      <c r="H584" s="75"/>
      <c r="I584" s="75"/>
      <c r="J584" s="75"/>
      <c r="K584" s="75"/>
      <c r="L584" s="75"/>
      <c r="M584" s="75"/>
      <c r="N584" s="75"/>
      <c r="O584" s="75"/>
      <c r="P584" s="75"/>
      <c r="Q584" s="75"/>
      <c r="R584" s="75"/>
    </row>
    <row r="585" spans="8:18" x14ac:dyDescent="0.25">
      <c r="H585" s="75"/>
      <c r="I585" s="75"/>
      <c r="J585" s="75"/>
      <c r="K585" s="75"/>
      <c r="L585" s="75"/>
      <c r="M585" s="75"/>
      <c r="N585" s="75"/>
      <c r="O585" s="75"/>
      <c r="P585" s="75"/>
      <c r="Q585" s="75"/>
      <c r="R585" s="75"/>
    </row>
    <row r="586" spans="8:18" x14ac:dyDescent="0.25">
      <c r="H586" s="75"/>
      <c r="I586" s="75"/>
      <c r="J586" s="75"/>
      <c r="K586" s="75"/>
      <c r="L586" s="75"/>
      <c r="M586" s="75"/>
      <c r="N586" s="75"/>
      <c r="O586" s="75"/>
      <c r="P586" s="75"/>
      <c r="Q586" s="75"/>
      <c r="R586" s="75"/>
    </row>
    <row r="587" spans="8:18" x14ac:dyDescent="0.25">
      <c r="H587" s="75"/>
      <c r="I587" s="75"/>
      <c r="J587" s="75"/>
      <c r="K587" s="75"/>
      <c r="L587" s="75"/>
      <c r="M587" s="75"/>
      <c r="N587" s="75"/>
      <c r="O587" s="75"/>
      <c r="P587" s="75"/>
      <c r="Q587" s="75"/>
      <c r="R587" s="75"/>
    </row>
    <row r="588" spans="8:18" x14ac:dyDescent="0.25">
      <c r="H588" s="75"/>
      <c r="I588" s="75"/>
      <c r="J588" s="75"/>
      <c r="K588" s="75"/>
      <c r="L588" s="75"/>
      <c r="M588" s="75"/>
      <c r="N588" s="75"/>
      <c r="O588" s="75"/>
      <c r="P588" s="75"/>
      <c r="Q588" s="75"/>
      <c r="R588" s="75"/>
    </row>
    <row r="589" spans="8:18" x14ac:dyDescent="0.25">
      <c r="H589" s="75"/>
      <c r="I589" s="75"/>
      <c r="J589" s="75"/>
      <c r="K589" s="75"/>
      <c r="L589" s="75"/>
      <c r="M589" s="75"/>
      <c r="N589" s="75"/>
      <c r="O589" s="75"/>
      <c r="P589" s="75"/>
      <c r="Q589" s="75"/>
      <c r="R589" s="75"/>
    </row>
    <row r="590" spans="8:18" x14ac:dyDescent="0.25">
      <c r="H590" s="75"/>
      <c r="I590" s="75"/>
      <c r="J590" s="75"/>
      <c r="K590" s="75"/>
      <c r="L590" s="75"/>
      <c r="M590" s="75"/>
      <c r="N590" s="75"/>
      <c r="O590" s="75"/>
      <c r="P590" s="75"/>
      <c r="Q590" s="75"/>
      <c r="R590" s="75"/>
    </row>
    <row r="591" spans="8:18" x14ac:dyDescent="0.25">
      <c r="H591" s="75"/>
      <c r="I591" s="75"/>
      <c r="J591" s="75"/>
      <c r="K591" s="75"/>
      <c r="L591" s="75"/>
      <c r="M591" s="75"/>
      <c r="N591" s="75"/>
      <c r="O591" s="75"/>
      <c r="P591" s="75"/>
      <c r="Q591" s="75"/>
      <c r="R591" s="75"/>
    </row>
    <row r="592" spans="8:18" x14ac:dyDescent="0.25">
      <c r="H592" s="75"/>
      <c r="I592" s="75"/>
      <c r="J592" s="75"/>
      <c r="K592" s="75"/>
      <c r="L592" s="75"/>
      <c r="M592" s="75"/>
      <c r="N592" s="75"/>
      <c r="O592" s="75"/>
      <c r="P592" s="75"/>
      <c r="Q592" s="75"/>
      <c r="R592" s="75"/>
    </row>
    <row r="593" spans="8:18" x14ac:dyDescent="0.25">
      <c r="H593" s="75"/>
      <c r="I593" s="75"/>
      <c r="J593" s="75"/>
      <c r="K593" s="75"/>
      <c r="L593" s="75"/>
      <c r="M593" s="75"/>
      <c r="N593" s="75"/>
      <c r="O593" s="75"/>
      <c r="P593" s="75"/>
      <c r="Q593" s="75"/>
      <c r="R593" s="75"/>
    </row>
    <row r="594" spans="8:18" x14ac:dyDescent="0.25">
      <c r="H594" s="75"/>
      <c r="I594" s="75"/>
      <c r="J594" s="75"/>
      <c r="K594" s="75"/>
      <c r="L594" s="75"/>
      <c r="M594" s="75"/>
      <c r="N594" s="75"/>
      <c r="O594" s="75"/>
      <c r="P594" s="75"/>
      <c r="Q594" s="75"/>
      <c r="R594" s="75"/>
    </row>
    <row r="595" spans="8:18" x14ac:dyDescent="0.25">
      <c r="H595" s="75"/>
      <c r="I595" s="75"/>
      <c r="J595" s="75"/>
      <c r="K595" s="75"/>
      <c r="L595" s="75"/>
      <c r="M595" s="75"/>
      <c r="N595" s="75"/>
      <c r="O595" s="75"/>
      <c r="P595" s="75"/>
      <c r="Q595" s="75"/>
      <c r="R595" s="75"/>
    </row>
    <row r="596" spans="8:18" x14ac:dyDescent="0.25">
      <c r="H596" s="75"/>
      <c r="I596" s="75"/>
      <c r="J596" s="75"/>
      <c r="K596" s="75"/>
      <c r="L596" s="75"/>
      <c r="M596" s="75"/>
      <c r="N596" s="75"/>
      <c r="O596" s="75"/>
      <c r="P596" s="75"/>
      <c r="Q596" s="75"/>
      <c r="R596" s="75"/>
    </row>
    <row r="597" spans="8:18" x14ac:dyDescent="0.25">
      <c r="H597" s="75"/>
      <c r="I597" s="75"/>
      <c r="J597" s="75"/>
      <c r="K597" s="75"/>
      <c r="L597" s="75"/>
      <c r="M597" s="75"/>
      <c r="N597" s="75"/>
      <c r="O597" s="75"/>
      <c r="P597" s="75"/>
      <c r="Q597" s="75"/>
      <c r="R597" s="75"/>
    </row>
    <row r="598" spans="8:18" x14ac:dyDescent="0.25">
      <c r="H598" s="75"/>
      <c r="I598" s="75"/>
      <c r="J598" s="75"/>
      <c r="K598" s="75"/>
      <c r="L598" s="75"/>
      <c r="M598" s="75"/>
      <c r="N598" s="75"/>
      <c r="O598" s="75"/>
      <c r="P598" s="75"/>
      <c r="Q598" s="75"/>
      <c r="R598" s="75"/>
    </row>
    <row r="599" spans="8:18" x14ac:dyDescent="0.25">
      <c r="H599" s="75"/>
      <c r="I599" s="75"/>
      <c r="J599" s="75"/>
      <c r="K599" s="75"/>
      <c r="L599" s="75"/>
      <c r="M599" s="75"/>
      <c r="N599" s="75"/>
      <c r="O599" s="75"/>
      <c r="P599" s="75"/>
      <c r="Q599" s="75"/>
      <c r="R599" s="75"/>
    </row>
    <row r="600" spans="8:18" x14ac:dyDescent="0.25">
      <c r="H600" s="75"/>
      <c r="I600" s="75"/>
      <c r="J600" s="75"/>
      <c r="K600" s="75"/>
      <c r="L600" s="75"/>
      <c r="M600" s="75"/>
      <c r="N600" s="75"/>
      <c r="O600" s="75"/>
      <c r="P600" s="75"/>
      <c r="Q600" s="75"/>
      <c r="R600" s="75"/>
    </row>
    <row r="601" spans="8:18" x14ac:dyDescent="0.25">
      <c r="H601" s="75"/>
      <c r="I601" s="75"/>
      <c r="J601" s="75"/>
      <c r="K601" s="75"/>
      <c r="L601" s="75"/>
      <c r="M601" s="75"/>
      <c r="N601" s="75"/>
      <c r="O601" s="75"/>
      <c r="P601" s="75"/>
      <c r="Q601" s="75"/>
      <c r="R601" s="75"/>
    </row>
    <row r="602" spans="8:18" x14ac:dyDescent="0.25">
      <c r="H602" s="75"/>
      <c r="I602" s="75"/>
      <c r="J602" s="75"/>
      <c r="K602" s="75"/>
      <c r="L602" s="75"/>
      <c r="M602" s="75"/>
      <c r="N602" s="75"/>
      <c r="O602" s="75"/>
      <c r="P602" s="75"/>
      <c r="Q602" s="75"/>
      <c r="R602" s="75"/>
    </row>
    <row r="603" spans="8:18" x14ac:dyDescent="0.25">
      <c r="H603" s="75"/>
      <c r="I603" s="75"/>
      <c r="J603" s="75"/>
      <c r="K603" s="75"/>
      <c r="L603" s="75"/>
      <c r="M603" s="75"/>
      <c r="N603" s="75"/>
      <c r="O603" s="75"/>
      <c r="P603" s="75"/>
      <c r="Q603" s="75"/>
      <c r="R603" s="75"/>
    </row>
    <row r="604" spans="8:18" x14ac:dyDescent="0.25">
      <c r="H604" s="75"/>
      <c r="I604" s="75"/>
      <c r="J604" s="75"/>
      <c r="K604" s="75"/>
      <c r="L604" s="75"/>
      <c r="M604" s="75"/>
      <c r="N604" s="75"/>
      <c r="O604" s="75"/>
      <c r="P604" s="75"/>
      <c r="Q604" s="75"/>
      <c r="R604" s="75"/>
    </row>
    <row r="605" spans="8:18" x14ac:dyDescent="0.25">
      <c r="H605" s="75"/>
      <c r="I605" s="75"/>
      <c r="J605" s="75"/>
      <c r="K605" s="75"/>
      <c r="L605" s="75"/>
      <c r="M605" s="75"/>
      <c r="N605" s="75"/>
      <c r="O605" s="75"/>
      <c r="P605" s="75"/>
      <c r="Q605" s="75"/>
      <c r="R605" s="75"/>
    </row>
    <row r="606" spans="8:18" x14ac:dyDescent="0.25">
      <c r="H606" s="75"/>
      <c r="I606" s="75"/>
      <c r="J606" s="75"/>
      <c r="K606" s="75"/>
      <c r="L606" s="75"/>
      <c r="M606" s="75"/>
      <c r="N606" s="75"/>
      <c r="O606" s="75"/>
      <c r="P606" s="75"/>
      <c r="Q606" s="75"/>
      <c r="R606" s="75"/>
    </row>
    <row r="607" spans="8:18" x14ac:dyDescent="0.25">
      <c r="H607" s="75"/>
      <c r="I607" s="75"/>
      <c r="J607" s="75"/>
      <c r="K607" s="75"/>
      <c r="L607" s="75"/>
      <c r="M607" s="75"/>
      <c r="N607" s="75"/>
      <c r="O607" s="75"/>
      <c r="P607" s="75"/>
      <c r="Q607" s="75"/>
      <c r="R607" s="75"/>
    </row>
    <row r="608" spans="8:18" x14ac:dyDescent="0.25">
      <c r="H608" s="75"/>
      <c r="I608" s="75"/>
      <c r="J608" s="75"/>
      <c r="K608" s="75"/>
      <c r="L608" s="75"/>
      <c r="M608" s="75"/>
      <c r="N608" s="75"/>
      <c r="O608" s="75"/>
      <c r="P608" s="75"/>
      <c r="Q608" s="75"/>
      <c r="R608" s="75"/>
    </row>
    <row r="609" spans="8:18" x14ac:dyDescent="0.25">
      <c r="H609" s="75"/>
      <c r="I609" s="75"/>
      <c r="J609" s="75"/>
      <c r="K609" s="75"/>
      <c r="L609" s="75"/>
      <c r="M609" s="75"/>
      <c r="N609" s="75"/>
      <c r="O609" s="75"/>
      <c r="P609" s="75"/>
      <c r="Q609" s="75"/>
      <c r="R609" s="75"/>
    </row>
    <row r="610" spans="8:18" x14ac:dyDescent="0.25">
      <c r="H610" s="75"/>
      <c r="I610" s="75"/>
      <c r="J610" s="75"/>
      <c r="K610" s="75"/>
      <c r="L610" s="75"/>
      <c r="M610" s="75"/>
      <c r="N610" s="75"/>
      <c r="O610" s="75"/>
      <c r="P610" s="75"/>
      <c r="Q610" s="75"/>
      <c r="R610" s="75"/>
    </row>
    <row r="611" spans="8:18" x14ac:dyDescent="0.25">
      <c r="H611" s="75"/>
      <c r="I611" s="75"/>
      <c r="J611" s="75"/>
      <c r="K611" s="75"/>
      <c r="L611" s="75"/>
      <c r="M611" s="75"/>
      <c r="N611" s="75"/>
      <c r="O611" s="75"/>
      <c r="P611" s="75"/>
      <c r="Q611" s="75"/>
      <c r="R611" s="75"/>
    </row>
    <row r="612" spans="8:18" x14ac:dyDescent="0.25">
      <c r="H612" s="75"/>
      <c r="I612" s="75"/>
      <c r="J612" s="75"/>
      <c r="K612" s="75"/>
      <c r="L612" s="75"/>
      <c r="M612" s="75"/>
      <c r="N612" s="75"/>
      <c r="O612" s="75"/>
      <c r="P612" s="75"/>
      <c r="Q612" s="75"/>
      <c r="R612" s="75"/>
    </row>
    <row r="613" spans="8:18" x14ac:dyDescent="0.25">
      <c r="H613" s="75"/>
      <c r="I613" s="75"/>
      <c r="J613" s="75"/>
      <c r="K613" s="75"/>
      <c r="L613" s="75"/>
      <c r="M613" s="75"/>
      <c r="N613" s="75"/>
      <c r="O613" s="75"/>
      <c r="P613" s="75"/>
      <c r="Q613" s="75"/>
      <c r="R613" s="75"/>
    </row>
    <row r="614" spans="8:18" x14ac:dyDescent="0.25">
      <c r="H614" s="75"/>
      <c r="I614" s="75"/>
      <c r="J614" s="75"/>
      <c r="K614" s="75"/>
      <c r="L614" s="75"/>
      <c r="M614" s="75"/>
      <c r="N614" s="75"/>
      <c r="O614" s="75"/>
      <c r="P614" s="75"/>
      <c r="Q614" s="75"/>
      <c r="R614" s="75"/>
    </row>
    <row r="615" spans="8:18" x14ac:dyDescent="0.25">
      <c r="H615" s="75"/>
      <c r="I615" s="75"/>
      <c r="J615" s="75"/>
      <c r="K615" s="75"/>
      <c r="L615" s="75"/>
      <c r="M615" s="75"/>
      <c r="N615" s="75"/>
      <c r="O615" s="75"/>
      <c r="P615" s="75"/>
      <c r="Q615" s="75"/>
      <c r="R615" s="75"/>
    </row>
    <row r="616" spans="8:18" x14ac:dyDescent="0.25">
      <c r="H616" s="75"/>
      <c r="I616" s="75"/>
      <c r="J616" s="75"/>
      <c r="K616" s="75"/>
      <c r="L616" s="75"/>
      <c r="M616" s="75"/>
      <c r="N616" s="75"/>
      <c r="O616" s="75"/>
      <c r="P616" s="75"/>
      <c r="Q616" s="75"/>
      <c r="R616" s="75"/>
    </row>
    <row r="617" spans="8:18" x14ac:dyDescent="0.25">
      <c r="H617" s="75"/>
      <c r="I617" s="75"/>
      <c r="J617" s="75"/>
      <c r="K617" s="75"/>
      <c r="L617" s="75"/>
      <c r="M617" s="75"/>
      <c r="N617" s="75"/>
      <c r="O617" s="75"/>
      <c r="P617" s="75"/>
      <c r="Q617" s="75"/>
      <c r="R617" s="75"/>
    </row>
    <row r="618" spans="8:18" x14ac:dyDescent="0.25">
      <c r="H618" s="75"/>
      <c r="I618" s="75"/>
      <c r="J618" s="75"/>
      <c r="K618" s="75"/>
      <c r="L618" s="75"/>
      <c r="M618" s="75"/>
      <c r="N618" s="75"/>
      <c r="O618" s="75"/>
      <c r="P618" s="75"/>
      <c r="Q618" s="75"/>
      <c r="R618" s="75"/>
    </row>
    <row r="619" spans="8:18" x14ac:dyDescent="0.25">
      <c r="H619" s="75"/>
      <c r="I619" s="75"/>
      <c r="J619" s="75"/>
      <c r="K619" s="75"/>
      <c r="L619" s="75"/>
      <c r="M619" s="75"/>
      <c r="N619" s="75"/>
      <c r="O619" s="75"/>
      <c r="P619" s="75"/>
      <c r="Q619" s="75"/>
      <c r="R619" s="75"/>
    </row>
    <row r="620" spans="8:18" x14ac:dyDescent="0.25">
      <c r="H620" s="75"/>
      <c r="I620" s="75"/>
      <c r="J620" s="75"/>
      <c r="K620" s="75"/>
      <c r="L620" s="75"/>
      <c r="M620" s="75"/>
      <c r="N620" s="75"/>
      <c r="O620" s="75"/>
      <c r="P620" s="75"/>
      <c r="Q620" s="75"/>
      <c r="R620" s="75"/>
    </row>
    <row r="621" spans="8:18" x14ac:dyDescent="0.25">
      <c r="H621" s="75"/>
      <c r="I621" s="75"/>
      <c r="J621" s="75"/>
      <c r="K621" s="75"/>
      <c r="L621" s="75"/>
      <c r="M621" s="75"/>
      <c r="N621" s="75"/>
      <c r="O621" s="75"/>
      <c r="P621" s="75"/>
      <c r="Q621" s="75"/>
      <c r="R621" s="75"/>
    </row>
    <row r="622" spans="8:18" x14ac:dyDescent="0.25">
      <c r="H622" s="75"/>
      <c r="I622" s="75"/>
      <c r="J622" s="75"/>
      <c r="K622" s="75"/>
      <c r="L622" s="75"/>
      <c r="M622" s="75"/>
      <c r="N622" s="75"/>
      <c r="O622" s="75"/>
      <c r="P622" s="75"/>
      <c r="Q622" s="75"/>
      <c r="R622" s="75"/>
    </row>
    <row r="623" spans="8:18" x14ac:dyDescent="0.25">
      <c r="H623" s="75"/>
      <c r="I623" s="75"/>
      <c r="J623" s="75"/>
      <c r="K623" s="75"/>
      <c r="L623" s="75"/>
      <c r="M623" s="75"/>
      <c r="N623" s="75"/>
      <c r="O623" s="75"/>
      <c r="P623" s="75"/>
      <c r="Q623" s="75"/>
      <c r="R623" s="75"/>
    </row>
    <row r="624" spans="8:18" x14ac:dyDescent="0.25">
      <c r="H624" s="75"/>
      <c r="I624" s="75"/>
      <c r="J624" s="75"/>
      <c r="K624" s="75"/>
      <c r="L624" s="75"/>
      <c r="M624" s="75"/>
      <c r="N624" s="75"/>
      <c r="O624" s="75"/>
      <c r="P624" s="75"/>
      <c r="Q624" s="75"/>
      <c r="R624" s="75"/>
    </row>
    <row r="625" spans="8:18" x14ac:dyDescent="0.25">
      <c r="H625" s="75"/>
      <c r="I625" s="75"/>
      <c r="J625" s="75"/>
      <c r="K625" s="75"/>
      <c r="L625" s="75"/>
      <c r="M625" s="75"/>
      <c r="N625" s="75"/>
      <c r="O625" s="75"/>
      <c r="P625" s="75"/>
      <c r="Q625" s="75"/>
      <c r="R625" s="75"/>
    </row>
    <row r="626" spans="8:18" x14ac:dyDescent="0.25">
      <c r="H626" s="75"/>
      <c r="I626" s="75"/>
      <c r="J626" s="75"/>
      <c r="K626" s="75"/>
      <c r="L626" s="75"/>
      <c r="M626" s="75"/>
      <c r="N626" s="75"/>
      <c r="O626" s="75"/>
      <c r="P626" s="75"/>
      <c r="Q626" s="75"/>
      <c r="R626" s="75"/>
    </row>
    <row r="627" spans="8:18" x14ac:dyDescent="0.25">
      <c r="H627" s="75"/>
      <c r="I627" s="75"/>
      <c r="J627" s="75"/>
      <c r="K627" s="75"/>
      <c r="L627" s="75"/>
      <c r="M627" s="75"/>
      <c r="N627" s="75"/>
      <c r="O627" s="75"/>
      <c r="P627" s="75"/>
      <c r="Q627" s="75"/>
      <c r="R627" s="75"/>
    </row>
    <row r="628" spans="8:18" x14ac:dyDescent="0.25">
      <c r="H628" s="75"/>
      <c r="I628" s="75"/>
      <c r="J628" s="75"/>
      <c r="K628" s="75"/>
      <c r="L628" s="75"/>
      <c r="M628" s="75"/>
      <c r="N628" s="75"/>
      <c r="O628" s="75"/>
      <c r="P628" s="75"/>
      <c r="Q628" s="75"/>
      <c r="R628" s="75"/>
    </row>
    <row r="629" spans="8:18" x14ac:dyDescent="0.25">
      <c r="H629" s="75"/>
      <c r="I629" s="75"/>
      <c r="J629" s="75"/>
      <c r="K629" s="75"/>
      <c r="L629" s="75"/>
      <c r="M629" s="75"/>
      <c r="N629" s="75"/>
      <c r="O629" s="75"/>
      <c r="P629" s="75"/>
      <c r="Q629" s="75"/>
      <c r="R629" s="75"/>
    </row>
    <row r="630" spans="8:18" x14ac:dyDescent="0.25">
      <c r="H630" s="75"/>
      <c r="I630" s="75"/>
      <c r="J630" s="75"/>
      <c r="K630" s="75"/>
      <c r="L630" s="75"/>
      <c r="M630" s="75"/>
      <c r="N630" s="75"/>
      <c r="O630" s="75"/>
      <c r="P630" s="75"/>
      <c r="Q630" s="75"/>
      <c r="R630" s="75"/>
    </row>
    <row r="631" spans="8:18" x14ac:dyDescent="0.25">
      <c r="H631" s="75"/>
      <c r="I631" s="75"/>
      <c r="J631" s="75"/>
      <c r="K631" s="75"/>
      <c r="L631" s="75"/>
      <c r="M631" s="75"/>
      <c r="N631" s="75"/>
      <c r="O631" s="75"/>
      <c r="P631" s="75"/>
      <c r="Q631" s="75"/>
      <c r="R631" s="75"/>
    </row>
    <row r="632" spans="8:18" x14ac:dyDescent="0.25">
      <c r="H632" s="75"/>
      <c r="I632" s="75"/>
      <c r="J632" s="75"/>
      <c r="K632" s="75"/>
      <c r="L632" s="75"/>
      <c r="M632" s="75"/>
      <c r="N632" s="75"/>
      <c r="O632" s="75"/>
      <c r="P632" s="75"/>
      <c r="Q632" s="75"/>
      <c r="R632" s="75"/>
    </row>
    <row r="633" spans="8:18" x14ac:dyDescent="0.25">
      <c r="H633" s="75"/>
      <c r="I633" s="75"/>
      <c r="J633" s="75"/>
      <c r="K633" s="75"/>
      <c r="L633" s="75"/>
      <c r="M633" s="75"/>
      <c r="N633" s="75"/>
      <c r="O633" s="75"/>
      <c r="P633" s="75"/>
      <c r="Q633" s="75"/>
      <c r="R633" s="75"/>
    </row>
    <row r="634" spans="8:18" x14ac:dyDescent="0.25">
      <c r="H634" s="75"/>
      <c r="I634" s="75"/>
      <c r="J634" s="75"/>
      <c r="K634" s="75"/>
      <c r="L634" s="75"/>
      <c r="M634" s="75"/>
      <c r="N634" s="75"/>
      <c r="O634" s="75"/>
      <c r="P634" s="75"/>
      <c r="Q634" s="75"/>
      <c r="R634" s="75"/>
    </row>
    <row r="635" spans="8:18" x14ac:dyDescent="0.25">
      <c r="H635" s="75"/>
      <c r="I635" s="75"/>
      <c r="J635" s="75"/>
      <c r="K635" s="75"/>
      <c r="L635" s="75"/>
      <c r="M635" s="75"/>
      <c r="N635" s="75"/>
      <c r="O635" s="75"/>
      <c r="P635" s="75"/>
      <c r="Q635" s="75"/>
      <c r="R635" s="75"/>
    </row>
    <row r="636" spans="8:18" x14ac:dyDescent="0.25">
      <c r="H636" s="75"/>
      <c r="I636" s="75"/>
      <c r="J636" s="75"/>
      <c r="K636" s="75"/>
      <c r="L636" s="75"/>
      <c r="M636" s="75"/>
      <c r="N636" s="75"/>
      <c r="O636" s="75"/>
      <c r="P636" s="75"/>
      <c r="Q636" s="75"/>
      <c r="R636" s="75"/>
    </row>
    <row r="637" spans="8:18" x14ac:dyDescent="0.25">
      <c r="H637" s="75"/>
      <c r="I637" s="75"/>
      <c r="J637" s="75"/>
      <c r="K637" s="75"/>
      <c r="L637" s="75"/>
      <c r="M637" s="75"/>
      <c r="N637" s="75"/>
      <c r="O637" s="75"/>
      <c r="P637" s="75"/>
      <c r="Q637" s="75"/>
      <c r="R637" s="75"/>
    </row>
    <row r="638" spans="8:18" x14ac:dyDescent="0.25">
      <c r="H638" s="75"/>
      <c r="I638" s="75"/>
      <c r="J638" s="75"/>
      <c r="K638" s="75"/>
      <c r="L638" s="75"/>
      <c r="M638" s="75"/>
      <c r="N638" s="75"/>
      <c r="O638" s="75"/>
      <c r="P638" s="75"/>
      <c r="Q638" s="75"/>
      <c r="R638" s="75"/>
    </row>
    <row r="639" spans="8:18" x14ac:dyDescent="0.25">
      <c r="H639" s="75"/>
      <c r="I639" s="75"/>
      <c r="J639" s="75"/>
      <c r="K639" s="75"/>
      <c r="L639" s="75"/>
      <c r="M639" s="75"/>
      <c r="N639" s="75"/>
      <c r="O639" s="75"/>
      <c r="P639" s="75"/>
      <c r="Q639" s="75"/>
      <c r="R639" s="75"/>
    </row>
    <row r="640" spans="8:18" x14ac:dyDescent="0.25">
      <c r="H640" s="75"/>
      <c r="I640" s="75"/>
      <c r="J640" s="75"/>
      <c r="K640" s="75"/>
      <c r="L640" s="75"/>
      <c r="M640" s="75"/>
      <c r="N640" s="75"/>
      <c r="O640" s="75"/>
      <c r="P640" s="75"/>
      <c r="Q640" s="75"/>
      <c r="R640" s="75"/>
    </row>
    <row r="641" spans="8:18" x14ac:dyDescent="0.25">
      <c r="H641" s="75"/>
      <c r="I641" s="75"/>
      <c r="J641" s="75"/>
      <c r="K641" s="75"/>
      <c r="L641" s="75"/>
      <c r="M641" s="75"/>
      <c r="N641" s="75"/>
      <c r="O641" s="75"/>
      <c r="P641" s="75"/>
      <c r="Q641" s="75"/>
      <c r="R641" s="75"/>
    </row>
    <row r="642" spans="8:18" x14ac:dyDescent="0.25">
      <c r="H642" s="75"/>
      <c r="I642" s="75"/>
      <c r="J642" s="75"/>
      <c r="K642" s="75"/>
      <c r="L642" s="75"/>
      <c r="M642" s="75"/>
      <c r="N642" s="75"/>
      <c r="O642" s="75"/>
      <c r="P642" s="75"/>
      <c r="Q642" s="75"/>
      <c r="R642" s="75"/>
    </row>
    <row r="643" spans="8:18" x14ac:dyDescent="0.25">
      <c r="H643" s="75"/>
      <c r="I643" s="75"/>
      <c r="J643" s="75"/>
      <c r="K643" s="75"/>
      <c r="L643" s="75"/>
      <c r="M643" s="75"/>
      <c r="N643" s="75"/>
      <c r="O643" s="75"/>
      <c r="P643" s="75"/>
      <c r="Q643" s="75"/>
      <c r="R643" s="75"/>
    </row>
    <row r="644" spans="8:18" x14ac:dyDescent="0.25">
      <c r="H644" s="75"/>
      <c r="I644" s="75"/>
      <c r="J644" s="75"/>
      <c r="K644" s="75"/>
      <c r="L644" s="75"/>
      <c r="M644" s="75"/>
      <c r="N644" s="75"/>
      <c r="O644" s="75"/>
      <c r="P644" s="75"/>
      <c r="Q644" s="75"/>
      <c r="R644" s="75"/>
    </row>
    <row r="645" spans="8:18" x14ac:dyDescent="0.25">
      <c r="H645" s="75"/>
      <c r="I645" s="75"/>
      <c r="J645" s="75"/>
      <c r="K645" s="75"/>
      <c r="L645" s="75"/>
      <c r="M645" s="75"/>
      <c r="N645" s="75"/>
      <c r="O645" s="75"/>
      <c r="P645" s="75"/>
      <c r="Q645" s="75"/>
      <c r="R645" s="75"/>
    </row>
    <row r="646" spans="8:18" x14ac:dyDescent="0.25">
      <c r="H646" s="75"/>
      <c r="I646" s="75"/>
      <c r="J646" s="75"/>
      <c r="K646" s="75"/>
      <c r="L646" s="75"/>
      <c r="M646" s="75"/>
      <c r="N646" s="75"/>
      <c r="O646" s="75"/>
      <c r="P646" s="75"/>
      <c r="Q646" s="75"/>
      <c r="R646" s="75"/>
    </row>
    <row r="647" spans="8:18" x14ac:dyDescent="0.25">
      <c r="H647" s="75"/>
      <c r="I647" s="75"/>
      <c r="J647" s="75"/>
      <c r="K647" s="75"/>
      <c r="L647" s="75"/>
      <c r="M647" s="75"/>
      <c r="N647" s="75"/>
      <c r="O647" s="75"/>
      <c r="P647" s="75"/>
      <c r="Q647" s="75"/>
      <c r="R647" s="75"/>
    </row>
    <row r="648" spans="8:18" x14ac:dyDescent="0.25">
      <c r="H648" s="75"/>
      <c r="I648" s="75"/>
      <c r="J648" s="75"/>
      <c r="K648" s="75"/>
      <c r="L648" s="75"/>
      <c r="M648" s="75"/>
      <c r="N648" s="75"/>
      <c r="O648" s="75"/>
      <c r="P648" s="75"/>
      <c r="Q648" s="75"/>
      <c r="R648" s="75"/>
    </row>
    <row r="649" spans="8:18" x14ac:dyDescent="0.25">
      <c r="H649" s="75"/>
      <c r="I649" s="75"/>
      <c r="J649" s="75"/>
      <c r="K649" s="75"/>
      <c r="L649" s="75"/>
      <c r="M649" s="75"/>
      <c r="N649" s="75"/>
      <c r="O649" s="75"/>
      <c r="P649" s="75"/>
      <c r="Q649" s="75"/>
      <c r="R649" s="75"/>
    </row>
    <row r="650" spans="8:18" x14ac:dyDescent="0.25">
      <c r="H650" s="75"/>
      <c r="I650" s="75"/>
      <c r="J650" s="75"/>
      <c r="K650" s="75"/>
      <c r="L650" s="75"/>
      <c r="M650" s="75"/>
      <c r="N650" s="75"/>
      <c r="O650" s="75"/>
      <c r="P650" s="75"/>
      <c r="Q650" s="75"/>
      <c r="R650" s="75"/>
    </row>
    <row r="651" spans="8:18" x14ac:dyDescent="0.25">
      <c r="H651" s="75"/>
      <c r="I651" s="75"/>
      <c r="J651" s="75"/>
      <c r="K651" s="75"/>
      <c r="L651" s="75"/>
      <c r="M651" s="75"/>
      <c r="N651" s="75"/>
      <c r="O651" s="75"/>
      <c r="P651" s="75"/>
      <c r="Q651" s="75"/>
      <c r="R651" s="75"/>
    </row>
    <row r="652" spans="8:18" x14ac:dyDescent="0.25">
      <c r="H652" s="75"/>
      <c r="I652" s="75"/>
      <c r="J652" s="75"/>
      <c r="K652" s="75"/>
      <c r="L652" s="75"/>
      <c r="M652" s="75"/>
      <c r="N652" s="75"/>
      <c r="O652" s="75"/>
      <c r="P652" s="75"/>
      <c r="Q652" s="75"/>
      <c r="R652" s="75"/>
    </row>
    <row r="653" spans="8:18" x14ac:dyDescent="0.25">
      <c r="H653" s="75"/>
      <c r="I653" s="75"/>
      <c r="J653" s="75"/>
      <c r="K653" s="75"/>
      <c r="L653" s="75"/>
      <c r="M653" s="75"/>
      <c r="N653" s="75"/>
      <c r="O653" s="75"/>
      <c r="P653" s="75"/>
      <c r="Q653" s="75"/>
      <c r="R653" s="75"/>
    </row>
    <row r="654" spans="8:18" x14ac:dyDescent="0.25">
      <c r="H654" s="75"/>
      <c r="I654" s="75"/>
      <c r="J654" s="75"/>
      <c r="K654" s="75"/>
      <c r="L654" s="75"/>
      <c r="M654" s="75"/>
      <c r="N654" s="75"/>
      <c r="O654" s="75"/>
      <c r="P654" s="75"/>
      <c r="Q654" s="75"/>
      <c r="R654" s="75"/>
    </row>
    <row r="655" spans="8:18" x14ac:dyDescent="0.25">
      <c r="H655" s="75"/>
      <c r="I655" s="75"/>
      <c r="J655" s="75"/>
      <c r="K655" s="75"/>
      <c r="L655" s="75"/>
      <c r="M655" s="75"/>
      <c r="N655" s="75"/>
      <c r="O655" s="75"/>
      <c r="P655" s="75"/>
      <c r="Q655" s="75"/>
      <c r="R655" s="75"/>
    </row>
    <row r="656" spans="8:18" x14ac:dyDescent="0.25">
      <c r="H656" s="75"/>
      <c r="I656" s="75"/>
      <c r="J656" s="75"/>
      <c r="K656" s="75"/>
      <c r="L656" s="75"/>
      <c r="M656" s="75"/>
      <c r="N656" s="75"/>
      <c r="O656" s="75"/>
      <c r="P656" s="75"/>
      <c r="Q656" s="75"/>
      <c r="R656" s="75"/>
    </row>
    <row r="657" spans="8:18" x14ac:dyDescent="0.25">
      <c r="H657" s="75"/>
      <c r="I657" s="75"/>
      <c r="J657" s="75"/>
      <c r="K657" s="75"/>
      <c r="L657" s="75"/>
      <c r="M657" s="75"/>
      <c r="N657" s="75"/>
      <c r="O657" s="75"/>
      <c r="P657" s="75"/>
      <c r="Q657" s="75"/>
      <c r="R657" s="75"/>
    </row>
    <row r="658" spans="8:18" x14ac:dyDescent="0.25">
      <c r="H658" s="75"/>
      <c r="I658" s="75"/>
      <c r="J658" s="75"/>
      <c r="K658" s="75"/>
      <c r="L658" s="75"/>
      <c r="M658" s="75"/>
      <c r="N658" s="75"/>
      <c r="O658" s="75"/>
      <c r="P658" s="75"/>
      <c r="Q658" s="75"/>
      <c r="R658" s="75"/>
    </row>
    <row r="659" spans="8:18" x14ac:dyDescent="0.25">
      <c r="H659" s="75"/>
      <c r="I659" s="75"/>
      <c r="J659" s="75"/>
      <c r="K659" s="75"/>
      <c r="L659" s="75"/>
      <c r="M659" s="75"/>
      <c r="N659" s="75"/>
      <c r="O659" s="75"/>
      <c r="P659" s="75"/>
      <c r="Q659" s="75"/>
      <c r="R659" s="75"/>
    </row>
    <row r="660" spans="8:18" x14ac:dyDescent="0.25">
      <c r="H660" s="75"/>
      <c r="I660" s="75"/>
      <c r="J660" s="75"/>
      <c r="K660" s="75"/>
      <c r="L660" s="75"/>
      <c r="M660" s="75"/>
      <c r="N660" s="75"/>
      <c r="O660" s="75"/>
      <c r="P660" s="75"/>
      <c r="Q660" s="75"/>
      <c r="R660" s="75"/>
    </row>
    <row r="661" spans="8:18" x14ac:dyDescent="0.25">
      <c r="H661" s="75"/>
      <c r="I661" s="75"/>
      <c r="J661" s="75"/>
      <c r="K661" s="75"/>
      <c r="L661" s="75"/>
      <c r="M661" s="75"/>
      <c r="N661" s="75"/>
      <c r="O661" s="75"/>
      <c r="P661" s="75"/>
      <c r="Q661" s="75"/>
      <c r="R661" s="75"/>
    </row>
    <row r="662" spans="8:18" x14ac:dyDescent="0.25">
      <c r="H662" s="75"/>
      <c r="I662" s="75"/>
      <c r="J662" s="75"/>
      <c r="K662" s="75"/>
      <c r="L662" s="75"/>
      <c r="M662" s="75"/>
      <c r="N662" s="75"/>
      <c r="O662" s="75"/>
      <c r="P662" s="75"/>
      <c r="Q662" s="75"/>
      <c r="R662" s="75"/>
    </row>
    <row r="663" spans="8:18" x14ac:dyDescent="0.25">
      <c r="H663" s="75"/>
      <c r="I663" s="75"/>
      <c r="J663" s="75"/>
      <c r="K663" s="75"/>
      <c r="L663" s="75"/>
      <c r="M663" s="75"/>
    </row>
    <row r="664" spans="8:18" x14ac:dyDescent="0.25">
      <c r="H664" s="75"/>
      <c r="I664" s="75"/>
      <c r="J664" s="75"/>
      <c r="K664" s="75"/>
      <c r="L664" s="75"/>
      <c r="M664" s="75"/>
    </row>
    <row r="665" spans="8:18" x14ac:dyDescent="0.25">
      <c r="H665" s="75"/>
      <c r="I665" s="75"/>
      <c r="J665" s="75"/>
      <c r="K665" s="75"/>
      <c r="L665" s="75"/>
      <c r="M665" s="75"/>
    </row>
    <row r="666" spans="8:18" x14ac:dyDescent="0.25">
      <c r="H666" s="75"/>
      <c r="I666" s="75"/>
      <c r="J666" s="75"/>
      <c r="K666" s="75"/>
      <c r="L666" s="75"/>
      <c r="M666" s="75"/>
    </row>
    <row r="667" spans="8:18" x14ac:dyDescent="0.25">
      <c r="H667" s="75"/>
      <c r="I667" s="75"/>
      <c r="J667" s="75"/>
      <c r="K667" s="75"/>
      <c r="L667" s="75"/>
      <c r="M667" s="75"/>
    </row>
    <row r="668" spans="8:18" x14ac:dyDescent="0.25">
      <c r="H668" s="75"/>
      <c r="I668" s="75"/>
      <c r="J668" s="75"/>
      <c r="K668" s="75"/>
      <c r="L668" s="75"/>
      <c r="M668" s="75"/>
    </row>
    <row r="669" spans="8:18" x14ac:dyDescent="0.25">
      <c r="H669" s="75"/>
      <c r="I669" s="75"/>
      <c r="J669" s="75"/>
      <c r="K669" s="75"/>
      <c r="L669" s="75"/>
      <c r="M669" s="75"/>
    </row>
    <row r="670" spans="8:18" x14ac:dyDescent="0.25">
      <c r="H670" s="75"/>
      <c r="I670" s="75"/>
      <c r="J670" s="75"/>
      <c r="K670" s="75"/>
      <c r="L670" s="75"/>
      <c r="M670" s="75"/>
    </row>
    <row r="671" spans="8:18" x14ac:dyDescent="0.25">
      <c r="H671" s="75"/>
      <c r="I671" s="75"/>
      <c r="J671" s="75"/>
      <c r="K671" s="75"/>
      <c r="L671" s="75"/>
      <c r="M671" s="75"/>
    </row>
    <row r="672" spans="8:18" x14ac:dyDescent="0.25">
      <c r="H672" s="75"/>
      <c r="I672" s="75"/>
      <c r="J672" s="75"/>
      <c r="K672" s="75"/>
      <c r="L672" s="75"/>
      <c r="M672" s="75"/>
    </row>
    <row r="673" spans="8:13" x14ac:dyDescent="0.25">
      <c r="H673" s="75"/>
      <c r="I673" s="75"/>
      <c r="J673" s="75"/>
      <c r="K673" s="75"/>
      <c r="L673" s="75"/>
      <c r="M673" s="75"/>
    </row>
    <row r="674" spans="8:13" x14ac:dyDescent="0.25">
      <c r="H674" s="75"/>
      <c r="I674" s="75"/>
      <c r="J674" s="75"/>
      <c r="K674" s="75"/>
      <c r="L674" s="75"/>
      <c r="M674" s="75"/>
    </row>
    <row r="675" spans="8:13" x14ac:dyDescent="0.25">
      <c r="H675" s="75"/>
      <c r="I675" s="75"/>
      <c r="J675" s="75"/>
      <c r="K675" s="75"/>
      <c r="L675" s="75"/>
      <c r="M675" s="75"/>
    </row>
    <row r="676" spans="8:13" x14ac:dyDescent="0.25">
      <c r="H676" s="75"/>
      <c r="I676" s="75"/>
      <c r="J676" s="75"/>
      <c r="K676" s="75"/>
      <c r="L676" s="75"/>
      <c r="M676" s="75"/>
    </row>
    <row r="677" spans="8:13" x14ac:dyDescent="0.25">
      <c r="H677" s="75"/>
      <c r="I677" s="75"/>
      <c r="J677" s="75"/>
      <c r="K677" s="75"/>
      <c r="L677" s="75"/>
      <c r="M677" s="75"/>
    </row>
    <row r="678" spans="8:13" x14ac:dyDescent="0.25">
      <c r="H678" s="75"/>
      <c r="I678" s="75"/>
      <c r="J678" s="75"/>
      <c r="K678" s="75"/>
      <c r="L678" s="75"/>
      <c r="M678" s="75"/>
    </row>
    <row r="679" spans="8:13" x14ac:dyDescent="0.25">
      <c r="H679" s="75"/>
      <c r="I679" s="75"/>
      <c r="J679" s="75"/>
      <c r="K679" s="75"/>
      <c r="L679" s="75"/>
      <c r="M679" s="75"/>
    </row>
    <row r="680" spans="8:13" x14ac:dyDescent="0.25">
      <c r="H680" s="75"/>
      <c r="I680" s="75"/>
      <c r="J680" s="75"/>
      <c r="K680" s="75"/>
      <c r="L680" s="75"/>
      <c r="M680" s="75"/>
    </row>
    <row r="681" spans="8:13" x14ac:dyDescent="0.25">
      <c r="H681" s="75"/>
      <c r="I681" s="75"/>
      <c r="J681" s="75"/>
      <c r="K681" s="75"/>
      <c r="L681" s="75"/>
      <c r="M681" s="75"/>
    </row>
    <row r="682" spans="8:13" x14ac:dyDescent="0.25">
      <c r="H682" s="75"/>
      <c r="I682" s="75"/>
      <c r="J682" s="75"/>
      <c r="K682" s="75"/>
      <c r="L682" s="75"/>
      <c r="M682" s="75"/>
    </row>
    <row r="683" spans="8:13" x14ac:dyDescent="0.25">
      <c r="H683" s="75"/>
      <c r="I683" s="75"/>
      <c r="J683" s="75"/>
      <c r="K683" s="75"/>
      <c r="L683" s="75"/>
      <c r="M683" s="75"/>
    </row>
    <row r="684" spans="8:13" x14ac:dyDescent="0.25">
      <c r="H684" s="75"/>
      <c r="I684" s="75"/>
      <c r="J684" s="75"/>
      <c r="K684" s="75"/>
      <c r="L684" s="75"/>
      <c r="M684" s="75"/>
    </row>
    <row r="685" spans="8:13" x14ac:dyDescent="0.25">
      <c r="H685" s="75"/>
      <c r="I685" s="75"/>
      <c r="J685" s="75"/>
      <c r="K685" s="75"/>
      <c r="L685" s="75"/>
      <c r="M685" s="75"/>
    </row>
    <row r="686" spans="8:13" x14ac:dyDescent="0.25">
      <c r="H686" s="75"/>
      <c r="I686" s="75"/>
      <c r="J686" s="75"/>
      <c r="K686" s="75"/>
      <c r="L686" s="75"/>
      <c r="M686" s="75"/>
    </row>
    <row r="687" spans="8:13" x14ac:dyDescent="0.25">
      <c r="H687" s="75"/>
      <c r="I687" s="75"/>
      <c r="J687" s="75"/>
      <c r="K687" s="75"/>
      <c r="L687" s="75"/>
      <c r="M687" s="75"/>
    </row>
    <row r="688" spans="8:13" x14ac:dyDescent="0.25">
      <c r="H688" s="75"/>
      <c r="I688" s="75"/>
      <c r="J688" s="75"/>
      <c r="K688" s="75"/>
      <c r="L688" s="75"/>
      <c r="M688" s="75"/>
    </row>
    <row r="689" spans="8:13" x14ac:dyDescent="0.25">
      <c r="H689" s="75"/>
      <c r="I689" s="75"/>
      <c r="J689" s="75"/>
      <c r="K689" s="75"/>
      <c r="L689" s="75"/>
      <c r="M689" s="75"/>
    </row>
    <row r="690" spans="8:13" x14ac:dyDescent="0.25">
      <c r="H690" s="75"/>
      <c r="I690" s="75"/>
      <c r="J690" s="75"/>
      <c r="K690" s="75"/>
      <c r="L690" s="75"/>
      <c r="M690" s="75"/>
    </row>
    <row r="691" spans="8:13" x14ac:dyDescent="0.25">
      <c r="H691" s="75"/>
      <c r="I691" s="75"/>
      <c r="J691" s="75"/>
      <c r="K691" s="75"/>
      <c r="L691" s="75"/>
      <c r="M691" s="75"/>
    </row>
    <row r="692" spans="8:13" x14ac:dyDescent="0.25">
      <c r="H692" s="75"/>
      <c r="I692" s="75"/>
      <c r="J692" s="75"/>
      <c r="K692" s="75"/>
      <c r="L692" s="75"/>
      <c r="M692" s="75"/>
    </row>
    <row r="693" spans="8:13" x14ac:dyDescent="0.25">
      <c r="H693" s="75"/>
      <c r="I693" s="75"/>
      <c r="J693" s="75"/>
      <c r="K693" s="75"/>
      <c r="L693" s="75"/>
      <c r="M693" s="75"/>
    </row>
    <row r="694" spans="8:13" x14ac:dyDescent="0.25">
      <c r="H694" s="75"/>
      <c r="I694" s="75"/>
      <c r="J694" s="75"/>
      <c r="K694" s="75"/>
      <c r="L694" s="75"/>
      <c r="M694" s="75"/>
    </row>
    <row r="695" spans="8:13" x14ac:dyDescent="0.25">
      <c r="H695" s="75"/>
      <c r="I695" s="75"/>
      <c r="J695" s="75"/>
      <c r="K695" s="75"/>
      <c r="L695" s="75"/>
      <c r="M695" s="75"/>
    </row>
    <row r="696" spans="8:13" x14ac:dyDescent="0.25">
      <c r="H696" s="75"/>
      <c r="I696" s="75"/>
      <c r="J696" s="75"/>
      <c r="K696" s="75"/>
      <c r="L696" s="75"/>
      <c r="M696" s="75"/>
    </row>
    <row r="697" spans="8:13" x14ac:dyDescent="0.25">
      <c r="H697" s="75"/>
      <c r="I697" s="75"/>
      <c r="J697" s="75"/>
      <c r="K697" s="75"/>
      <c r="L697" s="75"/>
      <c r="M697" s="75"/>
    </row>
    <row r="698" spans="8:13" x14ac:dyDescent="0.25">
      <c r="H698" s="75"/>
      <c r="I698" s="75"/>
      <c r="J698" s="75"/>
      <c r="K698" s="75"/>
      <c r="L698" s="75"/>
      <c r="M698" s="75"/>
    </row>
    <row r="699" spans="8:13" x14ac:dyDescent="0.25">
      <c r="H699" s="75"/>
      <c r="I699" s="75"/>
      <c r="J699" s="75"/>
      <c r="K699" s="75"/>
      <c r="L699" s="75"/>
      <c r="M699" s="75"/>
    </row>
    <row r="700" spans="8:13" x14ac:dyDescent="0.25">
      <c r="H700" s="75"/>
      <c r="I700" s="75"/>
      <c r="J700" s="75"/>
      <c r="K700" s="75"/>
      <c r="L700" s="75"/>
      <c r="M700" s="75"/>
    </row>
    <row r="701" spans="8:13" x14ac:dyDescent="0.25">
      <c r="H701" s="75"/>
      <c r="I701" s="75"/>
      <c r="J701" s="75"/>
      <c r="K701" s="75"/>
      <c r="L701" s="75"/>
      <c r="M701" s="75"/>
    </row>
    <row r="702" spans="8:13" x14ac:dyDescent="0.25">
      <c r="H702" s="75"/>
      <c r="I702" s="75"/>
      <c r="J702" s="75"/>
      <c r="K702" s="75"/>
      <c r="L702" s="75"/>
      <c r="M702" s="75"/>
    </row>
    <row r="703" spans="8:13" x14ac:dyDescent="0.25">
      <c r="H703" s="75"/>
      <c r="I703" s="75"/>
      <c r="J703" s="75"/>
      <c r="K703" s="75"/>
      <c r="L703" s="75"/>
      <c r="M703" s="75"/>
    </row>
    <row r="704" spans="8:13" x14ac:dyDescent="0.25">
      <c r="H704" s="75"/>
      <c r="I704" s="75"/>
      <c r="J704" s="75"/>
      <c r="K704" s="75"/>
      <c r="L704" s="75"/>
      <c r="M704" s="75"/>
    </row>
    <row r="705" spans="8:13" x14ac:dyDescent="0.25">
      <c r="H705" s="75"/>
      <c r="I705" s="75"/>
      <c r="J705" s="75"/>
      <c r="K705" s="75"/>
      <c r="L705" s="75"/>
      <c r="M705" s="75"/>
    </row>
    <row r="706" spans="8:13" x14ac:dyDescent="0.25">
      <c r="H706" s="75"/>
      <c r="I706" s="75"/>
      <c r="J706" s="75"/>
      <c r="K706" s="75"/>
      <c r="L706" s="75"/>
      <c r="M706" s="75"/>
    </row>
    <row r="707" spans="8:13" x14ac:dyDescent="0.25">
      <c r="H707" s="75"/>
      <c r="I707" s="75"/>
      <c r="J707" s="75"/>
      <c r="K707" s="75"/>
      <c r="L707" s="75"/>
      <c r="M707" s="75"/>
    </row>
    <row r="708" spans="8:13" x14ac:dyDescent="0.25">
      <c r="H708" s="75"/>
      <c r="I708" s="75"/>
      <c r="J708" s="75"/>
      <c r="K708" s="75"/>
      <c r="L708" s="75"/>
      <c r="M708" s="75"/>
    </row>
    <row r="709" spans="8:13" x14ac:dyDescent="0.25">
      <c r="H709" s="75"/>
      <c r="I709" s="75"/>
      <c r="J709" s="75"/>
      <c r="K709" s="75"/>
      <c r="L709" s="75"/>
      <c r="M709" s="75"/>
    </row>
    <row r="710" spans="8:13" x14ac:dyDescent="0.25">
      <c r="H710" s="75"/>
      <c r="I710" s="75"/>
      <c r="J710" s="75"/>
      <c r="K710" s="75"/>
      <c r="L710" s="75"/>
      <c r="M710" s="75"/>
    </row>
    <row r="711" spans="8:13" x14ac:dyDescent="0.25">
      <c r="H711" s="75"/>
      <c r="I711" s="75"/>
      <c r="J711" s="75"/>
      <c r="K711" s="75"/>
      <c r="L711" s="75"/>
      <c r="M711" s="75"/>
    </row>
    <row r="712" spans="8:13" x14ac:dyDescent="0.25">
      <c r="H712" s="75"/>
      <c r="I712" s="75"/>
      <c r="J712" s="75"/>
      <c r="K712" s="75"/>
      <c r="L712" s="75"/>
      <c r="M712" s="75"/>
    </row>
    <row r="713" spans="8:13" x14ac:dyDescent="0.25">
      <c r="H713" s="75"/>
      <c r="I713" s="75"/>
      <c r="J713" s="75"/>
      <c r="K713" s="75"/>
      <c r="L713" s="75"/>
      <c r="M713" s="75"/>
    </row>
    <row r="714" spans="8:13" x14ac:dyDescent="0.25">
      <c r="H714" s="75"/>
      <c r="I714" s="75"/>
      <c r="J714" s="75"/>
      <c r="K714" s="75"/>
      <c r="L714" s="75"/>
      <c r="M714" s="75"/>
    </row>
    <row r="715" spans="8:13" x14ac:dyDescent="0.25">
      <c r="H715" s="75"/>
      <c r="I715" s="75"/>
      <c r="J715" s="75"/>
      <c r="K715" s="75"/>
      <c r="L715" s="75"/>
      <c r="M715" s="75"/>
    </row>
    <row r="716" spans="8:13" x14ac:dyDescent="0.25">
      <c r="H716" s="75"/>
      <c r="I716" s="75"/>
      <c r="J716" s="75"/>
      <c r="K716" s="75"/>
      <c r="L716" s="75"/>
      <c r="M716" s="75"/>
    </row>
    <row r="717" spans="8:13" x14ac:dyDescent="0.25">
      <c r="H717" s="75"/>
      <c r="I717" s="75"/>
      <c r="J717" s="75"/>
      <c r="K717" s="75"/>
      <c r="L717" s="75"/>
      <c r="M717" s="75"/>
    </row>
    <row r="718" spans="8:13" x14ac:dyDescent="0.25">
      <c r="H718" s="75"/>
      <c r="I718" s="75"/>
      <c r="J718" s="75"/>
      <c r="K718" s="75"/>
      <c r="L718" s="75"/>
      <c r="M718" s="75"/>
    </row>
    <row r="719" spans="8:13" x14ac:dyDescent="0.25">
      <c r="H719" s="75"/>
      <c r="I719" s="75"/>
      <c r="J719" s="75"/>
      <c r="K719" s="75"/>
      <c r="L719" s="75"/>
      <c r="M719" s="75"/>
    </row>
    <row r="720" spans="8:13" x14ac:dyDescent="0.25">
      <c r="H720" s="75"/>
      <c r="I720" s="75"/>
      <c r="J720" s="75"/>
      <c r="K720" s="75"/>
      <c r="L720" s="75"/>
      <c r="M720" s="75"/>
    </row>
    <row r="721" spans="8:13" x14ac:dyDescent="0.25">
      <c r="H721" s="75"/>
      <c r="I721" s="75"/>
      <c r="J721" s="75"/>
      <c r="K721" s="75"/>
      <c r="L721" s="75"/>
      <c r="M721" s="75"/>
    </row>
    <row r="722" spans="8:13" x14ac:dyDescent="0.25">
      <c r="H722" s="75"/>
      <c r="I722" s="75"/>
      <c r="J722" s="75"/>
      <c r="K722" s="75"/>
      <c r="L722" s="75"/>
      <c r="M722" s="75"/>
    </row>
    <row r="723" spans="8:13" x14ac:dyDescent="0.25">
      <c r="H723" s="75"/>
      <c r="I723" s="75"/>
      <c r="J723" s="75"/>
      <c r="K723" s="75"/>
      <c r="L723" s="75"/>
      <c r="M723" s="75"/>
    </row>
    <row r="724" spans="8:13" x14ac:dyDescent="0.25">
      <c r="H724" s="75"/>
      <c r="I724" s="75"/>
      <c r="J724" s="75"/>
      <c r="K724" s="75"/>
      <c r="L724" s="75"/>
      <c r="M724" s="75"/>
    </row>
    <row r="725" spans="8:13" x14ac:dyDescent="0.25">
      <c r="H725" s="75"/>
      <c r="I725" s="75"/>
      <c r="J725" s="75"/>
      <c r="K725" s="75"/>
      <c r="L725" s="75"/>
      <c r="M725" s="75"/>
    </row>
    <row r="726" spans="8:13" x14ac:dyDescent="0.25">
      <c r="H726" s="75"/>
      <c r="I726" s="75"/>
      <c r="J726" s="75"/>
      <c r="K726" s="75"/>
      <c r="L726" s="75"/>
      <c r="M726" s="75"/>
    </row>
    <row r="727" spans="8:13" x14ac:dyDescent="0.25">
      <c r="H727" s="75"/>
      <c r="I727" s="75"/>
      <c r="J727" s="75"/>
      <c r="K727" s="75"/>
      <c r="L727" s="75"/>
      <c r="M727" s="75"/>
    </row>
    <row r="728" spans="8:13" x14ac:dyDescent="0.25">
      <c r="H728" s="75"/>
      <c r="I728" s="75"/>
      <c r="J728" s="75"/>
      <c r="K728" s="75"/>
      <c r="L728" s="75"/>
      <c r="M728" s="75"/>
    </row>
    <row r="729" spans="8:13" x14ac:dyDescent="0.25">
      <c r="H729" s="75"/>
      <c r="I729" s="75"/>
      <c r="J729" s="75"/>
      <c r="K729" s="75"/>
      <c r="L729" s="75"/>
      <c r="M729" s="75"/>
    </row>
    <row r="730" spans="8:13" x14ac:dyDescent="0.25">
      <c r="H730" s="75"/>
      <c r="I730" s="75"/>
      <c r="J730" s="75"/>
      <c r="K730" s="75"/>
      <c r="L730" s="75"/>
      <c r="M730" s="75"/>
    </row>
    <row r="731" spans="8:13" x14ac:dyDescent="0.25">
      <c r="H731" s="75"/>
      <c r="I731" s="75"/>
      <c r="J731" s="75"/>
      <c r="K731" s="75"/>
      <c r="L731" s="75"/>
      <c r="M731" s="75"/>
    </row>
    <row r="732" spans="8:13" x14ac:dyDescent="0.25">
      <c r="H732" s="75"/>
      <c r="I732" s="75"/>
      <c r="J732" s="75"/>
      <c r="K732" s="75"/>
      <c r="L732" s="75"/>
      <c r="M732" s="75"/>
    </row>
    <row r="733" spans="8:13" x14ac:dyDescent="0.25">
      <c r="H733" s="75"/>
      <c r="I733" s="75"/>
      <c r="J733" s="75"/>
      <c r="K733" s="75"/>
      <c r="L733" s="75"/>
      <c r="M733" s="75"/>
    </row>
    <row r="734" spans="8:13" x14ac:dyDescent="0.25">
      <c r="H734" s="75"/>
      <c r="I734" s="75"/>
      <c r="J734" s="75"/>
      <c r="K734" s="75"/>
      <c r="L734" s="75"/>
      <c r="M734" s="75"/>
    </row>
    <row r="735" spans="8:13" x14ac:dyDescent="0.25">
      <c r="H735" s="75"/>
      <c r="I735" s="75"/>
      <c r="J735" s="75"/>
      <c r="K735" s="75"/>
      <c r="L735" s="75"/>
      <c r="M735" s="75"/>
    </row>
    <row r="736" spans="8:13" x14ac:dyDescent="0.25">
      <c r="H736" s="75"/>
      <c r="I736" s="75"/>
      <c r="J736" s="75"/>
      <c r="K736" s="75"/>
      <c r="L736" s="75"/>
      <c r="M736" s="75"/>
    </row>
    <row r="737" spans="8:13" x14ac:dyDescent="0.25">
      <c r="H737" s="75"/>
      <c r="I737" s="75"/>
      <c r="J737" s="75"/>
      <c r="K737" s="75"/>
      <c r="L737" s="75"/>
      <c r="M737" s="75"/>
    </row>
    <row r="738" spans="8:13" x14ac:dyDescent="0.25">
      <c r="H738" s="75"/>
      <c r="I738" s="75"/>
      <c r="J738" s="75"/>
      <c r="K738" s="75"/>
      <c r="L738" s="75"/>
      <c r="M738" s="75"/>
    </row>
    <row r="739" spans="8:13" x14ac:dyDescent="0.25">
      <c r="H739" s="75"/>
      <c r="I739" s="75"/>
      <c r="J739" s="75"/>
      <c r="K739" s="75"/>
      <c r="L739" s="75"/>
      <c r="M739" s="75"/>
    </row>
    <row r="740" spans="8:13" x14ac:dyDescent="0.25">
      <c r="H740" s="75"/>
      <c r="I740" s="75"/>
      <c r="J740" s="75"/>
      <c r="K740" s="75"/>
      <c r="L740" s="75"/>
      <c r="M740" s="75"/>
    </row>
    <row r="741" spans="8:13" x14ac:dyDescent="0.25">
      <c r="H741" s="75"/>
      <c r="I741" s="75"/>
      <c r="J741" s="75"/>
      <c r="K741" s="75"/>
      <c r="L741" s="75"/>
      <c r="M741" s="75"/>
    </row>
    <row r="742" spans="8:13" x14ac:dyDescent="0.25">
      <c r="H742" s="75"/>
      <c r="I742" s="75"/>
      <c r="J742" s="75"/>
      <c r="K742" s="75"/>
      <c r="L742" s="75"/>
      <c r="M742" s="75"/>
    </row>
    <row r="743" spans="8:13" x14ac:dyDescent="0.25">
      <c r="H743" s="75"/>
      <c r="I743" s="75"/>
      <c r="J743" s="75"/>
      <c r="K743" s="75"/>
      <c r="L743" s="75"/>
      <c r="M743" s="75"/>
    </row>
    <row r="744" spans="8:13" x14ac:dyDescent="0.25">
      <c r="H744" s="75"/>
      <c r="I744" s="75"/>
      <c r="J744" s="75"/>
      <c r="K744" s="75"/>
      <c r="L744" s="75"/>
      <c r="M744" s="75"/>
    </row>
    <row r="745" spans="8:13" x14ac:dyDescent="0.25">
      <c r="H745" s="75"/>
      <c r="I745" s="75"/>
      <c r="J745" s="75"/>
      <c r="K745" s="75"/>
      <c r="L745" s="75"/>
      <c r="M745" s="75"/>
    </row>
    <row r="746" spans="8:13" x14ac:dyDescent="0.25">
      <c r="H746" s="75"/>
      <c r="I746" s="75"/>
      <c r="J746" s="75"/>
      <c r="K746" s="75"/>
      <c r="L746" s="75"/>
      <c r="M746" s="75"/>
    </row>
    <row r="747" spans="8:13" x14ac:dyDescent="0.25">
      <c r="H747" s="75"/>
      <c r="I747" s="75"/>
      <c r="J747" s="75"/>
      <c r="K747" s="75"/>
      <c r="L747" s="75"/>
      <c r="M747" s="75"/>
    </row>
    <row r="748" spans="8:13" x14ac:dyDescent="0.25">
      <c r="H748" s="75"/>
      <c r="I748" s="75"/>
      <c r="J748" s="75"/>
      <c r="K748" s="75"/>
      <c r="L748" s="75"/>
      <c r="M748" s="75"/>
    </row>
    <row r="749" spans="8:13" x14ac:dyDescent="0.25">
      <c r="H749" s="75"/>
      <c r="I749" s="75"/>
      <c r="J749" s="75"/>
      <c r="K749" s="75"/>
      <c r="L749" s="75"/>
      <c r="M749" s="75"/>
    </row>
    <row r="750" spans="8:13" x14ac:dyDescent="0.25">
      <c r="H750" s="75"/>
      <c r="I750" s="75"/>
      <c r="J750" s="75"/>
      <c r="K750" s="75"/>
      <c r="L750" s="75"/>
      <c r="M750" s="75"/>
    </row>
    <row r="751" spans="8:13" x14ac:dyDescent="0.25">
      <c r="H751" s="75"/>
      <c r="I751" s="75"/>
      <c r="J751" s="75"/>
      <c r="K751" s="75"/>
      <c r="L751" s="75"/>
      <c r="M751" s="75"/>
    </row>
    <row r="752" spans="8:13" x14ac:dyDescent="0.25">
      <c r="H752" s="75"/>
      <c r="I752" s="75"/>
      <c r="J752" s="75"/>
      <c r="K752" s="75"/>
      <c r="L752" s="75"/>
      <c r="M752" s="75"/>
    </row>
    <row r="753" spans="8:13" x14ac:dyDescent="0.25">
      <c r="H753" s="75"/>
      <c r="I753" s="75"/>
      <c r="J753" s="75"/>
      <c r="K753" s="75"/>
      <c r="L753" s="75"/>
      <c r="M753" s="75"/>
    </row>
    <row r="754" spans="8:13" x14ac:dyDescent="0.25">
      <c r="H754" s="75"/>
      <c r="I754" s="75"/>
      <c r="J754" s="75"/>
      <c r="K754" s="75"/>
      <c r="L754" s="75"/>
      <c r="M754" s="75"/>
    </row>
    <row r="755" spans="8:13" x14ac:dyDescent="0.25">
      <c r="H755" s="75"/>
      <c r="I755" s="75"/>
      <c r="J755" s="75"/>
      <c r="K755" s="75"/>
      <c r="L755" s="75"/>
      <c r="M755" s="75"/>
    </row>
    <row r="756" spans="8:13" x14ac:dyDescent="0.25">
      <c r="H756" s="75"/>
      <c r="I756" s="75"/>
      <c r="J756" s="75"/>
      <c r="K756" s="75"/>
      <c r="L756" s="75"/>
      <c r="M756" s="75"/>
    </row>
    <row r="757" spans="8:13" x14ac:dyDescent="0.25">
      <c r="H757" s="75"/>
      <c r="I757" s="75"/>
      <c r="J757" s="75"/>
      <c r="K757" s="75"/>
      <c r="L757" s="75"/>
      <c r="M757" s="75"/>
    </row>
    <row r="758" spans="8:13" x14ac:dyDescent="0.25">
      <c r="H758" s="75"/>
      <c r="I758" s="75"/>
      <c r="J758" s="75"/>
      <c r="K758" s="75"/>
      <c r="L758" s="75"/>
      <c r="M758" s="75"/>
    </row>
    <row r="759" spans="8:13" x14ac:dyDescent="0.25">
      <c r="H759" s="75"/>
      <c r="I759" s="75"/>
      <c r="J759" s="75"/>
      <c r="K759" s="75"/>
      <c r="L759" s="75"/>
      <c r="M759" s="75"/>
    </row>
    <row r="760" spans="8:13" x14ac:dyDescent="0.25">
      <c r="H760" s="75"/>
      <c r="I760" s="75"/>
      <c r="J760" s="75"/>
      <c r="K760" s="75"/>
      <c r="L760" s="75"/>
      <c r="M760" s="75"/>
    </row>
    <row r="761" spans="8:13" x14ac:dyDescent="0.25">
      <c r="H761" s="75"/>
      <c r="I761" s="75"/>
      <c r="J761" s="75"/>
      <c r="K761" s="75"/>
      <c r="L761" s="75"/>
      <c r="M761" s="75"/>
    </row>
    <row r="762" spans="8:13" x14ac:dyDescent="0.25">
      <c r="H762" s="75"/>
      <c r="I762" s="75"/>
      <c r="J762" s="75"/>
      <c r="K762" s="75"/>
      <c r="L762" s="75"/>
      <c r="M762" s="75"/>
    </row>
    <row r="763" spans="8:13" x14ac:dyDescent="0.25">
      <c r="H763" s="75"/>
      <c r="I763" s="75"/>
      <c r="J763" s="75"/>
      <c r="K763" s="75"/>
      <c r="L763" s="75"/>
      <c r="M763" s="75"/>
    </row>
    <row r="764" spans="8:13" x14ac:dyDescent="0.25">
      <c r="H764" s="75"/>
      <c r="I764" s="75"/>
      <c r="J764" s="75"/>
      <c r="K764" s="75"/>
      <c r="L764" s="75"/>
      <c r="M764" s="75"/>
    </row>
    <row r="765" spans="8:13" x14ac:dyDescent="0.25">
      <c r="H765" s="75"/>
      <c r="I765" s="75"/>
      <c r="J765" s="75"/>
      <c r="K765" s="75"/>
      <c r="L765" s="75"/>
      <c r="M765" s="75"/>
    </row>
    <row r="766" spans="8:13" x14ac:dyDescent="0.25">
      <c r="H766" s="75"/>
      <c r="I766" s="75"/>
      <c r="J766" s="75"/>
      <c r="K766" s="75"/>
      <c r="L766" s="75"/>
      <c r="M766" s="75"/>
    </row>
    <row r="767" spans="8:13" x14ac:dyDescent="0.25">
      <c r="H767" s="75"/>
      <c r="I767" s="75"/>
      <c r="J767" s="75"/>
      <c r="K767" s="75"/>
      <c r="L767" s="75"/>
      <c r="M767" s="75"/>
    </row>
    <row r="768" spans="8:13" x14ac:dyDescent="0.25">
      <c r="H768" s="75"/>
      <c r="I768" s="75"/>
      <c r="J768" s="75"/>
      <c r="K768" s="75"/>
      <c r="L768" s="75"/>
      <c r="M768" s="75"/>
    </row>
    <row r="769" spans="8:13" x14ac:dyDescent="0.25">
      <c r="H769" s="75"/>
      <c r="I769" s="75"/>
      <c r="J769" s="75"/>
      <c r="K769" s="75"/>
      <c r="L769" s="75"/>
      <c r="M769" s="75"/>
    </row>
    <row r="770" spans="8:13" x14ac:dyDescent="0.25">
      <c r="H770" s="75"/>
      <c r="I770" s="75"/>
      <c r="J770" s="75"/>
      <c r="K770" s="75"/>
      <c r="L770" s="75"/>
      <c r="M770" s="75"/>
    </row>
    <row r="771" spans="8:13" x14ac:dyDescent="0.25">
      <c r="H771" s="75"/>
      <c r="I771" s="75"/>
      <c r="J771" s="75"/>
      <c r="K771" s="75"/>
      <c r="L771" s="75"/>
      <c r="M771" s="75"/>
    </row>
    <row r="772" spans="8:13" x14ac:dyDescent="0.25">
      <c r="H772" s="75"/>
      <c r="I772" s="75"/>
      <c r="J772" s="75"/>
      <c r="K772" s="75"/>
      <c r="L772" s="75"/>
      <c r="M772" s="75"/>
    </row>
    <row r="773" spans="8:13" x14ac:dyDescent="0.25">
      <c r="H773" s="75"/>
      <c r="I773" s="75"/>
      <c r="J773" s="75"/>
      <c r="K773" s="75"/>
      <c r="L773" s="75"/>
      <c r="M773" s="75"/>
    </row>
    <row r="774" spans="8:13" x14ac:dyDescent="0.25">
      <c r="H774" s="75"/>
      <c r="I774" s="75"/>
      <c r="J774" s="75"/>
      <c r="K774" s="75"/>
      <c r="L774" s="75"/>
      <c r="M774" s="75"/>
    </row>
    <row r="775" spans="8:13" x14ac:dyDescent="0.25">
      <c r="H775" s="75"/>
      <c r="I775" s="75"/>
      <c r="J775" s="75"/>
      <c r="K775" s="75"/>
      <c r="L775" s="75"/>
      <c r="M775" s="75"/>
    </row>
    <row r="776" spans="8:13" x14ac:dyDescent="0.25">
      <c r="H776" s="75"/>
      <c r="I776" s="75"/>
      <c r="J776" s="75"/>
      <c r="K776" s="75"/>
      <c r="L776" s="75"/>
      <c r="M776" s="75"/>
    </row>
    <row r="777" spans="8:13" x14ac:dyDescent="0.25">
      <c r="H777" s="75"/>
      <c r="I777" s="75"/>
      <c r="J777" s="75"/>
      <c r="K777" s="75"/>
      <c r="L777" s="75"/>
      <c r="M777" s="75"/>
    </row>
    <row r="778" spans="8:13" x14ac:dyDescent="0.25">
      <c r="H778" s="75"/>
      <c r="I778" s="75"/>
      <c r="J778" s="75"/>
      <c r="K778" s="75"/>
      <c r="L778" s="75"/>
      <c r="M778" s="75"/>
    </row>
    <row r="779" spans="8:13" x14ac:dyDescent="0.25">
      <c r="H779" s="75"/>
      <c r="I779" s="75"/>
      <c r="J779" s="75"/>
      <c r="K779" s="75"/>
      <c r="L779" s="75"/>
      <c r="M779" s="75"/>
    </row>
    <row r="780" spans="8:13" x14ac:dyDescent="0.25">
      <c r="H780" s="75"/>
      <c r="I780" s="75"/>
      <c r="J780" s="75"/>
      <c r="K780" s="75"/>
      <c r="L780" s="75"/>
      <c r="M780" s="75"/>
    </row>
    <row r="781" spans="8:13" x14ac:dyDescent="0.25">
      <c r="H781" s="75"/>
      <c r="I781" s="75"/>
      <c r="J781" s="75"/>
      <c r="K781" s="75"/>
      <c r="L781" s="75"/>
      <c r="M781" s="75"/>
    </row>
    <row r="782" spans="8:13" x14ac:dyDescent="0.25">
      <c r="H782" s="75"/>
      <c r="I782" s="75"/>
      <c r="J782" s="75"/>
      <c r="K782" s="75"/>
      <c r="L782" s="75"/>
      <c r="M782" s="75"/>
    </row>
    <row r="783" spans="8:13" x14ac:dyDescent="0.25">
      <c r="H783" s="75"/>
      <c r="I783" s="75"/>
      <c r="J783" s="75"/>
      <c r="K783" s="75"/>
      <c r="L783" s="75"/>
      <c r="M783" s="75"/>
    </row>
    <row r="784" spans="8:13" x14ac:dyDescent="0.25">
      <c r="H784" s="75"/>
      <c r="I784" s="75"/>
      <c r="J784" s="75"/>
      <c r="K784" s="75"/>
      <c r="L784" s="75"/>
      <c r="M784" s="75"/>
    </row>
    <row r="785" spans="8:13" x14ac:dyDescent="0.25">
      <c r="H785" s="75"/>
      <c r="I785" s="75"/>
      <c r="J785" s="75"/>
      <c r="K785" s="75"/>
      <c r="L785" s="75"/>
      <c r="M785" s="75"/>
    </row>
    <row r="786" spans="8:13" x14ac:dyDescent="0.25">
      <c r="H786" s="75"/>
      <c r="I786" s="75"/>
      <c r="J786" s="75"/>
      <c r="K786" s="75"/>
      <c r="L786" s="75"/>
      <c r="M786" s="75"/>
    </row>
    <row r="787" spans="8:13" x14ac:dyDescent="0.25">
      <c r="H787" s="75"/>
      <c r="I787" s="75"/>
      <c r="J787" s="75"/>
      <c r="K787" s="75"/>
      <c r="L787" s="75"/>
      <c r="M787" s="75"/>
    </row>
    <row r="788" spans="8:13" x14ac:dyDescent="0.25">
      <c r="H788" s="75"/>
      <c r="I788" s="75"/>
      <c r="J788" s="75"/>
      <c r="K788" s="75"/>
      <c r="L788" s="75"/>
      <c r="M788" s="75"/>
    </row>
    <row r="789" spans="8:13" x14ac:dyDescent="0.25">
      <c r="H789" s="75"/>
      <c r="I789" s="75"/>
      <c r="J789" s="75"/>
      <c r="K789" s="75"/>
      <c r="L789" s="75"/>
      <c r="M789" s="75"/>
    </row>
    <row r="790" spans="8:13" x14ac:dyDescent="0.25">
      <c r="H790" s="75"/>
      <c r="I790" s="75"/>
      <c r="J790" s="75"/>
      <c r="K790" s="75"/>
      <c r="L790" s="75"/>
      <c r="M790" s="75"/>
    </row>
    <row r="791" spans="8:13" x14ac:dyDescent="0.25">
      <c r="H791" s="75"/>
      <c r="I791" s="75"/>
      <c r="J791" s="75"/>
      <c r="K791" s="75"/>
      <c r="L791" s="75"/>
      <c r="M791" s="75"/>
    </row>
    <row r="792" spans="8:13" x14ac:dyDescent="0.25">
      <c r="H792" s="75"/>
      <c r="I792" s="75"/>
      <c r="J792" s="75"/>
      <c r="K792" s="75"/>
      <c r="L792" s="75"/>
      <c r="M792" s="75"/>
    </row>
    <row r="793" spans="8:13" x14ac:dyDescent="0.25">
      <c r="H793" s="75"/>
      <c r="I793" s="75"/>
      <c r="J793" s="75"/>
      <c r="K793" s="75"/>
      <c r="L793" s="75"/>
      <c r="M793" s="75"/>
    </row>
    <row r="794" spans="8:13" x14ac:dyDescent="0.25">
      <c r="H794" s="75"/>
      <c r="I794" s="75"/>
      <c r="J794" s="75"/>
      <c r="K794" s="75"/>
      <c r="L794" s="75"/>
      <c r="M794" s="75"/>
    </row>
    <row r="795" spans="8:13" x14ac:dyDescent="0.25">
      <c r="H795" s="75"/>
      <c r="I795" s="75"/>
      <c r="J795" s="75"/>
      <c r="K795" s="75"/>
      <c r="L795" s="75"/>
      <c r="M795" s="75"/>
    </row>
    <row r="796" spans="8:13" x14ac:dyDescent="0.25">
      <c r="H796" s="75"/>
      <c r="I796" s="75"/>
      <c r="J796" s="75"/>
      <c r="K796" s="75"/>
      <c r="L796" s="75"/>
      <c r="M796" s="75"/>
    </row>
    <row r="797" spans="8:13" x14ac:dyDescent="0.25">
      <c r="H797" s="75"/>
      <c r="I797" s="75"/>
      <c r="J797" s="75"/>
      <c r="K797" s="75"/>
      <c r="L797" s="75"/>
      <c r="M797" s="75"/>
    </row>
    <row r="798" spans="8:13" x14ac:dyDescent="0.25">
      <c r="H798" s="75"/>
      <c r="I798" s="75"/>
      <c r="J798" s="75"/>
      <c r="K798" s="75"/>
      <c r="L798" s="75"/>
      <c r="M798" s="75"/>
    </row>
    <row r="799" spans="8:13" x14ac:dyDescent="0.25">
      <c r="H799" s="75"/>
      <c r="I799" s="75"/>
      <c r="J799" s="75"/>
      <c r="K799" s="75"/>
      <c r="L799" s="75"/>
      <c r="M799" s="75"/>
    </row>
    <row r="800" spans="8:13" x14ac:dyDescent="0.25">
      <c r="H800" s="75"/>
      <c r="I800" s="75"/>
      <c r="J800" s="75"/>
      <c r="K800" s="75"/>
      <c r="L800" s="75"/>
      <c r="M800" s="75"/>
    </row>
    <row r="801" spans="8:13" x14ac:dyDescent="0.25">
      <c r="H801" s="75"/>
      <c r="I801" s="75"/>
      <c r="J801" s="75"/>
      <c r="K801" s="75"/>
      <c r="L801" s="75"/>
      <c r="M801" s="75"/>
    </row>
    <row r="802" spans="8:13" x14ac:dyDescent="0.25">
      <c r="H802" s="75"/>
      <c r="I802" s="75"/>
      <c r="J802" s="75"/>
      <c r="K802" s="75"/>
      <c r="L802" s="75"/>
      <c r="M802" s="75"/>
    </row>
    <row r="803" spans="8:13" x14ac:dyDescent="0.25">
      <c r="H803" s="75"/>
      <c r="I803" s="75"/>
      <c r="J803" s="75"/>
      <c r="K803" s="75"/>
      <c r="L803" s="75"/>
      <c r="M803" s="75"/>
    </row>
    <row r="804" spans="8:13" x14ac:dyDescent="0.25">
      <c r="H804" s="75"/>
      <c r="I804" s="75"/>
      <c r="J804" s="75"/>
      <c r="K804" s="75"/>
      <c r="L804" s="75"/>
      <c r="M804" s="75"/>
    </row>
    <row r="805" spans="8:13" x14ac:dyDescent="0.25">
      <c r="H805" s="75"/>
      <c r="I805" s="75"/>
      <c r="J805" s="75"/>
      <c r="K805" s="75"/>
      <c r="L805" s="75"/>
      <c r="M805" s="75"/>
    </row>
    <row r="806" spans="8:13" x14ac:dyDescent="0.25">
      <c r="H806" s="75"/>
      <c r="I806" s="75"/>
      <c r="J806" s="75"/>
      <c r="K806" s="75"/>
      <c r="L806" s="75"/>
      <c r="M806" s="75"/>
    </row>
    <row r="807" spans="8:13" x14ac:dyDescent="0.25">
      <c r="H807" s="75"/>
      <c r="I807" s="75"/>
      <c r="J807" s="75"/>
      <c r="K807" s="75"/>
      <c r="L807" s="75"/>
      <c r="M807" s="75"/>
    </row>
    <row r="808" spans="8:13" x14ac:dyDescent="0.25">
      <c r="H808" s="75"/>
      <c r="I808" s="75"/>
      <c r="J808" s="75"/>
      <c r="K808" s="75"/>
      <c r="L808" s="75"/>
      <c r="M808" s="75"/>
    </row>
    <row r="809" spans="8:13" x14ac:dyDescent="0.25">
      <c r="H809" s="75"/>
      <c r="I809" s="75"/>
      <c r="J809" s="75"/>
      <c r="K809" s="75"/>
      <c r="L809" s="75"/>
      <c r="M809" s="75"/>
    </row>
    <row r="810" spans="8:13" x14ac:dyDescent="0.25">
      <c r="H810" s="75"/>
      <c r="I810" s="75"/>
      <c r="J810" s="75"/>
      <c r="K810" s="75"/>
      <c r="L810" s="75"/>
      <c r="M810" s="75"/>
    </row>
    <row r="811" spans="8:13" x14ac:dyDescent="0.25">
      <c r="H811" s="75"/>
      <c r="I811" s="75"/>
      <c r="J811" s="75"/>
      <c r="K811" s="75"/>
      <c r="L811" s="75"/>
      <c r="M811" s="75"/>
    </row>
    <row r="812" spans="8:13" x14ac:dyDescent="0.25">
      <c r="H812" s="75"/>
      <c r="I812" s="75"/>
      <c r="J812" s="75"/>
      <c r="K812" s="75"/>
      <c r="L812" s="75"/>
      <c r="M812" s="75"/>
    </row>
    <row r="813" spans="8:13" x14ac:dyDescent="0.25">
      <c r="H813" s="75"/>
      <c r="I813" s="75"/>
      <c r="J813" s="75"/>
      <c r="K813" s="75"/>
      <c r="L813" s="75"/>
      <c r="M813" s="75"/>
    </row>
    <row r="814" spans="8:13" x14ac:dyDescent="0.25">
      <c r="H814" s="75"/>
      <c r="I814" s="75"/>
      <c r="J814" s="75"/>
      <c r="K814" s="75"/>
      <c r="L814" s="75"/>
      <c r="M814" s="75"/>
    </row>
    <row r="815" spans="8:13" x14ac:dyDescent="0.25">
      <c r="H815" s="75"/>
      <c r="I815" s="75"/>
      <c r="J815" s="75"/>
      <c r="K815" s="75"/>
      <c r="L815" s="75"/>
      <c r="M815" s="75"/>
    </row>
    <row r="816" spans="8:13" x14ac:dyDescent="0.25">
      <c r="H816" s="75"/>
      <c r="I816" s="75"/>
      <c r="J816" s="75"/>
      <c r="K816" s="75"/>
      <c r="L816" s="75"/>
      <c r="M816" s="75"/>
    </row>
    <row r="817" spans="8:13" x14ac:dyDescent="0.25">
      <c r="H817" s="75"/>
      <c r="I817" s="75"/>
      <c r="J817" s="75"/>
      <c r="K817" s="75"/>
      <c r="L817" s="75"/>
      <c r="M817" s="75"/>
    </row>
    <row r="818" spans="8:13" x14ac:dyDescent="0.25">
      <c r="H818" s="75"/>
      <c r="I818" s="75"/>
      <c r="J818" s="75"/>
      <c r="K818" s="75"/>
      <c r="L818" s="75"/>
      <c r="M818" s="75"/>
    </row>
    <row r="819" spans="8:13" x14ac:dyDescent="0.25">
      <c r="H819" s="75"/>
      <c r="I819" s="75"/>
      <c r="J819" s="75"/>
      <c r="K819" s="75"/>
      <c r="L819" s="75"/>
      <c r="M819" s="75"/>
    </row>
    <row r="820" spans="8:13" x14ac:dyDescent="0.25">
      <c r="H820" s="75"/>
      <c r="I820" s="75"/>
      <c r="J820" s="75"/>
      <c r="K820" s="75"/>
      <c r="L820" s="75"/>
      <c r="M820" s="75"/>
    </row>
    <row r="821" spans="8:13" x14ac:dyDescent="0.25">
      <c r="H821" s="75"/>
      <c r="I821" s="75"/>
      <c r="J821" s="75"/>
      <c r="K821" s="75"/>
      <c r="L821" s="75"/>
      <c r="M821" s="75"/>
    </row>
    <row r="822" spans="8:13" x14ac:dyDescent="0.25">
      <c r="H822" s="75"/>
      <c r="I822" s="75"/>
      <c r="J822" s="75"/>
      <c r="K822" s="75"/>
      <c r="L822" s="75"/>
      <c r="M822" s="75"/>
    </row>
    <row r="823" spans="8:13" x14ac:dyDescent="0.25">
      <c r="H823" s="75"/>
      <c r="I823" s="75"/>
      <c r="J823" s="75"/>
      <c r="K823" s="75"/>
      <c r="L823" s="75"/>
      <c r="M823" s="75"/>
    </row>
    <row r="824" spans="8:13" x14ac:dyDescent="0.25">
      <c r="H824" s="75"/>
      <c r="I824" s="75"/>
      <c r="J824" s="75"/>
      <c r="K824" s="75"/>
      <c r="L824" s="75"/>
      <c r="M824" s="75"/>
    </row>
    <row r="825" spans="8:13" x14ac:dyDescent="0.25">
      <c r="H825" s="75"/>
      <c r="I825" s="75"/>
      <c r="J825" s="75"/>
      <c r="K825" s="75"/>
      <c r="L825" s="75"/>
      <c r="M825" s="75"/>
    </row>
    <row r="826" spans="8:13" x14ac:dyDescent="0.25">
      <c r="H826" s="75"/>
      <c r="I826" s="75"/>
      <c r="J826" s="75"/>
      <c r="K826" s="75"/>
      <c r="L826" s="75"/>
      <c r="M826" s="75"/>
    </row>
    <row r="827" spans="8:13" x14ac:dyDescent="0.25">
      <c r="H827" s="75"/>
      <c r="I827" s="75"/>
      <c r="J827" s="75"/>
      <c r="K827" s="75"/>
      <c r="L827" s="75"/>
      <c r="M827" s="75"/>
    </row>
    <row r="828" spans="8:13" x14ac:dyDescent="0.25">
      <c r="H828" s="75"/>
      <c r="I828" s="75"/>
      <c r="J828" s="75"/>
      <c r="K828" s="75"/>
      <c r="L828" s="75"/>
      <c r="M828" s="75"/>
    </row>
    <row r="829" spans="8:13" x14ac:dyDescent="0.25">
      <c r="H829" s="75"/>
      <c r="I829" s="75"/>
      <c r="J829" s="75"/>
      <c r="K829" s="75"/>
      <c r="L829" s="75"/>
      <c r="M829" s="75"/>
    </row>
    <row r="830" spans="8:13" x14ac:dyDescent="0.25">
      <c r="H830" s="75"/>
      <c r="I830" s="75"/>
      <c r="J830" s="75"/>
      <c r="K830" s="75"/>
      <c r="L830" s="75"/>
      <c r="M830" s="75"/>
    </row>
    <row r="831" spans="8:13" x14ac:dyDescent="0.25">
      <c r="H831" s="75"/>
      <c r="I831" s="75"/>
      <c r="J831" s="75"/>
      <c r="K831" s="75"/>
      <c r="L831" s="75"/>
      <c r="M831" s="75"/>
    </row>
    <row r="832" spans="8:13" x14ac:dyDescent="0.25">
      <c r="H832" s="75"/>
      <c r="I832" s="75"/>
      <c r="J832" s="75"/>
      <c r="K832" s="75"/>
      <c r="L832" s="75"/>
      <c r="M832" s="75"/>
    </row>
    <row r="833" spans="8:13" x14ac:dyDescent="0.25">
      <c r="H833" s="75"/>
      <c r="I833" s="75"/>
      <c r="J833" s="75"/>
      <c r="K833" s="75"/>
      <c r="L833" s="75"/>
      <c r="M833" s="75"/>
    </row>
    <row r="834" spans="8:13" x14ac:dyDescent="0.25">
      <c r="H834" s="75"/>
      <c r="I834" s="75"/>
      <c r="J834" s="75"/>
      <c r="K834" s="75"/>
      <c r="L834" s="75"/>
      <c r="M834" s="75"/>
    </row>
    <row r="835" spans="8:13" x14ac:dyDescent="0.25">
      <c r="H835" s="75"/>
      <c r="I835" s="75"/>
      <c r="J835" s="75"/>
      <c r="K835" s="75"/>
      <c r="L835" s="75"/>
      <c r="M835" s="75"/>
    </row>
    <row r="836" spans="8:13" x14ac:dyDescent="0.25">
      <c r="H836" s="75"/>
      <c r="I836" s="75"/>
      <c r="J836" s="75"/>
      <c r="K836" s="75"/>
      <c r="L836" s="75"/>
      <c r="M836" s="75"/>
    </row>
    <row r="837" spans="8:13" x14ac:dyDescent="0.25">
      <c r="H837" s="75"/>
      <c r="I837" s="75"/>
      <c r="J837" s="75"/>
      <c r="K837" s="75"/>
      <c r="L837" s="75"/>
      <c r="M837" s="75"/>
    </row>
    <row r="838" spans="8:13" x14ac:dyDescent="0.25">
      <c r="H838" s="75"/>
      <c r="I838" s="75"/>
      <c r="J838" s="75"/>
      <c r="K838" s="75"/>
      <c r="L838" s="75"/>
      <c r="M838" s="75"/>
    </row>
    <row r="839" spans="8:13" x14ac:dyDescent="0.25">
      <c r="H839" s="75"/>
      <c r="I839" s="75"/>
      <c r="J839" s="75"/>
      <c r="K839" s="75"/>
      <c r="L839" s="75"/>
      <c r="M839" s="75"/>
    </row>
    <row r="840" spans="8:13" x14ac:dyDescent="0.25">
      <c r="H840" s="75"/>
      <c r="I840" s="75"/>
      <c r="J840" s="75"/>
      <c r="K840" s="75"/>
      <c r="L840" s="75"/>
      <c r="M840" s="75"/>
    </row>
    <row r="841" spans="8:13" x14ac:dyDescent="0.25">
      <c r="H841" s="75"/>
      <c r="I841" s="75"/>
      <c r="J841" s="75"/>
      <c r="K841" s="75"/>
      <c r="L841" s="75"/>
      <c r="M841" s="75"/>
    </row>
    <row r="842" spans="8:13" x14ac:dyDescent="0.25">
      <c r="H842" s="75"/>
      <c r="I842" s="75"/>
      <c r="J842" s="75"/>
      <c r="K842" s="75"/>
      <c r="L842" s="75"/>
      <c r="M842" s="75"/>
    </row>
    <row r="843" spans="8:13" x14ac:dyDescent="0.25">
      <c r="H843" s="75"/>
      <c r="I843" s="75"/>
      <c r="J843" s="75"/>
      <c r="K843" s="75"/>
      <c r="L843" s="75"/>
      <c r="M843" s="75"/>
    </row>
    <row r="844" spans="8:13" x14ac:dyDescent="0.25">
      <c r="H844" s="75"/>
      <c r="I844" s="75"/>
      <c r="J844" s="75"/>
      <c r="K844" s="75"/>
      <c r="L844" s="75"/>
      <c r="M844" s="75"/>
    </row>
    <row r="845" spans="8:13" x14ac:dyDescent="0.25">
      <c r="H845" s="75"/>
      <c r="I845" s="75"/>
      <c r="J845" s="75"/>
      <c r="K845" s="75"/>
      <c r="L845" s="75"/>
      <c r="M845" s="75"/>
    </row>
    <row r="846" spans="8:13" x14ac:dyDescent="0.25">
      <c r="H846" s="75"/>
      <c r="I846" s="75"/>
      <c r="J846" s="75"/>
      <c r="K846" s="75"/>
      <c r="L846" s="75"/>
      <c r="M846" s="75"/>
    </row>
    <row r="847" spans="8:13" x14ac:dyDescent="0.25">
      <c r="H847" s="75"/>
      <c r="I847" s="75"/>
      <c r="J847" s="75"/>
      <c r="K847" s="75"/>
      <c r="L847" s="75"/>
      <c r="M847" s="75"/>
    </row>
    <row r="848" spans="8:13" x14ac:dyDescent="0.25">
      <c r="H848" s="75"/>
      <c r="I848" s="75"/>
      <c r="J848" s="75"/>
      <c r="K848" s="75"/>
      <c r="L848" s="75"/>
      <c r="M848" s="75"/>
    </row>
    <row r="849" spans="8:13" x14ac:dyDescent="0.25">
      <c r="H849" s="75"/>
      <c r="I849" s="75"/>
      <c r="J849" s="75"/>
      <c r="K849" s="75"/>
      <c r="L849" s="75"/>
      <c r="M849" s="75"/>
    </row>
    <row r="850" spans="8:13" x14ac:dyDescent="0.25">
      <c r="H850" s="75"/>
      <c r="I850" s="75"/>
      <c r="J850" s="75"/>
      <c r="K850" s="75"/>
      <c r="L850" s="75"/>
      <c r="M850" s="75"/>
    </row>
    <row r="851" spans="8:13" x14ac:dyDescent="0.25">
      <c r="H851" s="75"/>
      <c r="I851" s="75"/>
      <c r="J851" s="75"/>
      <c r="K851" s="75"/>
      <c r="L851" s="75"/>
      <c r="M851" s="75"/>
    </row>
    <row r="852" spans="8:13" x14ac:dyDescent="0.25">
      <c r="H852" s="75"/>
      <c r="I852" s="75"/>
      <c r="J852" s="75"/>
      <c r="K852" s="75"/>
      <c r="L852" s="75"/>
      <c r="M852" s="75"/>
    </row>
    <row r="853" spans="8:13" x14ac:dyDescent="0.25">
      <c r="H853" s="75"/>
      <c r="I853" s="75"/>
      <c r="J853" s="75"/>
      <c r="K853" s="75"/>
      <c r="L853" s="75"/>
      <c r="M853" s="75"/>
    </row>
    <row r="854" spans="8:13" x14ac:dyDescent="0.25">
      <c r="H854" s="75"/>
      <c r="I854" s="75"/>
      <c r="J854" s="75"/>
      <c r="K854" s="75"/>
      <c r="L854" s="75"/>
      <c r="M854" s="75"/>
    </row>
    <row r="855" spans="8:13" x14ac:dyDescent="0.25">
      <c r="H855" s="75"/>
      <c r="I855" s="75"/>
      <c r="J855" s="75"/>
      <c r="K855" s="75"/>
      <c r="L855" s="75"/>
      <c r="M855" s="75"/>
    </row>
    <row r="856" spans="8:13" x14ac:dyDescent="0.25">
      <c r="H856" s="75"/>
      <c r="I856" s="75"/>
      <c r="J856" s="75"/>
      <c r="K856" s="75"/>
      <c r="L856" s="75"/>
      <c r="M856" s="75"/>
    </row>
    <row r="857" spans="8:13" x14ac:dyDescent="0.25">
      <c r="H857" s="75"/>
      <c r="I857" s="75"/>
      <c r="J857" s="75"/>
      <c r="K857" s="75"/>
      <c r="L857" s="75"/>
      <c r="M857" s="75"/>
    </row>
    <row r="858" spans="8:13" x14ac:dyDescent="0.25">
      <c r="H858" s="75"/>
      <c r="I858" s="75"/>
      <c r="J858" s="75"/>
      <c r="K858" s="75"/>
      <c r="L858" s="75"/>
      <c r="M858" s="75"/>
    </row>
    <row r="859" spans="8:13" x14ac:dyDescent="0.25">
      <c r="H859" s="75"/>
      <c r="I859" s="75"/>
      <c r="J859" s="75"/>
      <c r="K859" s="75"/>
      <c r="L859" s="75"/>
      <c r="M859" s="75"/>
    </row>
    <row r="860" spans="8:13" x14ac:dyDescent="0.25">
      <c r="H860" s="75"/>
      <c r="I860" s="75"/>
      <c r="J860" s="75"/>
      <c r="K860" s="75"/>
      <c r="L860" s="75"/>
      <c r="M860" s="75"/>
    </row>
    <row r="861" spans="8:13" x14ac:dyDescent="0.25">
      <c r="H861" s="75"/>
      <c r="I861" s="75"/>
      <c r="J861" s="75"/>
      <c r="K861" s="75"/>
      <c r="L861" s="75"/>
      <c r="M861" s="75"/>
    </row>
    <row r="862" spans="8:13" x14ac:dyDescent="0.25">
      <c r="H862" s="75"/>
      <c r="I862" s="75"/>
      <c r="J862" s="75"/>
      <c r="K862" s="75"/>
      <c r="L862" s="75"/>
      <c r="M862" s="75"/>
    </row>
    <row r="863" spans="8:13" x14ac:dyDescent="0.25">
      <c r="H863" s="75"/>
      <c r="I863" s="75"/>
      <c r="J863" s="75"/>
      <c r="K863" s="75"/>
      <c r="L863" s="75"/>
      <c r="M863" s="75"/>
    </row>
    <row r="864" spans="8:13" x14ac:dyDescent="0.25">
      <c r="H864" s="75"/>
      <c r="I864" s="75"/>
      <c r="J864" s="75"/>
      <c r="K864" s="75"/>
      <c r="L864" s="75"/>
      <c r="M864" s="75"/>
    </row>
    <row r="865" spans="8:13" x14ac:dyDescent="0.25">
      <c r="H865" s="75"/>
      <c r="I865" s="75"/>
      <c r="J865" s="75"/>
      <c r="K865" s="75"/>
      <c r="L865" s="75"/>
      <c r="M865" s="75"/>
    </row>
    <row r="866" spans="8:13" x14ac:dyDescent="0.25">
      <c r="H866" s="75"/>
      <c r="I866" s="75"/>
      <c r="J866" s="75"/>
      <c r="K866" s="75"/>
      <c r="L866" s="75"/>
      <c r="M866" s="75"/>
    </row>
    <row r="867" spans="8:13" x14ac:dyDescent="0.25">
      <c r="H867" s="75"/>
      <c r="I867" s="75"/>
      <c r="J867" s="75"/>
      <c r="K867" s="75"/>
      <c r="L867" s="75"/>
      <c r="M867" s="75"/>
    </row>
    <row r="868" spans="8:13" x14ac:dyDescent="0.25">
      <c r="H868" s="75"/>
      <c r="I868" s="75"/>
      <c r="J868" s="75"/>
      <c r="K868" s="75"/>
      <c r="L868" s="75"/>
      <c r="M868" s="75"/>
    </row>
    <row r="869" spans="8:13" x14ac:dyDescent="0.25">
      <c r="H869" s="75"/>
      <c r="I869" s="75"/>
      <c r="J869" s="75"/>
      <c r="K869" s="75"/>
      <c r="L869" s="75"/>
      <c r="M869" s="75"/>
    </row>
    <row r="870" spans="8:13" x14ac:dyDescent="0.25">
      <c r="H870" s="75"/>
      <c r="I870" s="75"/>
      <c r="J870" s="75"/>
      <c r="K870" s="75"/>
      <c r="L870" s="75"/>
      <c r="M870" s="75"/>
    </row>
    <row r="871" spans="8:13" x14ac:dyDescent="0.25">
      <c r="H871" s="75"/>
      <c r="I871" s="75"/>
      <c r="J871" s="75"/>
      <c r="K871" s="75"/>
      <c r="L871" s="75"/>
      <c r="M871" s="75"/>
    </row>
    <row r="872" spans="8:13" x14ac:dyDescent="0.25">
      <c r="H872" s="75"/>
      <c r="I872" s="75"/>
      <c r="J872" s="75"/>
      <c r="K872" s="75"/>
      <c r="L872" s="75"/>
      <c r="M872" s="75"/>
    </row>
    <row r="873" spans="8:13" x14ac:dyDescent="0.25">
      <c r="H873" s="75"/>
      <c r="I873" s="75"/>
      <c r="J873" s="75"/>
      <c r="K873" s="75"/>
      <c r="L873" s="75"/>
      <c r="M873" s="75"/>
    </row>
    <row r="874" spans="8:13" x14ac:dyDescent="0.25">
      <c r="H874" s="75"/>
      <c r="I874" s="75"/>
      <c r="J874" s="75"/>
      <c r="K874" s="75"/>
      <c r="L874" s="75"/>
      <c r="M874" s="75"/>
    </row>
    <row r="875" spans="8:13" x14ac:dyDescent="0.25">
      <c r="H875" s="75"/>
      <c r="I875" s="75"/>
      <c r="J875" s="75"/>
      <c r="K875" s="75"/>
      <c r="L875" s="75"/>
      <c r="M875" s="75"/>
    </row>
    <row r="876" spans="8:13" x14ac:dyDescent="0.25">
      <c r="H876" s="75"/>
      <c r="I876" s="75"/>
      <c r="J876" s="75"/>
      <c r="K876" s="75"/>
      <c r="L876" s="75"/>
      <c r="M876" s="75"/>
    </row>
    <row r="877" spans="8:13" x14ac:dyDescent="0.25">
      <c r="H877" s="75"/>
      <c r="I877" s="75"/>
      <c r="J877" s="75"/>
      <c r="K877" s="75"/>
      <c r="L877" s="75"/>
      <c r="M877" s="75"/>
    </row>
    <row r="878" spans="8:13" x14ac:dyDescent="0.25">
      <c r="H878" s="75"/>
      <c r="I878" s="75"/>
      <c r="J878" s="75"/>
      <c r="K878" s="75"/>
      <c r="L878" s="75"/>
      <c r="M878" s="75"/>
    </row>
    <row r="879" spans="8:13" x14ac:dyDescent="0.25">
      <c r="H879" s="75"/>
      <c r="I879" s="75"/>
      <c r="J879" s="75"/>
      <c r="K879" s="75"/>
      <c r="L879" s="75"/>
      <c r="M879" s="75"/>
    </row>
    <row r="880" spans="8:13" x14ac:dyDescent="0.25">
      <c r="H880" s="75"/>
      <c r="I880" s="75"/>
      <c r="J880" s="75"/>
      <c r="K880" s="75"/>
      <c r="L880" s="75"/>
      <c r="M880" s="75"/>
    </row>
    <row r="881" spans="8:13" x14ac:dyDescent="0.25">
      <c r="H881" s="75"/>
      <c r="I881" s="75"/>
      <c r="J881" s="75"/>
      <c r="K881" s="75"/>
      <c r="L881" s="75"/>
      <c r="M881" s="75"/>
    </row>
    <row r="882" spans="8:13" x14ac:dyDescent="0.25">
      <c r="H882" s="75"/>
      <c r="I882" s="75"/>
      <c r="J882" s="75"/>
      <c r="K882" s="75"/>
      <c r="L882" s="75"/>
      <c r="M882" s="75"/>
    </row>
    <row r="883" spans="8:13" x14ac:dyDescent="0.25">
      <c r="H883" s="75"/>
      <c r="I883" s="75"/>
      <c r="J883" s="75"/>
      <c r="K883" s="75"/>
      <c r="L883" s="75"/>
      <c r="M883" s="75"/>
    </row>
    <row r="884" spans="8:13" x14ac:dyDescent="0.25">
      <c r="H884" s="75"/>
      <c r="I884" s="75"/>
      <c r="J884" s="75"/>
      <c r="K884" s="75"/>
      <c r="L884" s="75"/>
      <c r="M884" s="75"/>
    </row>
    <row r="885" spans="8:13" x14ac:dyDescent="0.25">
      <c r="H885" s="75"/>
      <c r="I885" s="75"/>
      <c r="J885" s="75"/>
      <c r="K885" s="75"/>
      <c r="L885" s="75"/>
      <c r="M885" s="75"/>
    </row>
    <row r="886" spans="8:13" x14ac:dyDescent="0.25">
      <c r="H886" s="75"/>
      <c r="I886" s="75"/>
      <c r="J886" s="75"/>
      <c r="K886" s="75"/>
      <c r="L886" s="75"/>
      <c r="M886" s="75"/>
    </row>
    <row r="887" spans="8:13" x14ac:dyDescent="0.25">
      <c r="H887" s="75"/>
      <c r="I887" s="75"/>
      <c r="J887" s="75"/>
      <c r="K887" s="75"/>
      <c r="L887" s="75"/>
      <c r="M887" s="75"/>
    </row>
    <row r="888" spans="8:13" x14ac:dyDescent="0.25">
      <c r="H888" s="75"/>
      <c r="I888" s="75"/>
      <c r="J888" s="75"/>
      <c r="K888" s="75"/>
      <c r="L888" s="75"/>
      <c r="M888" s="75"/>
    </row>
    <row r="889" spans="8:13" x14ac:dyDescent="0.25">
      <c r="H889" s="75"/>
      <c r="I889" s="75"/>
      <c r="J889" s="75"/>
      <c r="K889" s="75"/>
      <c r="L889" s="75"/>
      <c r="M889" s="75"/>
    </row>
    <row r="890" spans="8:13" x14ac:dyDescent="0.25">
      <c r="H890" s="75"/>
      <c r="I890" s="75"/>
      <c r="J890" s="75"/>
      <c r="K890" s="75"/>
      <c r="L890" s="75"/>
      <c r="M890" s="75"/>
    </row>
    <row r="891" spans="8:13" x14ac:dyDescent="0.25">
      <c r="H891" s="75"/>
      <c r="I891" s="75"/>
      <c r="J891" s="75"/>
      <c r="K891" s="75"/>
      <c r="L891" s="75"/>
      <c r="M891" s="75"/>
    </row>
    <row r="892" spans="8:13" x14ac:dyDescent="0.25">
      <c r="H892" s="75"/>
      <c r="I892" s="75"/>
      <c r="J892" s="75"/>
      <c r="K892" s="75"/>
      <c r="L892" s="75"/>
      <c r="M892" s="75"/>
    </row>
    <row r="893" spans="8:13" x14ac:dyDescent="0.25">
      <c r="H893" s="75"/>
      <c r="I893" s="75"/>
      <c r="J893" s="75"/>
      <c r="K893" s="75"/>
      <c r="L893" s="75"/>
      <c r="M893" s="75"/>
    </row>
    <row r="894" spans="8:13" x14ac:dyDescent="0.25">
      <c r="H894" s="75"/>
      <c r="I894" s="75"/>
      <c r="J894" s="75"/>
      <c r="K894" s="75"/>
      <c r="L894" s="75"/>
      <c r="M894" s="75"/>
    </row>
    <row r="895" spans="8:13" x14ac:dyDescent="0.25">
      <c r="H895" s="75"/>
      <c r="I895" s="75"/>
      <c r="J895" s="75"/>
      <c r="K895" s="75"/>
      <c r="L895" s="75"/>
      <c r="M895" s="75"/>
    </row>
    <row r="896" spans="8:13" x14ac:dyDescent="0.25">
      <c r="H896" s="75"/>
      <c r="I896" s="75"/>
      <c r="J896" s="75"/>
      <c r="K896" s="75"/>
      <c r="L896" s="75"/>
      <c r="M896" s="75"/>
    </row>
    <row r="897" spans="8:13" x14ac:dyDescent="0.25">
      <c r="H897" s="75"/>
      <c r="I897" s="75"/>
      <c r="J897" s="75"/>
      <c r="K897" s="75"/>
      <c r="L897" s="75"/>
      <c r="M897" s="75"/>
    </row>
    <row r="898" spans="8:13" x14ac:dyDescent="0.25">
      <c r="H898" s="75"/>
      <c r="I898" s="75"/>
      <c r="J898" s="75"/>
      <c r="K898" s="75"/>
      <c r="L898" s="75"/>
      <c r="M898" s="75"/>
    </row>
    <row r="899" spans="8:13" x14ac:dyDescent="0.25">
      <c r="H899" s="75"/>
      <c r="I899" s="75"/>
      <c r="J899" s="75"/>
      <c r="K899" s="75"/>
      <c r="L899" s="75"/>
      <c r="M899" s="75"/>
    </row>
    <row r="900" spans="8:13" x14ac:dyDescent="0.25">
      <c r="H900" s="75"/>
      <c r="I900" s="75"/>
      <c r="J900" s="75"/>
      <c r="K900" s="75"/>
      <c r="L900" s="75"/>
      <c r="M900" s="75"/>
    </row>
    <row r="901" spans="8:13" x14ac:dyDescent="0.25">
      <c r="H901" s="75"/>
      <c r="I901" s="75"/>
      <c r="J901" s="75"/>
      <c r="K901" s="75"/>
      <c r="L901" s="75"/>
      <c r="M901" s="75"/>
    </row>
    <row r="902" spans="8:13" x14ac:dyDescent="0.25">
      <c r="H902" s="75"/>
      <c r="I902" s="75"/>
      <c r="J902" s="75"/>
      <c r="K902" s="75"/>
      <c r="L902" s="75"/>
      <c r="M902" s="75"/>
    </row>
    <row r="903" spans="8:13" x14ac:dyDescent="0.25">
      <c r="H903" s="75"/>
      <c r="I903" s="75"/>
      <c r="J903" s="75"/>
      <c r="K903" s="75"/>
      <c r="L903" s="75"/>
      <c r="M903" s="75"/>
    </row>
    <row r="904" spans="8:13" x14ac:dyDescent="0.25">
      <c r="H904" s="75"/>
      <c r="I904" s="75"/>
      <c r="J904" s="75"/>
      <c r="K904" s="75"/>
      <c r="L904" s="75"/>
      <c r="M904" s="75"/>
    </row>
    <row r="905" spans="8:13" x14ac:dyDescent="0.25">
      <c r="H905" s="75"/>
      <c r="I905" s="75"/>
      <c r="J905" s="75"/>
      <c r="K905" s="75"/>
      <c r="L905" s="75"/>
      <c r="M905" s="75"/>
    </row>
    <row r="906" spans="8:13" x14ac:dyDescent="0.25">
      <c r="H906" s="75"/>
      <c r="I906" s="75"/>
      <c r="J906" s="75"/>
      <c r="K906" s="75"/>
      <c r="L906" s="75"/>
      <c r="M906" s="75"/>
    </row>
    <row r="907" spans="8:13" x14ac:dyDescent="0.25">
      <c r="H907" s="75"/>
      <c r="I907" s="75"/>
      <c r="J907" s="75"/>
      <c r="K907" s="75"/>
      <c r="L907" s="75"/>
      <c r="M907" s="75"/>
    </row>
    <row r="908" spans="8:13" x14ac:dyDescent="0.25">
      <c r="H908" s="75"/>
      <c r="I908" s="75"/>
      <c r="J908" s="75"/>
      <c r="K908" s="75"/>
      <c r="L908" s="75"/>
      <c r="M908" s="75"/>
    </row>
    <row r="909" spans="8:13" x14ac:dyDescent="0.25">
      <c r="H909" s="75"/>
      <c r="I909" s="75"/>
      <c r="J909" s="75"/>
      <c r="K909" s="75"/>
      <c r="L909" s="75"/>
      <c r="M909" s="75"/>
    </row>
    <row r="910" spans="8:13" x14ac:dyDescent="0.25">
      <c r="H910" s="75"/>
      <c r="I910" s="75"/>
      <c r="J910" s="75"/>
      <c r="K910" s="75"/>
      <c r="L910" s="75"/>
      <c r="M910" s="75"/>
    </row>
    <row r="911" spans="8:13" x14ac:dyDescent="0.25">
      <c r="H911" s="75"/>
      <c r="I911" s="75"/>
      <c r="J911" s="75"/>
      <c r="K911" s="75"/>
      <c r="L911" s="75"/>
      <c r="M911" s="75"/>
    </row>
    <row r="912" spans="8:13" x14ac:dyDescent="0.25">
      <c r="H912" s="75"/>
      <c r="I912" s="75"/>
      <c r="J912" s="75"/>
      <c r="K912" s="75"/>
      <c r="L912" s="75"/>
      <c r="M912" s="75"/>
    </row>
    <row r="913" spans="8:13" x14ac:dyDescent="0.25">
      <c r="H913" s="75"/>
      <c r="I913" s="75"/>
      <c r="J913" s="75"/>
      <c r="K913" s="75"/>
      <c r="L913" s="75"/>
      <c r="M913" s="75"/>
    </row>
    <row r="914" spans="8:13" x14ac:dyDescent="0.25">
      <c r="H914" s="75"/>
      <c r="I914" s="75"/>
      <c r="J914" s="75"/>
      <c r="K914" s="75"/>
      <c r="L914" s="75"/>
      <c r="M914" s="75"/>
    </row>
    <row r="915" spans="8:13" x14ac:dyDescent="0.25">
      <c r="H915" s="75"/>
      <c r="I915" s="75"/>
      <c r="J915" s="75"/>
      <c r="K915" s="75"/>
      <c r="L915" s="75"/>
      <c r="M915" s="75"/>
    </row>
    <row r="916" spans="8:13" x14ac:dyDescent="0.25">
      <c r="H916" s="75"/>
      <c r="I916" s="75"/>
      <c r="J916" s="75"/>
      <c r="K916" s="75"/>
      <c r="L916" s="75"/>
      <c r="M916" s="75"/>
    </row>
    <row r="917" spans="8:13" x14ac:dyDescent="0.25">
      <c r="H917" s="75"/>
      <c r="I917" s="75"/>
      <c r="J917" s="75"/>
      <c r="K917" s="75"/>
      <c r="L917" s="75"/>
      <c r="M917" s="75"/>
    </row>
    <row r="918" spans="8:13" x14ac:dyDescent="0.25">
      <c r="H918" s="75"/>
      <c r="I918" s="75"/>
      <c r="J918" s="75"/>
      <c r="K918" s="75"/>
      <c r="L918" s="75"/>
      <c r="M918" s="75"/>
    </row>
    <row r="919" spans="8:13" x14ac:dyDescent="0.25">
      <c r="H919" s="75"/>
      <c r="I919" s="75"/>
      <c r="J919" s="75"/>
      <c r="K919" s="75"/>
      <c r="L919" s="75"/>
      <c r="M919" s="75"/>
    </row>
    <row r="920" spans="8:13" x14ac:dyDescent="0.25">
      <c r="H920" s="75"/>
      <c r="I920" s="75"/>
      <c r="J920" s="75"/>
      <c r="K920" s="75"/>
      <c r="L920" s="75"/>
      <c r="M920" s="75"/>
    </row>
    <row r="921" spans="8:13" x14ac:dyDescent="0.25">
      <c r="H921" s="75"/>
      <c r="I921" s="75"/>
      <c r="J921" s="75"/>
      <c r="K921" s="75"/>
      <c r="L921" s="75"/>
      <c r="M921" s="75"/>
    </row>
    <row r="922" spans="8:13" x14ac:dyDescent="0.25">
      <c r="H922" s="75"/>
      <c r="I922" s="75"/>
      <c r="J922" s="75"/>
      <c r="K922" s="75"/>
      <c r="L922" s="75"/>
      <c r="M922" s="75"/>
    </row>
    <row r="923" spans="8:13" x14ac:dyDescent="0.25">
      <c r="H923" s="75"/>
      <c r="I923" s="75"/>
      <c r="J923" s="75"/>
      <c r="K923" s="75"/>
      <c r="L923" s="75"/>
      <c r="M923" s="75"/>
    </row>
    <row r="924" spans="8:13" x14ac:dyDescent="0.25">
      <c r="H924" s="75"/>
      <c r="I924" s="75"/>
      <c r="J924" s="75"/>
      <c r="K924" s="75"/>
      <c r="L924" s="75"/>
      <c r="M924" s="75"/>
    </row>
    <row r="925" spans="8:13" x14ac:dyDescent="0.25">
      <c r="H925" s="75"/>
      <c r="I925" s="75"/>
      <c r="J925" s="75"/>
      <c r="K925" s="75"/>
      <c r="L925" s="75"/>
      <c r="M925" s="75"/>
    </row>
    <row r="926" spans="8:13" x14ac:dyDescent="0.25">
      <c r="H926" s="75"/>
      <c r="I926" s="75"/>
      <c r="J926" s="75"/>
      <c r="K926" s="75"/>
      <c r="L926" s="75"/>
      <c r="M926" s="75"/>
    </row>
    <row r="927" spans="8:13" x14ac:dyDescent="0.25">
      <c r="H927" s="75"/>
      <c r="I927" s="75"/>
      <c r="J927" s="75"/>
      <c r="K927" s="75"/>
      <c r="L927" s="75"/>
      <c r="M927" s="75"/>
    </row>
    <row r="928" spans="8:13" x14ac:dyDescent="0.25">
      <c r="H928" s="75"/>
      <c r="I928" s="75"/>
      <c r="J928" s="75"/>
      <c r="K928" s="75"/>
      <c r="L928" s="75"/>
      <c r="M928" s="75"/>
    </row>
    <row r="929" spans="8:13" x14ac:dyDescent="0.25">
      <c r="H929" s="75"/>
      <c r="I929" s="75"/>
      <c r="J929" s="75"/>
      <c r="K929" s="75"/>
      <c r="L929" s="75"/>
      <c r="M929" s="75"/>
    </row>
    <row r="930" spans="8:13" x14ac:dyDescent="0.25">
      <c r="H930" s="75"/>
      <c r="I930" s="75"/>
      <c r="J930" s="75"/>
      <c r="K930" s="75"/>
      <c r="L930" s="75"/>
      <c r="M930" s="75"/>
    </row>
    <row r="931" spans="8:13" x14ac:dyDescent="0.25">
      <c r="H931" s="75"/>
      <c r="I931" s="75"/>
      <c r="J931" s="75"/>
      <c r="K931" s="75"/>
      <c r="L931" s="75"/>
      <c r="M931" s="75"/>
    </row>
    <row r="932" spans="8:13" x14ac:dyDescent="0.25">
      <c r="H932" s="75"/>
      <c r="I932" s="75"/>
      <c r="J932" s="75"/>
      <c r="K932" s="75"/>
      <c r="L932" s="75"/>
      <c r="M932" s="75"/>
    </row>
    <row r="933" spans="8:13" x14ac:dyDescent="0.25">
      <c r="H933" s="75"/>
      <c r="I933" s="75"/>
      <c r="J933" s="75"/>
      <c r="K933" s="75"/>
      <c r="L933" s="75"/>
      <c r="M933" s="75"/>
    </row>
    <row r="934" spans="8:13" x14ac:dyDescent="0.25">
      <c r="H934" s="75"/>
      <c r="I934" s="75"/>
      <c r="J934" s="75"/>
      <c r="K934" s="75"/>
      <c r="L934" s="75"/>
      <c r="M934" s="75"/>
    </row>
    <row r="935" spans="8:13" x14ac:dyDescent="0.25">
      <c r="H935" s="75"/>
      <c r="I935" s="75"/>
      <c r="J935" s="75"/>
      <c r="K935" s="75"/>
      <c r="L935" s="75"/>
      <c r="M935" s="75"/>
    </row>
    <row r="936" spans="8:13" x14ac:dyDescent="0.25">
      <c r="H936" s="75"/>
      <c r="I936" s="75"/>
      <c r="J936" s="75"/>
      <c r="K936" s="75"/>
      <c r="L936" s="75"/>
      <c r="M936" s="75"/>
    </row>
    <row r="937" spans="8:13" x14ac:dyDescent="0.25">
      <c r="H937" s="75"/>
      <c r="I937" s="75"/>
      <c r="J937" s="75"/>
      <c r="K937" s="75"/>
      <c r="L937" s="75"/>
      <c r="M937" s="75"/>
    </row>
    <row r="938" spans="8:13" x14ac:dyDescent="0.25">
      <c r="H938" s="75"/>
      <c r="I938" s="75"/>
      <c r="J938" s="75"/>
      <c r="K938" s="75"/>
      <c r="L938" s="75"/>
      <c r="M938" s="75"/>
    </row>
    <row r="939" spans="8:13" x14ac:dyDescent="0.25">
      <c r="H939" s="75"/>
      <c r="I939" s="75"/>
      <c r="J939" s="75"/>
      <c r="K939" s="75"/>
      <c r="L939" s="75"/>
      <c r="M939" s="75"/>
    </row>
    <row r="940" spans="8:13" x14ac:dyDescent="0.25">
      <c r="H940" s="75"/>
      <c r="I940" s="75"/>
      <c r="J940" s="75"/>
      <c r="K940" s="75"/>
      <c r="L940" s="75"/>
      <c r="M940" s="75"/>
    </row>
    <row r="941" spans="8:13" x14ac:dyDescent="0.25">
      <c r="H941" s="75"/>
      <c r="I941" s="75"/>
      <c r="J941" s="75"/>
      <c r="K941" s="75"/>
      <c r="L941" s="75"/>
      <c r="M941" s="75"/>
    </row>
    <row r="942" spans="8:13" x14ac:dyDescent="0.25">
      <c r="H942" s="75"/>
      <c r="I942" s="75"/>
      <c r="J942" s="75"/>
      <c r="K942" s="75"/>
      <c r="L942" s="75"/>
      <c r="M942" s="75"/>
    </row>
    <row r="943" spans="8:13" x14ac:dyDescent="0.25">
      <c r="H943" s="75"/>
      <c r="I943" s="75"/>
      <c r="J943" s="75"/>
      <c r="K943" s="75"/>
      <c r="L943" s="75"/>
      <c r="M943" s="75"/>
    </row>
    <row r="944" spans="8:13" x14ac:dyDescent="0.25">
      <c r="H944" s="75"/>
      <c r="I944" s="75"/>
      <c r="J944" s="75"/>
      <c r="K944" s="75"/>
      <c r="L944" s="75"/>
      <c r="M944" s="75"/>
    </row>
    <row r="945" spans="8:13" x14ac:dyDescent="0.25">
      <c r="H945" s="75"/>
      <c r="I945" s="75"/>
      <c r="J945" s="75"/>
      <c r="K945" s="75"/>
      <c r="L945" s="75"/>
      <c r="M945" s="75"/>
    </row>
    <row r="946" spans="8:13" x14ac:dyDescent="0.25">
      <c r="H946" s="75"/>
      <c r="I946" s="75"/>
      <c r="J946" s="75"/>
      <c r="K946" s="75"/>
      <c r="L946" s="75"/>
      <c r="M946" s="75"/>
    </row>
    <row r="947" spans="8:13" x14ac:dyDescent="0.25">
      <c r="H947" s="75"/>
      <c r="I947" s="75"/>
      <c r="J947" s="75"/>
      <c r="K947" s="75"/>
      <c r="L947" s="75"/>
      <c r="M947" s="75"/>
    </row>
    <row r="948" spans="8:13" x14ac:dyDescent="0.25">
      <c r="H948" s="75"/>
      <c r="I948" s="75"/>
      <c r="J948" s="75"/>
      <c r="K948" s="75"/>
      <c r="L948" s="75"/>
      <c r="M948" s="75"/>
    </row>
    <row r="949" spans="8:13" x14ac:dyDescent="0.25">
      <c r="H949" s="75"/>
      <c r="I949" s="75"/>
      <c r="J949" s="75"/>
      <c r="K949" s="75"/>
      <c r="L949" s="75"/>
      <c r="M949" s="75"/>
    </row>
    <row r="950" spans="8:13" x14ac:dyDescent="0.25">
      <c r="H950" s="75"/>
      <c r="I950" s="75"/>
      <c r="J950" s="75"/>
      <c r="K950" s="75"/>
      <c r="L950" s="75"/>
      <c r="M950" s="75"/>
    </row>
    <row r="951" spans="8:13" x14ac:dyDescent="0.25">
      <c r="H951" s="75"/>
      <c r="I951" s="75"/>
      <c r="J951" s="75"/>
      <c r="K951" s="75"/>
      <c r="L951" s="75"/>
      <c r="M951" s="75"/>
    </row>
    <row r="952" spans="8:13" x14ac:dyDescent="0.25">
      <c r="H952" s="75"/>
      <c r="I952" s="75"/>
      <c r="J952" s="75"/>
      <c r="K952" s="75"/>
      <c r="L952" s="75"/>
      <c r="M952" s="75"/>
    </row>
    <row r="953" spans="8:13" x14ac:dyDescent="0.25">
      <c r="H953" s="75"/>
      <c r="I953" s="75"/>
      <c r="J953" s="75"/>
      <c r="K953" s="75"/>
      <c r="L953" s="75"/>
      <c r="M953" s="75"/>
    </row>
    <row r="954" spans="8:13" x14ac:dyDescent="0.25">
      <c r="H954" s="75"/>
      <c r="I954" s="75"/>
      <c r="J954" s="75"/>
      <c r="K954" s="75"/>
      <c r="L954" s="75"/>
      <c r="M954" s="75"/>
    </row>
    <row r="955" spans="8:13" x14ac:dyDescent="0.25">
      <c r="H955" s="75"/>
      <c r="I955" s="75"/>
      <c r="J955" s="75"/>
      <c r="K955" s="75"/>
      <c r="L955" s="75"/>
      <c r="M955" s="75"/>
    </row>
    <row r="956" spans="8:13" x14ac:dyDescent="0.25">
      <c r="H956" s="75"/>
      <c r="I956" s="75"/>
      <c r="J956" s="75"/>
      <c r="K956" s="75"/>
      <c r="L956" s="75"/>
      <c r="M956" s="75"/>
    </row>
    <row r="957" spans="8:13" x14ac:dyDescent="0.25">
      <c r="H957" s="75"/>
      <c r="I957" s="75"/>
      <c r="J957" s="75"/>
      <c r="K957" s="75"/>
      <c r="L957" s="75"/>
      <c r="M957" s="75"/>
    </row>
    <row r="958" spans="8:13" x14ac:dyDescent="0.25">
      <c r="H958" s="75"/>
      <c r="I958" s="75"/>
      <c r="J958" s="75"/>
      <c r="K958" s="75"/>
      <c r="L958" s="75"/>
      <c r="M958" s="75"/>
    </row>
    <row r="959" spans="8:13" x14ac:dyDescent="0.25">
      <c r="H959" s="75"/>
      <c r="I959" s="75"/>
      <c r="J959" s="75"/>
      <c r="K959" s="75"/>
      <c r="L959" s="75"/>
      <c r="M959" s="75"/>
    </row>
    <row r="960" spans="8:13" x14ac:dyDescent="0.25">
      <c r="H960" s="75"/>
      <c r="I960" s="75"/>
      <c r="J960" s="75"/>
      <c r="K960" s="75"/>
      <c r="L960" s="75"/>
      <c r="M960" s="75"/>
    </row>
    <row r="961" spans="8:13" x14ac:dyDescent="0.25">
      <c r="H961" s="75"/>
      <c r="I961" s="75"/>
      <c r="J961" s="75"/>
      <c r="K961" s="75"/>
      <c r="L961" s="75"/>
      <c r="M961" s="75"/>
    </row>
    <row r="962" spans="8:13" x14ac:dyDescent="0.25">
      <c r="H962" s="75"/>
      <c r="I962" s="75"/>
      <c r="J962" s="75"/>
      <c r="K962" s="75"/>
      <c r="L962" s="75"/>
      <c r="M962" s="75"/>
    </row>
    <row r="963" spans="8:13" x14ac:dyDescent="0.25">
      <c r="H963" s="75"/>
      <c r="I963" s="75"/>
      <c r="J963" s="75"/>
      <c r="K963" s="75"/>
      <c r="L963" s="75"/>
      <c r="M963" s="75"/>
    </row>
    <row r="964" spans="8:13" x14ac:dyDescent="0.25">
      <c r="H964" s="75"/>
      <c r="I964" s="75"/>
      <c r="J964" s="75"/>
      <c r="K964" s="75"/>
      <c r="L964" s="75"/>
      <c r="M964" s="75"/>
    </row>
    <row r="965" spans="8:13" x14ac:dyDescent="0.25">
      <c r="H965" s="75"/>
      <c r="I965" s="75"/>
      <c r="J965" s="75"/>
      <c r="K965" s="75"/>
      <c r="L965" s="75"/>
      <c r="M965" s="75"/>
    </row>
    <row r="966" spans="8:13" x14ac:dyDescent="0.25">
      <c r="H966" s="75"/>
      <c r="I966" s="75"/>
      <c r="J966" s="75"/>
      <c r="K966" s="75"/>
      <c r="L966" s="75"/>
      <c r="M966" s="75"/>
    </row>
    <row r="967" spans="8:13" x14ac:dyDescent="0.25">
      <c r="H967" s="75"/>
      <c r="I967" s="75"/>
      <c r="J967" s="75"/>
      <c r="K967" s="75"/>
      <c r="L967" s="75"/>
      <c r="M967" s="75"/>
    </row>
    <row r="968" spans="8:13" x14ac:dyDescent="0.25">
      <c r="H968" s="75"/>
      <c r="I968" s="75"/>
      <c r="J968" s="75"/>
      <c r="K968" s="75"/>
      <c r="L968" s="75"/>
      <c r="M968" s="75"/>
    </row>
    <row r="969" spans="8:13" x14ac:dyDescent="0.25">
      <c r="H969" s="75"/>
      <c r="I969" s="75"/>
      <c r="J969" s="75"/>
      <c r="K969" s="75"/>
      <c r="L969" s="75"/>
      <c r="M969" s="75"/>
    </row>
    <row r="970" spans="8:13" x14ac:dyDescent="0.25">
      <c r="H970" s="75"/>
      <c r="I970" s="75"/>
      <c r="J970" s="75"/>
      <c r="K970" s="75"/>
      <c r="L970" s="75"/>
      <c r="M970" s="75"/>
    </row>
    <row r="971" spans="8:13" x14ac:dyDescent="0.25">
      <c r="H971" s="75"/>
      <c r="I971" s="75"/>
      <c r="J971" s="75"/>
      <c r="K971" s="75"/>
      <c r="L971" s="75"/>
      <c r="M971" s="75"/>
    </row>
    <row r="972" spans="8:13" x14ac:dyDescent="0.25">
      <c r="H972" s="75"/>
      <c r="I972" s="75"/>
      <c r="J972" s="75"/>
      <c r="K972" s="75"/>
      <c r="L972" s="75"/>
      <c r="M972" s="75"/>
    </row>
    <row r="973" spans="8:13" x14ac:dyDescent="0.25">
      <c r="H973" s="75"/>
      <c r="I973" s="75"/>
      <c r="J973" s="75"/>
      <c r="K973" s="75"/>
      <c r="L973" s="75"/>
      <c r="M973" s="75"/>
    </row>
    <row r="974" spans="8:13" x14ac:dyDescent="0.25">
      <c r="H974" s="75"/>
      <c r="I974" s="75"/>
      <c r="J974" s="75"/>
      <c r="K974" s="75"/>
      <c r="L974" s="75"/>
      <c r="M974" s="75"/>
    </row>
    <row r="975" spans="8:13" x14ac:dyDescent="0.25">
      <c r="H975" s="75"/>
      <c r="I975" s="75"/>
      <c r="J975" s="75"/>
      <c r="K975" s="75"/>
      <c r="L975" s="75"/>
      <c r="M975" s="75"/>
    </row>
    <row r="976" spans="8:13" x14ac:dyDescent="0.25">
      <c r="H976" s="75"/>
      <c r="I976" s="75"/>
      <c r="J976" s="75"/>
      <c r="K976" s="75"/>
      <c r="L976" s="75"/>
      <c r="M976" s="75"/>
    </row>
    <row r="977" spans="8:13" x14ac:dyDescent="0.25">
      <c r="H977" s="75"/>
      <c r="I977" s="75"/>
      <c r="J977" s="75"/>
      <c r="K977" s="75"/>
      <c r="L977" s="75"/>
      <c r="M977" s="75"/>
    </row>
    <row r="978" spans="8:13" x14ac:dyDescent="0.25">
      <c r="H978" s="75"/>
      <c r="I978" s="75"/>
      <c r="J978" s="75"/>
      <c r="K978" s="75"/>
      <c r="L978" s="75"/>
      <c r="M978" s="75"/>
    </row>
    <row r="979" spans="8:13" x14ac:dyDescent="0.25">
      <c r="H979" s="75"/>
      <c r="I979" s="75"/>
      <c r="J979" s="75"/>
      <c r="K979" s="75"/>
      <c r="L979" s="75"/>
      <c r="M979" s="75"/>
    </row>
    <row r="980" spans="8:13" x14ac:dyDescent="0.25">
      <c r="H980" s="75"/>
      <c r="I980" s="75"/>
      <c r="J980" s="75"/>
      <c r="K980" s="75"/>
      <c r="L980" s="75"/>
      <c r="M980" s="75"/>
    </row>
    <row r="981" spans="8:13" x14ac:dyDescent="0.25">
      <c r="H981" s="75"/>
      <c r="I981" s="75"/>
      <c r="J981" s="75"/>
      <c r="K981" s="75"/>
      <c r="L981" s="75"/>
      <c r="M981" s="75"/>
    </row>
    <row r="982" spans="8:13" x14ac:dyDescent="0.25">
      <c r="H982" s="75"/>
      <c r="I982" s="75"/>
      <c r="J982" s="75"/>
      <c r="K982" s="75"/>
      <c r="L982" s="75"/>
      <c r="M982" s="75"/>
    </row>
    <row r="983" spans="8:13" x14ac:dyDescent="0.25">
      <c r="H983" s="75"/>
      <c r="I983" s="75"/>
      <c r="J983" s="75"/>
      <c r="K983" s="75"/>
      <c r="L983" s="75"/>
      <c r="M983" s="75"/>
    </row>
    <row r="984" spans="8:13" x14ac:dyDescent="0.25">
      <c r="H984" s="75"/>
      <c r="I984" s="75"/>
      <c r="J984" s="75"/>
      <c r="K984" s="75"/>
      <c r="L984" s="75"/>
      <c r="M984" s="75"/>
    </row>
    <row r="985" spans="8:13" x14ac:dyDescent="0.25">
      <c r="H985" s="75"/>
      <c r="I985" s="75"/>
      <c r="J985" s="75"/>
      <c r="K985" s="75"/>
      <c r="L985" s="75"/>
      <c r="M985" s="75"/>
    </row>
    <row r="986" spans="8:13" x14ac:dyDescent="0.25">
      <c r="H986" s="75"/>
      <c r="I986" s="75"/>
      <c r="J986" s="75"/>
      <c r="K986" s="75"/>
      <c r="L986" s="75"/>
      <c r="M986" s="75"/>
    </row>
    <row r="987" spans="8:13" x14ac:dyDescent="0.25">
      <c r="H987" s="75"/>
      <c r="I987" s="75"/>
      <c r="J987" s="75"/>
      <c r="K987" s="75"/>
      <c r="L987" s="75"/>
      <c r="M987" s="75"/>
    </row>
    <row r="988" spans="8:13" x14ac:dyDescent="0.25">
      <c r="H988" s="75"/>
      <c r="I988" s="75"/>
      <c r="J988" s="75"/>
      <c r="K988" s="75"/>
      <c r="L988" s="75"/>
      <c r="M988" s="75"/>
    </row>
    <row r="989" spans="8:13" x14ac:dyDescent="0.25">
      <c r="H989" s="75"/>
      <c r="I989" s="75"/>
      <c r="J989" s="75"/>
      <c r="K989" s="75"/>
      <c r="L989" s="75"/>
      <c r="M989" s="75"/>
    </row>
    <row r="990" spans="8:13" x14ac:dyDescent="0.25">
      <c r="H990" s="75"/>
      <c r="I990" s="75"/>
      <c r="J990" s="75"/>
      <c r="K990" s="75"/>
      <c r="L990" s="75"/>
      <c r="M990" s="75"/>
    </row>
    <row r="991" spans="8:13" x14ac:dyDescent="0.25">
      <c r="H991" s="75"/>
      <c r="I991" s="75"/>
      <c r="J991" s="75"/>
      <c r="K991" s="75"/>
      <c r="L991" s="75"/>
      <c r="M991" s="75"/>
    </row>
    <row r="992" spans="8:13" x14ac:dyDescent="0.25">
      <c r="H992" s="75"/>
      <c r="I992" s="75"/>
      <c r="J992" s="75"/>
      <c r="K992" s="75"/>
      <c r="L992" s="75"/>
      <c r="M992" s="75"/>
    </row>
    <row r="993" spans="8:13" x14ac:dyDescent="0.25">
      <c r="H993" s="75"/>
      <c r="I993" s="75"/>
      <c r="J993" s="75"/>
      <c r="K993" s="75"/>
      <c r="L993" s="75"/>
      <c r="M993" s="75"/>
    </row>
    <row r="994" spans="8:13" x14ac:dyDescent="0.25">
      <c r="H994" s="75"/>
      <c r="I994" s="75"/>
      <c r="J994" s="75"/>
      <c r="K994" s="75"/>
      <c r="L994" s="75"/>
      <c r="M994" s="75"/>
    </row>
    <row r="995" spans="8:13" x14ac:dyDescent="0.25">
      <c r="H995" s="75"/>
      <c r="I995" s="75"/>
      <c r="J995" s="75"/>
      <c r="K995" s="75"/>
      <c r="L995" s="75"/>
      <c r="M995" s="75"/>
    </row>
    <row r="996" spans="8:13" x14ac:dyDescent="0.25">
      <c r="H996" s="75"/>
      <c r="I996" s="75"/>
      <c r="J996" s="75"/>
      <c r="K996" s="75"/>
      <c r="L996" s="75"/>
      <c r="M996" s="75"/>
    </row>
    <row r="997" spans="8:13" x14ac:dyDescent="0.25">
      <c r="H997" s="75"/>
      <c r="I997" s="75"/>
      <c r="J997" s="75"/>
      <c r="K997" s="75"/>
      <c r="L997" s="75"/>
      <c r="M997" s="75"/>
    </row>
    <row r="998" spans="8:13" x14ac:dyDescent="0.25">
      <c r="H998" s="75"/>
      <c r="I998" s="75"/>
      <c r="J998" s="75"/>
      <c r="K998" s="75"/>
      <c r="L998" s="75"/>
      <c r="M998" s="75"/>
    </row>
    <row r="999" spans="8:13" x14ac:dyDescent="0.25">
      <c r="H999" s="75"/>
      <c r="I999" s="75"/>
      <c r="J999" s="75"/>
      <c r="K999" s="75"/>
      <c r="L999" s="75"/>
      <c r="M999" s="75"/>
    </row>
    <row r="1000" spans="8:13" x14ac:dyDescent="0.25">
      <c r="H1000" s="75"/>
      <c r="I1000" s="75"/>
      <c r="J1000" s="75"/>
      <c r="K1000" s="75"/>
      <c r="L1000" s="75"/>
      <c r="M1000" s="75"/>
    </row>
    <row r="1001" spans="8:13" x14ac:dyDescent="0.25">
      <c r="H1001" s="75"/>
      <c r="I1001" s="75"/>
      <c r="J1001" s="75"/>
      <c r="K1001" s="75"/>
      <c r="L1001" s="75"/>
      <c r="M1001" s="75"/>
    </row>
    <row r="1002" spans="8:13" x14ac:dyDescent="0.25">
      <c r="H1002" s="75"/>
      <c r="I1002" s="75"/>
      <c r="J1002" s="75"/>
      <c r="K1002" s="75"/>
      <c r="L1002" s="75"/>
      <c r="M1002" s="75"/>
    </row>
    <row r="1003" spans="8:13" x14ac:dyDescent="0.25">
      <c r="H1003" s="75"/>
      <c r="I1003" s="75"/>
      <c r="J1003" s="75"/>
      <c r="K1003" s="75"/>
      <c r="L1003" s="75"/>
      <c r="M1003" s="75"/>
    </row>
    <row r="1004" spans="8:13" x14ac:dyDescent="0.25">
      <c r="H1004" s="75"/>
      <c r="I1004" s="75"/>
      <c r="J1004" s="75"/>
      <c r="K1004" s="75"/>
      <c r="L1004" s="75"/>
      <c r="M1004" s="75"/>
    </row>
    <row r="1005" spans="8:13" x14ac:dyDescent="0.25">
      <c r="H1005" s="75"/>
      <c r="I1005" s="75"/>
      <c r="J1005" s="75"/>
      <c r="K1005" s="75"/>
      <c r="L1005" s="75"/>
      <c r="M1005" s="75"/>
    </row>
    <row r="1006" spans="8:13" x14ac:dyDescent="0.25">
      <c r="H1006" s="75"/>
      <c r="I1006" s="75"/>
      <c r="J1006" s="75"/>
      <c r="K1006" s="75"/>
      <c r="L1006" s="75"/>
      <c r="M1006" s="75"/>
    </row>
    <row r="1007" spans="8:13" x14ac:dyDescent="0.25">
      <c r="H1007" s="75"/>
      <c r="I1007" s="75"/>
      <c r="J1007" s="75"/>
      <c r="K1007" s="75"/>
      <c r="L1007" s="75"/>
      <c r="M1007" s="75"/>
    </row>
    <row r="1008" spans="8:13" x14ac:dyDescent="0.25">
      <c r="H1008" s="75"/>
      <c r="I1008" s="75"/>
      <c r="J1008" s="75"/>
      <c r="K1008" s="75"/>
      <c r="L1008" s="75"/>
      <c r="M1008" s="75"/>
    </row>
    <row r="1009" spans="8:13" x14ac:dyDescent="0.25">
      <c r="H1009" s="75"/>
      <c r="I1009" s="75"/>
      <c r="J1009" s="75"/>
      <c r="K1009" s="75"/>
      <c r="L1009" s="75"/>
      <c r="M1009" s="75"/>
    </row>
    <row r="1010" spans="8:13" x14ac:dyDescent="0.25">
      <c r="H1010" s="75"/>
      <c r="I1010" s="75"/>
      <c r="J1010" s="75"/>
      <c r="K1010" s="75"/>
      <c r="L1010" s="75"/>
      <c r="M1010" s="75"/>
    </row>
    <row r="1011" spans="8:13" x14ac:dyDescent="0.25">
      <c r="H1011" s="75"/>
      <c r="I1011" s="75"/>
      <c r="J1011" s="75"/>
      <c r="K1011" s="75"/>
      <c r="L1011" s="75"/>
      <c r="M1011" s="75"/>
    </row>
    <row r="1012" spans="8:13" x14ac:dyDescent="0.25">
      <c r="H1012" s="75"/>
      <c r="I1012" s="75"/>
      <c r="J1012" s="75"/>
      <c r="K1012" s="75"/>
      <c r="L1012" s="75"/>
      <c r="M1012" s="75"/>
    </row>
    <row r="1013" spans="8:13" x14ac:dyDescent="0.25">
      <c r="H1013" s="75"/>
      <c r="I1013" s="75"/>
      <c r="J1013" s="75"/>
      <c r="K1013" s="75"/>
      <c r="L1013" s="75"/>
      <c r="M1013" s="75"/>
    </row>
    <row r="1014" spans="8:13" x14ac:dyDescent="0.25">
      <c r="H1014" s="75"/>
      <c r="I1014" s="75"/>
      <c r="J1014" s="75"/>
      <c r="K1014" s="75"/>
      <c r="L1014" s="75"/>
      <c r="M1014" s="75"/>
    </row>
    <row r="1015" spans="8:13" x14ac:dyDescent="0.25">
      <c r="H1015" s="75"/>
      <c r="I1015" s="75"/>
      <c r="J1015" s="75"/>
      <c r="K1015" s="75"/>
      <c r="L1015" s="75"/>
      <c r="M1015" s="75"/>
    </row>
    <row r="1016" spans="8:13" x14ac:dyDescent="0.25">
      <c r="H1016" s="75"/>
      <c r="I1016" s="75"/>
      <c r="J1016" s="75"/>
      <c r="K1016" s="75"/>
      <c r="L1016" s="75"/>
      <c r="M1016" s="75"/>
    </row>
    <row r="1017" spans="8:13" x14ac:dyDescent="0.25">
      <c r="H1017" s="75"/>
      <c r="I1017" s="75"/>
      <c r="J1017" s="75"/>
      <c r="K1017" s="75"/>
      <c r="L1017" s="75"/>
      <c r="M1017" s="75"/>
    </row>
    <row r="1018" spans="8:13" x14ac:dyDescent="0.25">
      <c r="H1018" s="75"/>
      <c r="I1018" s="75"/>
      <c r="J1018" s="75"/>
      <c r="K1018" s="75"/>
      <c r="L1018" s="75"/>
      <c r="M1018" s="75"/>
    </row>
    <row r="1019" spans="8:13" x14ac:dyDescent="0.25">
      <c r="H1019" s="75"/>
      <c r="I1019" s="75"/>
      <c r="J1019" s="75"/>
      <c r="K1019" s="75"/>
      <c r="L1019" s="75"/>
      <c r="M1019" s="75"/>
    </row>
    <row r="1020" spans="8:13" x14ac:dyDescent="0.25">
      <c r="H1020" s="75"/>
      <c r="I1020" s="75"/>
      <c r="J1020" s="75"/>
      <c r="K1020" s="75"/>
      <c r="L1020" s="75"/>
      <c r="M1020" s="75"/>
    </row>
    <row r="1021" spans="8:13" x14ac:dyDescent="0.25">
      <c r="H1021" s="75"/>
      <c r="I1021" s="75"/>
      <c r="J1021" s="75"/>
      <c r="K1021" s="75"/>
      <c r="L1021" s="75"/>
      <c r="M1021" s="75"/>
    </row>
    <row r="1022" spans="8:13" x14ac:dyDescent="0.25">
      <c r="H1022" s="75"/>
      <c r="I1022" s="75"/>
      <c r="J1022" s="75"/>
      <c r="K1022" s="75"/>
      <c r="L1022" s="75"/>
      <c r="M1022" s="75"/>
    </row>
    <row r="1023" spans="8:13" x14ac:dyDescent="0.25">
      <c r="H1023" s="75"/>
      <c r="I1023" s="75"/>
      <c r="J1023" s="75"/>
      <c r="K1023" s="75"/>
      <c r="L1023" s="75"/>
      <c r="M1023" s="75"/>
    </row>
    <row r="1024" spans="8:13" x14ac:dyDescent="0.25">
      <c r="H1024" s="75"/>
      <c r="I1024" s="75"/>
      <c r="J1024" s="75"/>
      <c r="K1024" s="75"/>
      <c r="L1024" s="75"/>
      <c r="M1024" s="75"/>
    </row>
    <row r="1025" spans="8:13" x14ac:dyDescent="0.25">
      <c r="H1025" s="75"/>
      <c r="I1025" s="75"/>
      <c r="J1025" s="75"/>
      <c r="K1025" s="75"/>
      <c r="L1025" s="75"/>
      <c r="M1025" s="75"/>
    </row>
    <row r="1026" spans="8:13" x14ac:dyDescent="0.25">
      <c r="H1026" s="75"/>
      <c r="I1026" s="75"/>
      <c r="J1026" s="75"/>
      <c r="K1026" s="75"/>
      <c r="L1026" s="75"/>
      <c r="M1026" s="75"/>
    </row>
    <row r="1027" spans="8:13" x14ac:dyDescent="0.25">
      <c r="H1027" s="75"/>
      <c r="I1027" s="75"/>
      <c r="J1027" s="75"/>
      <c r="K1027" s="75"/>
      <c r="L1027" s="75"/>
      <c r="M1027" s="75"/>
    </row>
    <row r="1028" spans="8:13" x14ac:dyDescent="0.25">
      <c r="H1028" s="75"/>
      <c r="I1028" s="75"/>
      <c r="J1028" s="75"/>
      <c r="K1028" s="75"/>
      <c r="L1028" s="75"/>
      <c r="M1028" s="75"/>
    </row>
    <row r="1029" spans="8:13" x14ac:dyDescent="0.25">
      <c r="H1029" s="75"/>
      <c r="I1029" s="75"/>
      <c r="J1029" s="75"/>
      <c r="K1029" s="75"/>
      <c r="L1029" s="75"/>
      <c r="M1029" s="75"/>
    </row>
    <row r="1030" spans="8:13" x14ac:dyDescent="0.25">
      <c r="H1030" s="75"/>
      <c r="I1030" s="75"/>
      <c r="J1030" s="75"/>
      <c r="K1030" s="75"/>
      <c r="L1030" s="75"/>
      <c r="M1030" s="75"/>
    </row>
    <row r="1031" spans="8:13" x14ac:dyDescent="0.25">
      <c r="H1031" s="75"/>
      <c r="I1031" s="75"/>
      <c r="J1031" s="75"/>
      <c r="K1031" s="75"/>
      <c r="L1031" s="75"/>
      <c r="M1031" s="75"/>
    </row>
    <row r="1032" spans="8:13" x14ac:dyDescent="0.25">
      <c r="H1032" s="75"/>
      <c r="I1032" s="75"/>
      <c r="J1032" s="75"/>
      <c r="K1032" s="75"/>
      <c r="L1032" s="75"/>
      <c r="M1032" s="75"/>
    </row>
    <row r="1033" spans="8:13" x14ac:dyDescent="0.25">
      <c r="H1033" s="75"/>
      <c r="I1033" s="75"/>
      <c r="J1033" s="75"/>
      <c r="K1033" s="75"/>
      <c r="L1033" s="75"/>
      <c r="M1033" s="75"/>
    </row>
    <row r="1034" spans="8:13" x14ac:dyDescent="0.25">
      <c r="H1034" s="75"/>
      <c r="I1034" s="75"/>
      <c r="J1034" s="75"/>
      <c r="K1034" s="75"/>
      <c r="L1034" s="75"/>
      <c r="M1034" s="75"/>
    </row>
    <row r="1035" spans="8:13" x14ac:dyDescent="0.25">
      <c r="H1035" s="75"/>
      <c r="I1035" s="75"/>
      <c r="J1035" s="75"/>
      <c r="K1035" s="75"/>
      <c r="L1035" s="75"/>
      <c r="M1035" s="75"/>
    </row>
    <row r="1036" spans="8:13" x14ac:dyDescent="0.25">
      <c r="H1036" s="75"/>
      <c r="I1036" s="75"/>
      <c r="J1036" s="75"/>
      <c r="K1036" s="75"/>
      <c r="L1036" s="75"/>
      <c r="M1036" s="75"/>
    </row>
    <row r="1037" spans="8:13" x14ac:dyDescent="0.25">
      <c r="H1037" s="75"/>
      <c r="I1037" s="75"/>
      <c r="J1037" s="75"/>
      <c r="K1037" s="75"/>
      <c r="L1037" s="75"/>
      <c r="M1037" s="75"/>
    </row>
    <row r="1038" spans="8:13" x14ac:dyDescent="0.25">
      <c r="H1038" s="75"/>
      <c r="I1038" s="75"/>
      <c r="J1038" s="75"/>
      <c r="K1038" s="75"/>
      <c r="L1038" s="75"/>
      <c r="M1038" s="75"/>
    </row>
    <row r="1039" spans="8:13" x14ac:dyDescent="0.25">
      <c r="H1039" s="75"/>
      <c r="I1039" s="75"/>
      <c r="J1039" s="75"/>
      <c r="K1039" s="75"/>
      <c r="L1039" s="75"/>
      <c r="M1039" s="75"/>
    </row>
    <row r="1040" spans="8:13" x14ac:dyDescent="0.25">
      <c r="H1040" s="75"/>
      <c r="I1040" s="75"/>
      <c r="J1040" s="75"/>
      <c r="K1040" s="75"/>
      <c r="L1040" s="75"/>
      <c r="M1040" s="75"/>
    </row>
    <row r="1041" spans="8:13" x14ac:dyDescent="0.25">
      <c r="H1041" s="75"/>
      <c r="I1041" s="75"/>
      <c r="J1041" s="75"/>
      <c r="K1041" s="75"/>
      <c r="L1041" s="75"/>
      <c r="M1041" s="75"/>
    </row>
    <row r="1042" spans="8:13" x14ac:dyDescent="0.25">
      <c r="H1042" s="75"/>
      <c r="I1042" s="75"/>
      <c r="J1042" s="75"/>
      <c r="K1042" s="75"/>
      <c r="L1042" s="75"/>
      <c r="M1042" s="75"/>
    </row>
    <row r="1043" spans="8:13" x14ac:dyDescent="0.25">
      <c r="H1043" s="75"/>
      <c r="I1043" s="75"/>
      <c r="J1043" s="75"/>
      <c r="K1043" s="75"/>
      <c r="L1043" s="75"/>
      <c r="M1043" s="75"/>
    </row>
    <row r="1044" spans="8:13" x14ac:dyDescent="0.25">
      <c r="H1044" s="75"/>
      <c r="I1044" s="75"/>
      <c r="J1044" s="75"/>
      <c r="K1044" s="75"/>
      <c r="L1044" s="75"/>
      <c r="M1044" s="75"/>
    </row>
    <row r="1045" spans="8:13" x14ac:dyDescent="0.25">
      <c r="H1045" s="75"/>
      <c r="I1045" s="75"/>
      <c r="J1045" s="75"/>
      <c r="K1045" s="75"/>
      <c r="L1045" s="75"/>
      <c r="M1045" s="75"/>
    </row>
    <row r="1046" spans="8:13" x14ac:dyDescent="0.25">
      <c r="H1046" s="75"/>
      <c r="I1046" s="75"/>
      <c r="J1046" s="75"/>
      <c r="K1046" s="75"/>
      <c r="L1046" s="75"/>
      <c r="M1046" s="75"/>
    </row>
    <row r="1047" spans="8:13" x14ac:dyDescent="0.25">
      <c r="H1047" s="75"/>
      <c r="I1047" s="75"/>
      <c r="J1047" s="75"/>
      <c r="K1047" s="75"/>
      <c r="L1047" s="75"/>
      <c r="M1047" s="75"/>
    </row>
    <row r="1048" spans="8:13" x14ac:dyDescent="0.25">
      <c r="H1048" s="75"/>
      <c r="I1048" s="75"/>
      <c r="J1048" s="75"/>
      <c r="K1048" s="75"/>
      <c r="L1048" s="75"/>
      <c r="M1048" s="75"/>
    </row>
    <row r="1049" spans="8:13" x14ac:dyDescent="0.25">
      <c r="H1049" s="75"/>
      <c r="I1049" s="75"/>
      <c r="J1049" s="75"/>
      <c r="K1049" s="75"/>
      <c r="L1049" s="75"/>
      <c r="M1049" s="75"/>
    </row>
    <row r="1050" spans="8:13" x14ac:dyDescent="0.25">
      <c r="H1050" s="75"/>
      <c r="I1050" s="75"/>
      <c r="J1050" s="75"/>
      <c r="K1050" s="75"/>
      <c r="L1050" s="75"/>
      <c r="M1050" s="75"/>
    </row>
    <row r="1051" spans="8:13" x14ac:dyDescent="0.25">
      <c r="H1051" s="75"/>
      <c r="I1051" s="75"/>
      <c r="J1051" s="75"/>
      <c r="K1051" s="75"/>
      <c r="L1051" s="75"/>
      <c r="M1051" s="75"/>
    </row>
    <row r="1052" spans="8:13" x14ac:dyDescent="0.25">
      <c r="H1052" s="75"/>
      <c r="I1052" s="75"/>
      <c r="J1052" s="75"/>
      <c r="K1052" s="75"/>
      <c r="L1052" s="75"/>
      <c r="M1052" s="75"/>
    </row>
    <row r="1053" spans="8:13" x14ac:dyDescent="0.25">
      <c r="H1053" s="75"/>
      <c r="I1053" s="75"/>
      <c r="J1053" s="75"/>
      <c r="K1053" s="75"/>
      <c r="L1053" s="75"/>
      <c r="M1053" s="75"/>
    </row>
    <row r="1054" spans="8:13" x14ac:dyDescent="0.25">
      <c r="H1054" s="75"/>
      <c r="I1054" s="75"/>
      <c r="J1054" s="75"/>
      <c r="K1054" s="75"/>
      <c r="L1054" s="75"/>
      <c r="M1054" s="75"/>
    </row>
    <row r="1055" spans="8:13" x14ac:dyDescent="0.25">
      <c r="H1055" s="75"/>
      <c r="I1055" s="75"/>
      <c r="J1055" s="75"/>
      <c r="K1055" s="75"/>
      <c r="L1055" s="75"/>
      <c r="M1055" s="75"/>
    </row>
    <row r="1056" spans="8:13" x14ac:dyDescent="0.25">
      <c r="H1056" s="75"/>
      <c r="I1056" s="75"/>
      <c r="J1056" s="75"/>
      <c r="K1056" s="75"/>
      <c r="L1056" s="75"/>
      <c r="M1056" s="75"/>
    </row>
    <row r="1057" spans="8:13" x14ac:dyDescent="0.25">
      <c r="H1057" s="75"/>
      <c r="I1057" s="75"/>
      <c r="J1057" s="75"/>
      <c r="K1057" s="75"/>
      <c r="L1057" s="75"/>
      <c r="M1057" s="75"/>
    </row>
    <row r="1058" spans="8:13" x14ac:dyDescent="0.25">
      <c r="H1058" s="75"/>
      <c r="I1058" s="75"/>
      <c r="J1058" s="75"/>
      <c r="K1058" s="75"/>
      <c r="L1058" s="75"/>
      <c r="M1058" s="75"/>
    </row>
    <row r="1059" spans="8:13" x14ac:dyDescent="0.25">
      <c r="H1059" s="75"/>
      <c r="I1059" s="75"/>
      <c r="J1059" s="75"/>
      <c r="K1059" s="75"/>
      <c r="L1059" s="75"/>
      <c r="M1059" s="75"/>
    </row>
    <row r="1060" spans="8:13" x14ac:dyDescent="0.25">
      <c r="H1060" s="75"/>
      <c r="I1060" s="75"/>
      <c r="J1060" s="75"/>
      <c r="K1060" s="75"/>
      <c r="L1060" s="75"/>
      <c r="M1060" s="75"/>
    </row>
    <row r="1061" spans="8:13" x14ac:dyDescent="0.25">
      <c r="H1061" s="75"/>
      <c r="I1061" s="75"/>
      <c r="J1061" s="75"/>
      <c r="K1061" s="75"/>
      <c r="L1061" s="75"/>
      <c r="M1061" s="75"/>
    </row>
    <row r="1062" spans="8:13" x14ac:dyDescent="0.25">
      <c r="H1062" s="75"/>
      <c r="I1062" s="75"/>
      <c r="J1062" s="75"/>
      <c r="K1062" s="75"/>
      <c r="L1062" s="75"/>
      <c r="M1062" s="75"/>
    </row>
    <row r="1063" spans="8:13" x14ac:dyDescent="0.25">
      <c r="H1063" s="75"/>
      <c r="I1063" s="75"/>
      <c r="J1063" s="75"/>
      <c r="K1063" s="75"/>
      <c r="L1063" s="75"/>
      <c r="M1063" s="75"/>
    </row>
    <row r="1064" spans="8:13" x14ac:dyDescent="0.25">
      <c r="H1064" s="75"/>
      <c r="I1064" s="75"/>
      <c r="J1064" s="75"/>
      <c r="K1064" s="75"/>
      <c r="L1064" s="75"/>
      <c r="M1064" s="75"/>
    </row>
    <row r="1065" spans="8:13" x14ac:dyDescent="0.25">
      <c r="H1065" s="75"/>
      <c r="I1065" s="75"/>
      <c r="J1065" s="75"/>
      <c r="K1065" s="75"/>
      <c r="L1065" s="75"/>
      <c r="M1065" s="75"/>
    </row>
    <row r="1066" spans="8:13" x14ac:dyDescent="0.25">
      <c r="H1066" s="75"/>
      <c r="I1066" s="75"/>
      <c r="J1066" s="75"/>
      <c r="K1066" s="75"/>
      <c r="L1066" s="75"/>
      <c r="M1066" s="75"/>
    </row>
    <row r="1067" spans="8:13" x14ac:dyDescent="0.25">
      <c r="H1067" s="75"/>
      <c r="I1067" s="75"/>
      <c r="J1067" s="75"/>
      <c r="K1067" s="75"/>
      <c r="L1067" s="75"/>
      <c r="M1067" s="75"/>
    </row>
    <row r="1068" spans="8:13" x14ac:dyDescent="0.25">
      <c r="H1068" s="75"/>
      <c r="I1068" s="75"/>
      <c r="J1068" s="75"/>
      <c r="K1068" s="75"/>
      <c r="L1068" s="75"/>
      <c r="M1068" s="75"/>
    </row>
    <row r="1069" spans="8:13" x14ac:dyDescent="0.25">
      <c r="H1069" s="75"/>
      <c r="I1069" s="75"/>
      <c r="J1069" s="75"/>
      <c r="K1069" s="75"/>
      <c r="L1069" s="75"/>
      <c r="M1069" s="75"/>
    </row>
    <row r="1070" spans="8:13" x14ac:dyDescent="0.25">
      <c r="H1070" s="75"/>
      <c r="I1070" s="75"/>
      <c r="J1070" s="75"/>
      <c r="K1070" s="75"/>
      <c r="L1070" s="75"/>
      <c r="M1070" s="75"/>
    </row>
    <row r="1071" spans="8:13" x14ac:dyDescent="0.25">
      <c r="H1071" s="75"/>
      <c r="I1071" s="75"/>
      <c r="J1071" s="75"/>
      <c r="K1071" s="75"/>
      <c r="L1071" s="75"/>
      <c r="M1071" s="75"/>
    </row>
    <row r="1072" spans="8:13" x14ac:dyDescent="0.25">
      <c r="H1072" s="75"/>
      <c r="I1072" s="75"/>
      <c r="J1072" s="75"/>
      <c r="K1072" s="75"/>
      <c r="L1072" s="75"/>
      <c r="M1072" s="75"/>
    </row>
    <row r="1073" spans="8:13" x14ac:dyDescent="0.25">
      <c r="H1073" s="75"/>
      <c r="I1073" s="75"/>
      <c r="J1073" s="75"/>
      <c r="K1073" s="75"/>
      <c r="L1073" s="75"/>
      <c r="M1073" s="75"/>
    </row>
    <row r="1074" spans="8:13" x14ac:dyDescent="0.25">
      <c r="H1074" s="75"/>
      <c r="I1074" s="75"/>
      <c r="J1074" s="75"/>
      <c r="K1074" s="75"/>
      <c r="L1074" s="75"/>
      <c r="M1074" s="75"/>
    </row>
    <row r="1075" spans="8:13" x14ac:dyDescent="0.25">
      <c r="H1075" s="75"/>
      <c r="I1075" s="75"/>
      <c r="J1075" s="75"/>
      <c r="K1075" s="75"/>
      <c r="L1075" s="75"/>
      <c r="M1075" s="75"/>
    </row>
    <row r="1076" spans="8:13" x14ac:dyDescent="0.25">
      <c r="H1076" s="75"/>
      <c r="I1076" s="75"/>
      <c r="J1076" s="75"/>
      <c r="K1076" s="75"/>
      <c r="L1076" s="75"/>
      <c r="M1076" s="75"/>
    </row>
    <row r="1077" spans="8:13" x14ac:dyDescent="0.25">
      <c r="H1077" s="75"/>
      <c r="I1077" s="75"/>
      <c r="J1077" s="75"/>
      <c r="K1077" s="75"/>
      <c r="L1077" s="75"/>
      <c r="M1077" s="75"/>
    </row>
    <row r="1078" spans="8:13" x14ac:dyDescent="0.25">
      <c r="H1078" s="75"/>
      <c r="I1078" s="75"/>
      <c r="J1078" s="75"/>
      <c r="K1078" s="75"/>
      <c r="L1078" s="75"/>
      <c r="M1078" s="75"/>
    </row>
    <row r="1079" spans="8:13" x14ac:dyDescent="0.25">
      <c r="H1079" s="75"/>
      <c r="I1079" s="75"/>
      <c r="J1079" s="75"/>
      <c r="K1079" s="75"/>
      <c r="L1079" s="75"/>
      <c r="M1079" s="75"/>
    </row>
    <row r="1080" spans="8:13" x14ac:dyDescent="0.25">
      <c r="H1080" s="75"/>
      <c r="I1080" s="75"/>
      <c r="J1080" s="75"/>
      <c r="K1080" s="75"/>
      <c r="L1080" s="75"/>
      <c r="M1080" s="75"/>
    </row>
    <row r="1081" spans="8:13" x14ac:dyDescent="0.25">
      <c r="H1081" s="75"/>
      <c r="I1081" s="75"/>
      <c r="J1081" s="75"/>
      <c r="K1081" s="75"/>
      <c r="L1081" s="75"/>
      <c r="M1081" s="75"/>
    </row>
    <row r="1082" spans="8:13" x14ac:dyDescent="0.25">
      <c r="H1082" s="75"/>
      <c r="I1082" s="75"/>
      <c r="J1082" s="75"/>
      <c r="K1082" s="75"/>
      <c r="L1082" s="75"/>
      <c r="M1082" s="75"/>
    </row>
    <row r="1083" spans="8:13" x14ac:dyDescent="0.25">
      <c r="H1083" s="75"/>
      <c r="I1083" s="75"/>
      <c r="J1083" s="75"/>
      <c r="K1083" s="75"/>
      <c r="L1083" s="75"/>
      <c r="M1083" s="75"/>
    </row>
    <row r="1084" spans="8:13" x14ac:dyDescent="0.25">
      <c r="H1084" s="75"/>
      <c r="I1084" s="75"/>
      <c r="J1084" s="75"/>
      <c r="K1084" s="75"/>
      <c r="L1084" s="75"/>
      <c r="M1084" s="75"/>
    </row>
    <row r="1085" spans="8:13" x14ac:dyDescent="0.25">
      <c r="H1085" s="75"/>
      <c r="I1085" s="75"/>
      <c r="J1085" s="75"/>
      <c r="K1085" s="75"/>
      <c r="L1085" s="75"/>
      <c r="M1085" s="75"/>
    </row>
    <row r="1086" spans="8:13" x14ac:dyDescent="0.25">
      <c r="H1086" s="75"/>
      <c r="I1086" s="75"/>
      <c r="J1086" s="75"/>
      <c r="K1086" s="75"/>
      <c r="L1086" s="75"/>
      <c r="M1086" s="75"/>
    </row>
    <row r="1087" spans="8:13" x14ac:dyDescent="0.25">
      <c r="H1087" s="75"/>
      <c r="I1087" s="75"/>
      <c r="J1087" s="75"/>
      <c r="K1087" s="75"/>
      <c r="L1087" s="75"/>
      <c r="M1087" s="75"/>
    </row>
    <row r="1088" spans="8:13" x14ac:dyDescent="0.25">
      <c r="H1088" s="75"/>
      <c r="I1088" s="75"/>
      <c r="J1088" s="75"/>
      <c r="K1088" s="75"/>
      <c r="L1088" s="75"/>
      <c r="M1088" s="75"/>
    </row>
    <row r="1089" spans="8:13" x14ac:dyDescent="0.25">
      <c r="H1089" s="75"/>
      <c r="I1089" s="75"/>
      <c r="J1089" s="75"/>
      <c r="K1089" s="75"/>
      <c r="L1089" s="75"/>
      <c r="M1089" s="75"/>
    </row>
    <row r="1090" spans="8:13" x14ac:dyDescent="0.25">
      <c r="H1090" s="75"/>
      <c r="I1090" s="75"/>
      <c r="J1090" s="75"/>
      <c r="K1090" s="75"/>
      <c r="L1090" s="75"/>
      <c r="M1090" s="75"/>
    </row>
    <row r="1091" spans="8:13" x14ac:dyDescent="0.25">
      <c r="H1091" s="75"/>
      <c r="I1091" s="75"/>
      <c r="J1091" s="75"/>
      <c r="K1091" s="75"/>
      <c r="L1091" s="75"/>
      <c r="M1091" s="75"/>
    </row>
    <row r="1092" spans="8:13" x14ac:dyDescent="0.25">
      <c r="H1092" s="75"/>
      <c r="I1092" s="75"/>
      <c r="J1092" s="75"/>
      <c r="K1092" s="75"/>
      <c r="L1092" s="75"/>
      <c r="M1092" s="75"/>
    </row>
    <row r="1093" spans="8:13" x14ac:dyDescent="0.25">
      <c r="H1093" s="75"/>
      <c r="I1093" s="75"/>
      <c r="J1093" s="75"/>
      <c r="K1093" s="75"/>
      <c r="L1093" s="75"/>
      <c r="M1093" s="75"/>
    </row>
    <row r="1094" spans="8:13" x14ac:dyDescent="0.25">
      <c r="H1094" s="75"/>
      <c r="I1094" s="75"/>
      <c r="J1094" s="75"/>
      <c r="K1094" s="75"/>
      <c r="L1094" s="75"/>
      <c r="M1094" s="75"/>
    </row>
    <row r="1095" spans="8:13" x14ac:dyDescent="0.25">
      <c r="H1095" s="75"/>
      <c r="I1095" s="75"/>
      <c r="J1095" s="75"/>
      <c r="K1095" s="75"/>
      <c r="L1095" s="75"/>
      <c r="M1095" s="75"/>
    </row>
    <row r="1096" spans="8:13" x14ac:dyDescent="0.25">
      <c r="H1096" s="75"/>
      <c r="I1096" s="75"/>
      <c r="J1096" s="75"/>
      <c r="K1096" s="75"/>
      <c r="L1096" s="75"/>
      <c r="M1096" s="75"/>
    </row>
    <row r="1097" spans="8:13" x14ac:dyDescent="0.25">
      <c r="H1097" s="75"/>
      <c r="I1097" s="75"/>
      <c r="J1097" s="75"/>
      <c r="K1097" s="75"/>
      <c r="L1097" s="75"/>
      <c r="M1097" s="75"/>
    </row>
    <row r="1098" spans="8:13" x14ac:dyDescent="0.25">
      <c r="H1098" s="75"/>
      <c r="I1098" s="75"/>
      <c r="J1098" s="75"/>
      <c r="K1098" s="75"/>
      <c r="L1098" s="75"/>
      <c r="M1098" s="75"/>
    </row>
    <row r="1099" spans="8:13" x14ac:dyDescent="0.25">
      <c r="H1099" s="75"/>
      <c r="I1099" s="75"/>
      <c r="J1099" s="75"/>
      <c r="K1099" s="75"/>
      <c r="L1099" s="75"/>
      <c r="M1099" s="75"/>
    </row>
    <row r="1100" spans="8:13" x14ac:dyDescent="0.25">
      <c r="H1100" s="75"/>
      <c r="I1100" s="75"/>
      <c r="J1100" s="75"/>
      <c r="K1100" s="75"/>
      <c r="L1100" s="75"/>
      <c r="M1100" s="75"/>
    </row>
    <row r="1101" spans="8:13" x14ac:dyDescent="0.25">
      <c r="H1101" s="75"/>
      <c r="I1101" s="75"/>
      <c r="J1101" s="75"/>
      <c r="K1101" s="75"/>
      <c r="L1101" s="75"/>
      <c r="M1101" s="75"/>
    </row>
    <row r="1102" spans="8:13" x14ac:dyDescent="0.25">
      <c r="H1102" s="75"/>
      <c r="I1102" s="75"/>
      <c r="J1102" s="75"/>
      <c r="K1102" s="75"/>
      <c r="L1102" s="75"/>
      <c r="M1102" s="75"/>
    </row>
    <row r="1103" spans="8:13" x14ac:dyDescent="0.25">
      <c r="H1103" s="75"/>
      <c r="I1103" s="75"/>
      <c r="J1103" s="75"/>
      <c r="K1103" s="75"/>
      <c r="L1103" s="75"/>
      <c r="M1103" s="75"/>
    </row>
    <row r="1104" spans="8:13" x14ac:dyDescent="0.25">
      <c r="H1104" s="75"/>
      <c r="I1104" s="75"/>
      <c r="J1104" s="75"/>
      <c r="K1104" s="75"/>
      <c r="L1104" s="75"/>
      <c r="M1104" s="75"/>
    </row>
    <row r="1105" spans="8:13" x14ac:dyDescent="0.25">
      <c r="H1105" s="75"/>
      <c r="I1105" s="75"/>
      <c r="J1105" s="75"/>
      <c r="K1105" s="75"/>
      <c r="L1105" s="75"/>
      <c r="M1105" s="75"/>
    </row>
    <row r="1106" spans="8:13" x14ac:dyDescent="0.25">
      <c r="H1106" s="75"/>
      <c r="I1106" s="75"/>
      <c r="J1106" s="75"/>
      <c r="K1106" s="75"/>
      <c r="L1106" s="75"/>
      <c r="M1106" s="75"/>
    </row>
    <row r="1107" spans="8:13" x14ac:dyDescent="0.25">
      <c r="H1107" s="75"/>
      <c r="I1107" s="75"/>
      <c r="J1107" s="75"/>
      <c r="K1107" s="75"/>
      <c r="L1107" s="75"/>
      <c r="M1107" s="75"/>
    </row>
    <row r="1108" spans="8:13" x14ac:dyDescent="0.25">
      <c r="H1108" s="75"/>
      <c r="I1108" s="75"/>
      <c r="J1108" s="75"/>
      <c r="K1108" s="75"/>
      <c r="L1108" s="75"/>
      <c r="M1108" s="75"/>
    </row>
    <row r="1109" spans="8:13" x14ac:dyDescent="0.25">
      <c r="H1109" s="75"/>
      <c r="I1109" s="75"/>
      <c r="J1109" s="75"/>
      <c r="K1109" s="75"/>
      <c r="L1109" s="75"/>
      <c r="M1109" s="75"/>
    </row>
    <row r="1110" spans="8:13" x14ac:dyDescent="0.25">
      <c r="H1110" s="75"/>
      <c r="I1110" s="75"/>
      <c r="J1110" s="75"/>
      <c r="K1110" s="75"/>
      <c r="L1110" s="75"/>
      <c r="M1110" s="75"/>
    </row>
    <row r="1111" spans="8:13" x14ac:dyDescent="0.25">
      <c r="H1111" s="75"/>
      <c r="I1111" s="75"/>
      <c r="J1111" s="75"/>
      <c r="K1111" s="75"/>
      <c r="L1111" s="75"/>
      <c r="M1111" s="75"/>
    </row>
    <row r="1112" spans="8:13" x14ac:dyDescent="0.25">
      <c r="H1112" s="75"/>
      <c r="I1112" s="75"/>
      <c r="J1112" s="75"/>
      <c r="K1112" s="75"/>
      <c r="L1112" s="75"/>
      <c r="M1112" s="75"/>
    </row>
    <row r="1113" spans="8:13" x14ac:dyDescent="0.25">
      <c r="H1113" s="75"/>
      <c r="I1113" s="75"/>
      <c r="J1113" s="75"/>
      <c r="K1113" s="75"/>
      <c r="L1113" s="75"/>
      <c r="M1113" s="75"/>
    </row>
    <row r="1114" spans="8:13" x14ac:dyDescent="0.25">
      <c r="H1114" s="75"/>
      <c r="I1114" s="75"/>
      <c r="J1114" s="75"/>
      <c r="K1114" s="75"/>
      <c r="L1114" s="75"/>
      <c r="M1114" s="75"/>
    </row>
    <row r="1115" spans="8:13" x14ac:dyDescent="0.25">
      <c r="H1115" s="75"/>
      <c r="I1115" s="75"/>
      <c r="J1115" s="75"/>
      <c r="K1115" s="75"/>
      <c r="L1115" s="75"/>
      <c r="M1115" s="75"/>
    </row>
    <row r="1116" spans="8:13" x14ac:dyDescent="0.25">
      <c r="H1116" s="75"/>
      <c r="I1116" s="75"/>
      <c r="J1116" s="75"/>
      <c r="K1116" s="75"/>
      <c r="L1116" s="75"/>
      <c r="M1116" s="75"/>
    </row>
    <row r="1117" spans="8:13" x14ac:dyDescent="0.25">
      <c r="H1117" s="75"/>
      <c r="I1117" s="75"/>
      <c r="J1117" s="75"/>
      <c r="K1117" s="75"/>
      <c r="L1117" s="75"/>
      <c r="M1117" s="75"/>
    </row>
    <row r="1118" spans="8:13" x14ac:dyDescent="0.25">
      <c r="H1118" s="75"/>
      <c r="I1118" s="75"/>
      <c r="J1118" s="75"/>
      <c r="K1118" s="75"/>
      <c r="L1118" s="75"/>
      <c r="M1118" s="75"/>
    </row>
    <row r="1119" spans="8:13" x14ac:dyDescent="0.25">
      <c r="H1119" s="75"/>
      <c r="I1119" s="75"/>
      <c r="J1119" s="75"/>
      <c r="K1119" s="75"/>
      <c r="L1119" s="75"/>
      <c r="M1119" s="75"/>
    </row>
    <row r="1120" spans="8:13" x14ac:dyDescent="0.25">
      <c r="H1120" s="75"/>
      <c r="I1120" s="75"/>
      <c r="J1120" s="75"/>
      <c r="K1120" s="75"/>
      <c r="L1120" s="75"/>
      <c r="M1120" s="75"/>
    </row>
    <row r="1121" spans="8:13" x14ac:dyDescent="0.25">
      <c r="H1121" s="75"/>
      <c r="I1121" s="75"/>
      <c r="J1121" s="75"/>
      <c r="K1121" s="75"/>
      <c r="L1121" s="75"/>
      <c r="M1121" s="75"/>
    </row>
    <row r="1122" spans="8:13" x14ac:dyDescent="0.25">
      <c r="H1122" s="75"/>
      <c r="I1122" s="75"/>
      <c r="J1122" s="75"/>
      <c r="K1122" s="75"/>
      <c r="L1122" s="75"/>
      <c r="M1122" s="75"/>
    </row>
    <row r="1123" spans="8:13" x14ac:dyDescent="0.25">
      <c r="H1123" s="75"/>
      <c r="I1123" s="75"/>
      <c r="J1123" s="75"/>
      <c r="K1123" s="75"/>
      <c r="L1123" s="75"/>
      <c r="M1123" s="75"/>
    </row>
    <row r="1124" spans="8:13" x14ac:dyDescent="0.25">
      <c r="H1124" s="75"/>
      <c r="I1124" s="75"/>
      <c r="J1124" s="75"/>
      <c r="K1124" s="75"/>
      <c r="L1124" s="75"/>
      <c r="M1124" s="75"/>
    </row>
    <row r="1125" spans="8:13" x14ac:dyDescent="0.25">
      <c r="H1125" s="75"/>
      <c r="I1125" s="75"/>
      <c r="J1125" s="75"/>
      <c r="K1125" s="75"/>
      <c r="L1125" s="75"/>
      <c r="M1125" s="75"/>
    </row>
    <row r="1126" spans="8:13" x14ac:dyDescent="0.25">
      <c r="H1126" s="75"/>
      <c r="I1126" s="75"/>
      <c r="J1126" s="75"/>
      <c r="K1126" s="75"/>
      <c r="L1126" s="75"/>
      <c r="M1126" s="75"/>
    </row>
    <row r="1127" spans="8:13" x14ac:dyDescent="0.25">
      <c r="H1127" s="75"/>
      <c r="I1127" s="75"/>
      <c r="J1127" s="75"/>
      <c r="K1127" s="75"/>
      <c r="L1127" s="75"/>
      <c r="M1127" s="75"/>
    </row>
    <row r="1128" spans="8:13" x14ac:dyDescent="0.25">
      <c r="H1128" s="75"/>
      <c r="I1128" s="75"/>
      <c r="J1128" s="75"/>
      <c r="K1128" s="75"/>
      <c r="L1128" s="75"/>
      <c r="M1128" s="75"/>
    </row>
    <row r="1129" spans="8:13" x14ac:dyDescent="0.25">
      <c r="H1129" s="75"/>
      <c r="I1129" s="75"/>
      <c r="J1129" s="75"/>
      <c r="K1129" s="75"/>
      <c r="L1129" s="75"/>
      <c r="M1129" s="75"/>
    </row>
    <row r="1130" spans="8:13" x14ac:dyDescent="0.25">
      <c r="H1130" s="75"/>
      <c r="I1130" s="75"/>
      <c r="J1130" s="75"/>
      <c r="K1130" s="75"/>
      <c r="L1130" s="75"/>
      <c r="M1130" s="75"/>
    </row>
    <row r="1131" spans="8:13" x14ac:dyDescent="0.25">
      <c r="H1131" s="75"/>
      <c r="I1131" s="75"/>
      <c r="J1131" s="75"/>
      <c r="K1131" s="75"/>
      <c r="L1131" s="75"/>
      <c r="M1131" s="75"/>
    </row>
    <row r="1132" spans="8:13" x14ac:dyDescent="0.25">
      <c r="H1132" s="75"/>
      <c r="I1132" s="75"/>
      <c r="J1132" s="75"/>
      <c r="K1132" s="75"/>
      <c r="L1132" s="75"/>
      <c r="M1132" s="75"/>
    </row>
    <row r="1133" spans="8:13" x14ac:dyDescent="0.25">
      <c r="H1133" s="75"/>
      <c r="I1133" s="75"/>
      <c r="J1133" s="75"/>
      <c r="K1133" s="75"/>
      <c r="L1133" s="75"/>
      <c r="M1133" s="75"/>
    </row>
    <row r="1134" spans="8:13" x14ac:dyDescent="0.25">
      <c r="H1134" s="75"/>
      <c r="I1134" s="75"/>
      <c r="J1134" s="75"/>
      <c r="K1134" s="75"/>
      <c r="L1134" s="75"/>
      <c r="M1134" s="75"/>
    </row>
    <row r="1135" spans="8:13" x14ac:dyDescent="0.25">
      <c r="H1135" s="75"/>
      <c r="I1135" s="75"/>
      <c r="J1135" s="75"/>
      <c r="K1135" s="75"/>
      <c r="L1135" s="75"/>
      <c r="M1135" s="75"/>
    </row>
    <row r="1136" spans="8:13" x14ac:dyDescent="0.25">
      <c r="H1136" s="75"/>
      <c r="I1136" s="75"/>
      <c r="J1136" s="75"/>
      <c r="K1136" s="75"/>
      <c r="L1136" s="75"/>
      <c r="M1136" s="75"/>
    </row>
    <row r="1137" spans="8:13" x14ac:dyDescent="0.25">
      <c r="H1137" s="75"/>
      <c r="I1137" s="75"/>
      <c r="J1137" s="75"/>
      <c r="K1137" s="75"/>
      <c r="L1137" s="75"/>
      <c r="M1137" s="75"/>
    </row>
    <row r="1138" spans="8:13" x14ac:dyDescent="0.25">
      <c r="H1138" s="75"/>
      <c r="I1138" s="75"/>
      <c r="J1138" s="75"/>
      <c r="K1138" s="75"/>
      <c r="L1138" s="75"/>
      <c r="M1138" s="75"/>
    </row>
    <row r="1139" spans="8:13" x14ac:dyDescent="0.25">
      <c r="H1139" s="75"/>
      <c r="I1139" s="75"/>
      <c r="J1139" s="75"/>
      <c r="K1139" s="75"/>
      <c r="L1139" s="75"/>
      <c r="M1139" s="75"/>
    </row>
    <row r="1140" spans="8:13" x14ac:dyDescent="0.25">
      <c r="H1140" s="75"/>
      <c r="I1140" s="75"/>
      <c r="J1140" s="75"/>
      <c r="K1140" s="75"/>
      <c r="L1140" s="75"/>
      <c r="M1140" s="75"/>
    </row>
    <row r="1141" spans="8:13" x14ac:dyDescent="0.25">
      <c r="H1141" s="75"/>
      <c r="I1141" s="75"/>
      <c r="J1141" s="75"/>
      <c r="K1141" s="75"/>
      <c r="L1141" s="75"/>
      <c r="M1141" s="75"/>
    </row>
    <row r="1142" spans="8:13" x14ac:dyDescent="0.25">
      <c r="H1142" s="75"/>
      <c r="I1142" s="75"/>
      <c r="J1142" s="75"/>
      <c r="K1142" s="75"/>
      <c r="L1142" s="75"/>
      <c r="M1142" s="75"/>
    </row>
    <row r="1143" spans="8:13" x14ac:dyDescent="0.25">
      <c r="H1143" s="75"/>
      <c r="I1143" s="75"/>
      <c r="J1143" s="75"/>
      <c r="K1143" s="75"/>
      <c r="L1143" s="75"/>
      <c r="M1143" s="75"/>
    </row>
    <row r="1144" spans="8:13" x14ac:dyDescent="0.25">
      <c r="H1144" s="75"/>
      <c r="I1144" s="75"/>
      <c r="J1144" s="75"/>
      <c r="K1144" s="75"/>
      <c r="L1144" s="75"/>
      <c r="M1144" s="75"/>
    </row>
    <row r="1145" spans="8:13" x14ac:dyDescent="0.25">
      <c r="H1145" s="75"/>
      <c r="I1145" s="75"/>
      <c r="J1145" s="75"/>
      <c r="K1145" s="75"/>
      <c r="L1145" s="75"/>
      <c r="M1145" s="75"/>
    </row>
    <row r="1146" spans="8:13" x14ac:dyDescent="0.25">
      <c r="H1146" s="75"/>
      <c r="I1146" s="75"/>
      <c r="J1146" s="75"/>
      <c r="K1146" s="75"/>
      <c r="L1146" s="75"/>
      <c r="M1146" s="75"/>
    </row>
    <row r="1147" spans="8:13" x14ac:dyDescent="0.25">
      <c r="H1147" s="75"/>
      <c r="I1147" s="75"/>
      <c r="J1147" s="75"/>
      <c r="K1147" s="75"/>
      <c r="L1147" s="75"/>
      <c r="M1147" s="75"/>
    </row>
    <row r="1148" spans="8:13" x14ac:dyDescent="0.25">
      <c r="H1148" s="75"/>
      <c r="I1148" s="75"/>
      <c r="J1148" s="75"/>
      <c r="K1148" s="75"/>
      <c r="L1148" s="75"/>
      <c r="M1148" s="75"/>
    </row>
    <row r="1149" spans="8:13" x14ac:dyDescent="0.25">
      <c r="H1149" s="75"/>
      <c r="I1149" s="75"/>
      <c r="J1149" s="75"/>
      <c r="K1149" s="75"/>
      <c r="L1149" s="75"/>
      <c r="M1149" s="75"/>
    </row>
    <row r="1150" spans="8:13" x14ac:dyDescent="0.25">
      <c r="H1150" s="75"/>
      <c r="I1150" s="75"/>
      <c r="J1150" s="75"/>
      <c r="K1150" s="75"/>
      <c r="L1150" s="75"/>
      <c r="M1150" s="75"/>
    </row>
    <row r="1151" spans="8:13" x14ac:dyDescent="0.25">
      <c r="H1151" s="75"/>
      <c r="I1151" s="75"/>
      <c r="J1151" s="75"/>
      <c r="K1151" s="75"/>
      <c r="L1151" s="75"/>
      <c r="M1151" s="75"/>
    </row>
    <row r="1152" spans="8:13" x14ac:dyDescent="0.25">
      <c r="H1152" s="75"/>
      <c r="I1152" s="75"/>
      <c r="J1152" s="75"/>
      <c r="K1152" s="75"/>
      <c r="L1152" s="75"/>
      <c r="M1152" s="75"/>
    </row>
    <row r="1153" spans="8:13" x14ac:dyDescent="0.25">
      <c r="H1153" s="75"/>
      <c r="I1153" s="75"/>
      <c r="J1153" s="75"/>
      <c r="K1153" s="75"/>
      <c r="L1153" s="75"/>
      <c r="M1153" s="75"/>
    </row>
    <row r="1154" spans="8:13" x14ac:dyDescent="0.25">
      <c r="H1154" s="75"/>
      <c r="I1154" s="75"/>
      <c r="J1154" s="75"/>
      <c r="K1154" s="75"/>
      <c r="L1154" s="75"/>
      <c r="M1154" s="75"/>
    </row>
    <row r="1155" spans="8:13" x14ac:dyDescent="0.25">
      <c r="H1155" s="75"/>
      <c r="I1155" s="75"/>
      <c r="J1155" s="75"/>
      <c r="K1155" s="75"/>
      <c r="L1155" s="75"/>
      <c r="M1155" s="75"/>
    </row>
    <row r="1156" spans="8:13" x14ac:dyDescent="0.25">
      <c r="H1156" s="75"/>
      <c r="I1156" s="75"/>
      <c r="J1156" s="75"/>
      <c r="K1156" s="75"/>
      <c r="L1156" s="75"/>
      <c r="M1156" s="75"/>
    </row>
    <row r="1157" spans="8:13" x14ac:dyDescent="0.25">
      <c r="H1157" s="75"/>
      <c r="I1157" s="75"/>
      <c r="J1157" s="75"/>
      <c r="K1157" s="75"/>
      <c r="L1157" s="75"/>
      <c r="M1157" s="75"/>
    </row>
    <row r="1158" spans="8:13" x14ac:dyDescent="0.25">
      <c r="H1158" s="75"/>
      <c r="I1158" s="75"/>
      <c r="J1158" s="75"/>
      <c r="K1158" s="75"/>
      <c r="L1158" s="75"/>
      <c r="M1158" s="75"/>
    </row>
    <row r="1159" spans="8:13" x14ac:dyDescent="0.25">
      <c r="H1159" s="75"/>
      <c r="I1159" s="75"/>
      <c r="J1159" s="75"/>
      <c r="K1159" s="75"/>
      <c r="L1159" s="75"/>
      <c r="M1159" s="75"/>
    </row>
    <row r="1160" spans="8:13" x14ac:dyDescent="0.25">
      <c r="H1160" s="75"/>
      <c r="I1160" s="75"/>
      <c r="J1160" s="75"/>
      <c r="K1160" s="75"/>
      <c r="L1160" s="75"/>
      <c r="M1160" s="75"/>
    </row>
    <row r="1161" spans="8:13" x14ac:dyDescent="0.25">
      <c r="H1161" s="75"/>
      <c r="I1161" s="75"/>
      <c r="J1161" s="75"/>
      <c r="K1161" s="75"/>
      <c r="L1161" s="75"/>
      <c r="M1161" s="75"/>
    </row>
    <row r="1162" spans="8:13" x14ac:dyDescent="0.25">
      <c r="H1162" s="75"/>
      <c r="I1162" s="75"/>
      <c r="J1162" s="75"/>
      <c r="K1162" s="75"/>
      <c r="L1162" s="75"/>
      <c r="M1162" s="75"/>
    </row>
    <row r="1163" spans="8:13" x14ac:dyDescent="0.25">
      <c r="H1163" s="75"/>
      <c r="I1163" s="75"/>
      <c r="J1163" s="75"/>
      <c r="K1163" s="75"/>
      <c r="L1163" s="75"/>
      <c r="M1163" s="75"/>
    </row>
    <row r="1164" spans="8:13" x14ac:dyDescent="0.25">
      <c r="H1164" s="75"/>
      <c r="I1164" s="75"/>
      <c r="J1164" s="75"/>
      <c r="K1164" s="75"/>
      <c r="L1164" s="75"/>
      <c r="M1164" s="75"/>
    </row>
    <row r="1165" spans="8:13" x14ac:dyDescent="0.25">
      <c r="H1165" s="75"/>
      <c r="I1165" s="75"/>
      <c r="J1165" s="75"/>
      <c r="K1165" s="75"/>
      <c r="L1165" s="75"/>
      <c r="M1165" s="75"/>
    </row>
    <row r="1166" spans="8:13" x14ac:dyDescent="0.25">
      <c r="H1166" s="75"/>
      <c r="I1166" s="75"/>
      <c r="J1166" s="75"/>
      <c r="K1166" s="75"/>
      <c r="L1166" s="75"/>
      <c r="M1166" s="75"/>
    </row>
    <row r="1167" spans="8:13" x14ac:dyDescent="0.25">
      <c r="H1167" s="75"/>
      <c r="I1167" s="75"/>
      <c r="J1167" s="75"/>
      <c r="K1167" s="75"/>
      <c r="L1167" s="75"/>
      <c r="M1167" s="75"/>
    </row>
    <row r="1168" spans="8:13" x14ac:dyDescent="0.25">
      <c r="H1168" s="75"/>
      <c r="I1168" s="75"/>
      <c r="J1168" s="75"/>
      <c r="K1168" s="75"/>
      <c r="L1168" s="75"/>
      <c r="M1168" s="75"/>
    </row>
    <row r="1169" spans="8:13" x14ac:dyDescent="0.25">
      <c r="H1169" s="75"/>
      <c r="I1169" s="75"/>
      <c r="J1169" s="75"/>
      <c r="K1169" s="75"/>
      <c r="L1169" s="75"/>
      <c r="M1169" s="75"/>
    </row>
    <row r="1170" spans="8:13" x14ac:dyDescent="0.25">
      <c r="H1170" s="75"/>
      <c r="I1170" s="75"/>
      <c r="J1170" s="75"/>
      <c r="K1170" s="75"/>
      <c r="L1170" s="75"/>
      <c r="M1170" s="75"/>
    </row>
    <row r="1171" spans="8:13" x14ac:dyDescent="0.25">
      <c r="H1171" s="75"/>
      <c r="I1171" s="75"/>
      <c r="J1171" s="75"/>
      <c r="K1171" s="75"/>
      <c r="L1171" s="75"/>
      <c r="M1171" s="75"/>
    </row>
    <row r="1172" spans="8:13" x14ac:dyDescent="0.25">
      <c r="H1172" s="75"/>
      <c r="I1172" s="75"/>
      <c r="J1172" s="75"/>
      <c r="K1172" s="75"/>
      <c r="L1172" s="75"/>
      <c r="M1172" s="75"/>
    </row>
    <row r="1173" spans="8:13" x14ac:dyDescent="0.25">
      <c r="H1173" s="75"/>
      <c r="I1173" s="75"/>
      <c r="J1173" s="75"/>
      <c r="K1173" s="75"/>
      <c r="L1173" s="75"/>
      <c r="M1173" s="75"/>
    </row>
    <row r="1174" spans="8:13" x14ac:dyDescent="0.25">
      <c r="H1174" s="75"/>
      <c r="I1174" s="75"/>
      <c r="J1174" s="75"/>
      <c r="K1174" s="75"/>
      <c r="L1174" s="75"/>
      <c r="M1174" s="75"/>
    </row>
    <row r="1175" spans="8:13" x14ac:dyDescent="0.25">
      <c r="H1175" s="75"/>
      <c r="I1175" s="75"/>
      <c r="J1175" s="75"/>
      <c r="K1175" s="75"/>
      <c r="L1175" s="75"/>
      <c r="M1175" s="75"/>
    </row>
    <row r="1176" spans="8:13" x14ac:dyDescent="0.25">
      <c r="H1176" s="75"/>
      <c r="I1176" s="75"/>
      <c r="J1176" s="75"/>
      <c r="K1176" s="75"/>
      <c r="L1176" s="75"/>
      <c r="M1176" s="75"/>
    </row>
    <row r="1177" spans="8:13" x14ac:dyDescent="0.25">
      <c r="H1177" s="75"/>
      <c r="I1177" s="75"/>
      <c r="J1177" s="75"/>
      <c r="K1177" s="75"/>
      <c r="L1177" s="75"/>
      <c r="M1177" s="75"/>
    </row>
    <row r="1178" spans="8:13" x14ac:dyDescent="0.25">
      <c r="H1178" s="75"/>
      <c r="I1178" s="75"/>
      <c r="J1178" s="75"/>
      <c r="K1178" s="75"/>
      <c r="L1178" s="75"/>
      <c r="M1178" s="75"/>
    </row>
    <row r="1179" spans="8:13" x14ac:dyDescent="0.25">
      <c r="H1179" s="75"/>
      <c r="I1179" s="75"/>
      <c r="J1179" s="75"/>
      <c r="K1179" s="75"/>
      <c r="L1179" s="75"/>
      <c r="M1179" s="75"/>
    </row>
    <row r="1180" spans="8:13" x14ac:dyDescent="0.25">
      <c r="H1180" s="75"/>
      <c r="I1180" s="75"/>
      <c r="J1180" s="75"/>
      <c r="K1180" s="75"/>
      <c r="L1180" s="75"/>
      <c r="M1180" s="75"/>
    </row>
    <row r="1181" spans="8:13" x14ac:dyDescent="0.25">
      <c r="H1181" s="75"/>
      <c r="I1181" s="75"/>
      <c r="J1181" s="75"/>
      <c r="K1181" s="75"/>
      <c r="L1181" s="75"/>
      <c r="M1181" s="75"/>
    </row>
    <row r="1182" spans="8:13" x14ac:dyDescent="0.25">
      <c r="H1182" s="75"/>
      <c r="I1182" s="75"/>
      <c r="J1182" s="75"/>
      <c r="K1182" s="75"/>
      <c r="L1182" s="75"/>
      <c r="M1182" s="75"/>
    </row>
    <row r="1183" spans="8:13" x14ac:dyDescent="0.25">
      <c r="H1183" s="75"/>
      <c r="I1183" s="75"/>
      <c r="J1183" s="75"/>
      <c r="K1183" s="75"/>
      <c r="L1183" s="75"/>
      <c r="M1183" s="75"/>
    </row>
    <row r="1184" spans="8:13" x14ac:dyDescent="0.25">
      <c r="H1184" s="75"/>
      <c r="I1184" s="75"/>
      <c r="J1184" s="75"/>
      <c r="K1184" s="75"/>
      <c r="L1184" s="75"/>
      <c r="M1184" s="75"/>
    </row>
    <row r="1185" spans="8:13" x14ac:dyDescent="0.25">
      <c r="H1185" s="75"/>
      <c r="I1185" s="75"/>
      <c r="J1185" s="75"/>
      <c r="K1185" s="75"/>
      <c r="L1185" s="75"/>
      <c r="M1185" s="75"/>
    </row>
    <row r="1186" spans="8:13" x14ac:dyDescent="0.25">
      <c r="H1186" s="75"/>
      <c r="I1186" s="75"/>
      <c r="J1186" s="75"/>
      <c r="K1186" s="75"/>
      <c r="L1186" s="75"/>
      <c r="M1186" s="75"/>
    </row>
    <row r="1187" spans="8:13" x14ac:dyDescent="0.25">
      <c r="H1187" s="75"/>
      <c r="I1187" s="75"/>
      <c r="J1187" s="75"/>
      <c r="K1187" s="75"/>
      <c r="L1187" s="75"/>
      <c r="M1187" s="75"/>
    </row>
    <row r="1188" spans="8:13" x14ac:dyDescent="0.25">
      <c r="H1188" s="75"/>
      <c r="I1188" s="75"/>
      <c r="J1188" s="75"/>
      <c r="K1188" s="75"/>
      <c r="L1188" s="75"/>
      <c r="M1188" s="75"/>
    </row>
    <row r="1189" spans="8:13" x14ac:dyDescent="0.25">
      <c r="H1189" s="75"/>
      <c r="I1189" s="75"/>
      <c r="J1189" s="75"/>
      <c r="K1189" s="75"/>
      <c r="L1189" s="75"/>
      <c r="M1189" s="75"/>
    </row>
    <row r="1190" spans="8:13" x14ac:dyDescent="0.25">
      <c r="H1190" s="75"/>
      <c r="I1190" s="75"/>
      <c r="J1190" s="75"/>
      <c r="K1190" s="75"/>
      <c r="L1190" s="75"/>
      <c r="M1190" s="75"/>
    </row>
    <row r="1191" spans="8:13" x14ac:dyDescent="0.25">
      <c r="H1191" s="75"/>
      <c r="I1191" s="75"/>
      <c r="J1191" s="75"/>
      <c r="K1191" s="75"/>
      <c r="L1191" s="75"/>
      <c r="M1191" s="75"/>
    </row>
    <row r="1192" spans="8:13" x14ac:dyDescent="0.25">
      <c r="H1192" s="75"/>
      <c r="I1192" s="75"/>
      <c r="J1192" s="75"/>
      <c r="K1192" s="75"/>
      <c r="L1192" s="75"/>
      <c r="M1192" s="75"/>
    </row>
    <row r="1193" spans="8:13" x14ac:dyDescent="0.25">
      <c r="H1193" s="75"/>
      <c r="I1193" s="75"/>
      <c r="J1193" s="75"/>
      <c r="K1193" s="75"/>
      <c r="L1193" s="75"/>
      <c r="M1193" s="75"/>
    </row>
    <row r="1194" spans="8:13" x14ac:dyDescent="0.25">
      <c r="H1194" s="75"/>
      <c r="I1194" s="75"/>
      <c r="J1194" s="75"/>
      <c r="K1194" s="75"/>
      <c r="L1194" s="75"/>
      <c r="M1194" s="75"/>
    </row>
    <row r="1195" spans="8:13" x14ac:dyDescent="0.25">
      <c r="H1195" s="75"/>
      <c r="I1195" s="75"/>
      <c r="J1195" s="75"/>
      <c r="K1195" s="75"/>
      <c r="L1195" s="75"/>
      <c r="M1195" s="75"/>
    </row>
    <row r="1196" spans="8:13" x14ac:dyDescent="0.25">
      <c r="H1196" s="75"/>
      <c r="I1196" s="75"/>
      <c r="J1196" s="75"/>
      <c r="K1196" s="75"/>
      <c r="L1196" s="75"/>
      <c r="M1196" s="75"/>
    </row>
    <row r="1197" spans="8:13" x14ac:dyDescent="0.25">
      <c r="H1197" s="75"/>
      <c r="I1197" s="75"/>
      <c r="J1197" s="75"/>
      <c r="K1197" s="75"/>
      <c r="L1197" s="75"/>
      <c r="M1197" s="75"/>
    </row>
    <row r="1198" spans="8:13" x14ac:dyDescent="0.25">
      <c r="H1198" s="75"/>
      <c r="I1198" s="75"/>
      <c r="J1198" s="75"/>
      <c r="K1198" s="75"/>
      <c r="L1198" s="75"/>
      <c r="M1198" s="75"/>
    </row>
    <row r="1199" spans="8:13" x14ac:dyDescent="0.25">
      <c r="H1199" s="75"/>
      <c r="I1199" s="75"/>
      <c r="J1199" s="75"/>
      <c r="K1199" s="75"/>
      <c r="L1199" s="75"/>
      <c r="M1199" s="75"/>
    </row>
    <row r="1200" spans="8:13" x14ac:dyDescent="0.25">
      <c r="H1200" s="75"/>
      <c r="I1200" s="75"/>
      <c r="J1200" s="75"/>
      <c r="K1200" s="75"/>
      <c r="L1200" s="75"/>
      <c r="M1200" s="75"/>
    </row>
    <row r="1201" spans="8:13" x14ac:dyDescent="0.25">
      <c r="H1201" s="75"/>
      <c r="I1201" s="75"/>
      <c r="J1201" s="75"/>
      <c r="K1201" s="75"/>
      <c r="L1201" s="75"/>
      <c r="M1201" s="75"/>
    </row>
    <row r="1202" spans="8:13" x14ac:dyDescent="0.25">
      <c r="H1202" s="75"/>
      <c r="I1202" s="75"/>
      <c r="J1202" s="75"/>
      <c r="K1202" s="75"/>
      <c r="L1202" s="75"/>
      <c r="M1202" s="75"/>
    </row>
    <row r="1203" spans="8:13" x14ac:dyDescent="0.25">
      <c r="H1203" s="75"/>
      <c r="I1203" s="75"/>
      <c r="J1203" s="75"/>
      <c r="K1203" s="75"/>
      <c r="L1203" s="75"/>
      <c r="M1203" s="75"/>
    </row>
    <row r="1204" spans="8:13" x14ac:dyDescent="0.25">
      <c r="H1204" s="75"/>
      <c r="I1204" s="75"/>
      <c r="J1204" s="75"/>
      <c r="K1204" s="75"/>
      <c r="L1204" s="75"/>
      <c r="M1204" s="75"/>
    </row>
    <row r="1205" spans="8:13" x14ac:dyDescent="0.25">
      <c r="H1205" s="75"/>
      <c r="I1205" s="75"/>
      <c r="J1205" s="75"/>
      <c r="K1205" s="75"/>
      <c r="L1205" s="75"/>
      <c r="M1205" s="75"/>
    </row>
    <row r="1206" spans="8:13" x14ac:dyDescent="0.25">
      <c r="H1206" s="75"/>
      <c r="I1206" s="75"/>
      <c r="J1206" s="75"/>
      <c r="K1206" s="75"/>
      <c r="L1206" s="75"/>
      <c r="M1206" s="75"/>
    </row>
    <row r="1207" spans="8:13" x14ac:dyDescent="0.25">
      <c r="H1207" s="75"/>
      <c r="I1207" s="75"/>
      <c r="J1207" s="75"/>
      <c r="K1207" s="75"/>
      <c r="L1207" s="75"/>
      <c r="M1207" s="75"/>
    </row>
    <row r="1208" spans="8:13" x14ac:dyDescent="0.25">
      <c r="H1208" s="75"/>
      <c r="I1208" s="75"/>
      <c r="J1208" s="75"/>
      <c r="K1208" s="75"/>
      <c r="L1208" s="75"/>
      <c r="M1208" s="75"/>
    </row>
    <row r="1209" spans="8:13" x14ac:dyDescent="0.25">
      <c r="H1209" s="75"/>
      <c r="I1209" s="75"/>
      <c r="J1209" s="75"/>
      <c r="K1209" s="75"/>
      <c r="L1209" s="75"/>
      <c r="M1209" s="75"/>
    </row>
    <row r="1210" spans="8:13" x14ac:dyDescent="0.25">
      <c r="H1210" s="75"/>
      <c r="I1210" s="75"/>
      <c r="J1210" s="75"/>
      <c r="K1210" s="75"/>
      <c r="L1210" s="75"/>
      <c r="M1210" s="75"/>
    </row>
    <row r="1211" spans="8:13" x14ac:dyDescent="0.25">
      <c r="H1211" s="75"/>
      <c r="I1211" s="75"/>
      <c r="J1211" s="75"/>
      <c r="K1211" s="75"/>
      <c r="L1211" s="75"/>
      <c r="M1211" s="75"/>
    </row>
    <row r="1212" spans="8:13" x14ac:dyDescent="0.25">
      <c r="H1212" s="75"/>
      <c r="I1212" s="75"/>
      <c r="J1212" s="75"/>
      <c r="K1212" s="75"/>
      <c r="L1212" s="75"/>
      <c r="M1212" s="75"/>
    </row>
    <row r="1213" spans="8:13" x14ac:dyDescent="0.25">
      <c r="H1213" s="75"/>
      <c r="I1213" s="75"/>
      <c r="J1213" s="75"/>
      <c r="K1213" s="75"/>
      <c r="L1213" s="75"/>
      <c r="M1213" s="75"/>
    </row>
    <row r="1214" spans="8:13" x14ac:dyDescent="0.25">
      <c r="H1214" s="75"/>
      <c r="I1214" s="75"/>
      <c r="J1214" s="75"/>
      <c r="K1214" s="75"/>
      <c r="L1214" s="75"/>
      <c r="M1214" s="75"/>
    </row>
    <row r="1215" spans="8:13" x14ac:dyDescent="0.25">
      <c r="H1215" s="75"/>
      <c r="I1215" s="75"/>
      <c r="J1215" s="75"/>
      <c r="K1215" s="75"/>
      <c r="L1215" s="75"/>
      <c r="M1215" s="75"/>
    </row>
    <row r="1216" spans="8:13" x14ac:dyDescent="0.25">
      <c r="H1216" s="75"/>
      <c r="I1216" s="75"/>
      <c r="J1216" s="75"/>
      <c r="K1216" s="75"/>
      <c r="L1216" s="75"/>
      <c r="M1216" s="75"/>
    </row>
    <row r="1217" spans="8:13" x14ac:dyDescent="0.25">
      <c r="H1217" s="75"/>
      <c r="I1217" s="75"/>
      <c r="J1217" s="75"/>
      <c r="K1217" s="75"/>
      <c r="L1217" s="75"/>
      <c r="M1217" s="75"/>
    </row>
    <row r="1218" spans="8:13" x14ac:dyDescent="0.25">
      <c r="H1218" s="75"/>
      <c r="I1218" s="75"/>
      <c r="J1218" s="75"/>
      <c r="K1218" s="75"/>
      <c r="L1218" s="75"/>
      <c r="M1218" s="75"/>
    </row>
    <row r="1219" spans="8:13" x14ac:dyDescent="0.25">
      <c r="H1219" s="75"/>
      <c r="I1219" s="75"/>
      <c r="J1219" s="75"/>
      <c r="K1219" s="75"/>
      <c r="L1219" s="75"/>
      <c r="M1219" s="75"/>
    </row>
    <row r="1220" spans="8:13" x14ac:dyDescent="0.25">
      <c r="H1220" s="75"/>
      <c r="I1220" s="75"/>
      <c r="J1220" s="75"/>
      <c r="K1220" s="75"/>
      <c r="L1220" s="75"/>
      <c r="M1220" s="75"/>
    </row>
    <row r="1221" spans="8:13" x14ac:dyDescent="0.25">
      <c r="H1221" s="75"/>
      <c r="I1221" s="75"/>
      <c r="J1221" s="75"/>
      <c r="K1221" s="75"/>
      <c r="L1221" s="75"/>
      <c r="M1221" s="75"/>
    </row>
    <row r="1222" spans="8:13" x14ac:dyDescent="0.25">
      <c r="H1222" s="75"/>
      <c r="I1222" s="75"/>
      <c r="J1222" s="75"/>
      <c r="K1222" s="75"/>
      <c r="L1222" s="75"/>
      <c r="M1222" s="75"/>
    </row>
    <row r="1223" spans="8:13" x14ac:dyDescent="0.25">
      <c r="H1223" s="75"/>
      <c r="I1223" s="75"/>
      <c r="J1223" s="75"/>
      <c r="K1223" s="75"/>
      <c r="L1223" s="75"/>
      <c r="M1223" s="75"/>
    </row>
    <row r="1224" spans="8:13" x14ac:dyDescent="0.25">
      <c r="H1224" s="75"/>
      <c r="I1224" s="75"/>
      <c r="J1224" s="75"/>
      <c r="K1224" s="75"/>
      <c r="L1224" s="75"/>
      <c r="M1224" s="75"/>
    </row>
    <row r="1225" spans="8:13" x14ac:dyDescent="0.25">
      <c r="H1225" s="75"/>
      <c r="I1225" s="75"/>
      <c r="J1225" s="75"/>
      <c r="K1225" s="75"/>
      <c r="L1225" s="75"/>
      <c r="M1225" s="75"/>
    </row>
    <row r="1226" spans="8:13" x14ac:dyDescent="0.25">
      <c r="H1226" s="75"/>
      <c r="I1226" s="75"/>
      <c r="J1226" s="75"/>
      <c r="K1226" s="75"/>
      <c r="L1226" s="75"/>
      <c r="M1226" s="75"/>
    </row>
    <row r="1227" spans="8:13" x14ac:dyDescent="0.25">
      <c r="H1227" s="75"/>
      <c r="I1227" s="75"/>
      <c r="J1227" s="75"/>
      <c r="K1227" s="75"/>
      <c r="L1227" s="75"/>
      <c r="M1227" s="75"/>
    </row>
    <row r="1228" spans="8:13" x14ac:dyDescent="0.25">
      <c r="H1228" s="75"/>
      <c r="I1228" s="75"/>
      <c r="J1228" s="75"/>
      <c r="K1228" s="75"/>
      <c r="L1228" s="75"/>
      <c r="M1228" s="75"/>
    </row>
    <row r="1229" spans="8:13" x14ac:dyDescent="0.25">
      <c r="H1229" s="75"/>
      <c r="I1229" s="75"/>
      <c r="J1229" s="75"/>
      <c r="K1229" s="75"/>
      <c r="L1229" s="75"/>
      <c r="M1229" s="75"/>
    </row>
    <row r="1230" spans="8:13" x14ac:dyDescent="0.25">
      <c r="H1230" s="75"/>
      <c r="I1230" s="75"/>
      <c r="J1230" s="75"/>
      <c r="K1230" s="75"/>
      <c r="L1230" s="75"/>
      <c r="M1230" s="75"/>
    </row>
    <row r="1231" spans="8:13" x14ac:dyDescent="0.25">
      <c r="H1231" s="75"/>
      <c r="I1231" s="75"/>
      <c r="J1231" s="75"/>
      <c r="K1231" s="75"/>
      <c r="L1231" s="75"/>
      <c r="M1231" s="75"/>
    </row>
    <row r="1232" spans="8:13" x14ac:dyDescent="0.25">
      <c r="H1232" s="75"/>
      <c r="I1232" s="75"/>
      <c r="J1232" s="75"/>
      <c r="K1232" s="75"/>
      <c r="L1232" s="75"/>
      <c r="M1232" s="75"/>
    </row>
    <row r="1233" spans="8:13" x14ac:dyDescent="0.25">
      <c r="H1233" s="75"/>
      <c r="I1233" s="75"/>
      <c r="J1233" s="75"/>
      <c r="K1233" s="75"/>
      <c r="L1233" s="75"/>
      <c r="M1233" s="75"/>
    </row>
    <row r="1234" spans="8:13" x14ac:dyDescent="0.25">
      <c r="H1234" s="75"/>
      <c r="I1234" s="75"/>
      <c r="J1234" s="75"/>
      <c r="K1234" s="75"/>
      <c r="L1234" s="75"/>
      <c r="M1234" s="75"/>
    </row>
    <row r="1235" spans="8:13" x14ac:dyDescent="0.25">
      <c r="H1235" s="75"/>
      <c r="I1235" s="75"/>
      <c r="J1235" s="75"/>
      <c r="K1235" s="75"/>
      <c r="L1235" s="75"/>
      <c r="M1235" s="75"/>
    </row>
    <row r="1236" spans="8:13" x14ac:dyDescent="0.25">
      <c r="H1236" s="75"/>
      <c r="I1236" s="75"/>
      <c r="J1236" s="75"/>
      <c r="K1236" s="75"/>
      <c r="L1236" s="75"/>
      <c r="M1236" s="75"/>
    </row>
    <row r="1237" spans="8:13" x14ac:dyDescent="0.25">
      <c r="H1237" s="75"/>
      <c r="I1237" s="75"/>
      <c r="J1237" s="75"/>
      <c r="K1237" s="75"/>
      <c r="L1237" s="75"/>
      <c r="M1237" s="75"/>
    </row>
    <row r="1238" spans="8:13" x14ac:dyDescent="0.25">
      <c r="H1238" s="75"/>
      <c r="I1238" s="75"/>
      <c r="J1238" s="75"/>
      <c r="K1238" s="75"/>
      <c r="L1238" s="75"/>
      <c r="M1238" s="75"/>
    </row>
    <row r="1239" spans="8:13" x14ac:dyDescent="0.25">
      <c r="H1239" s="75"/>
      <c r="I1239" s="75"/>
      <c r="J1239" s="75"/>
      <c r="K1239" s="75"/>
      <c r="L1239" s="75"/>
      <c r="M1239" s="75"/>
    </row>
    <row r="1240" spans="8:13" x14ac:dyDescent="0.25">
      <c r="H1240" s="75"/>
      <c r="I1240" s="75"/>
      <c r="J1240" s="75"/>
      <c r="K1240" s="75"/>
      <c r="L1240" s="75"/>
      <c r="M1240" s="75"/>
    </row>
    <row r="1241" spans="8:13" x14ac:dyDescent="0.25">
      <c r="H1241" s="75"/>
      <c r="I1241" s="75"/>
      <c r="J1241" s="75"/>
      <c r="K1241" s="75"/>
      <c r="L1241" s="75"/>
      <c r="M1241" s="75"/>
    </row>
    <row r="1242" spans="8:13" x14ac:dyDescent="0.25">
      <c r="H1242" s="75"/>
      <c r="I1242" s="75"/>
      <c r="J1242" s="75"/>
      <c r="K1242" s="75"/>
      <c r="L1242" s="75"/>
      <c r="M1242" s="75"/>
    </row>
    <row r="1243" spans="8:13" x14ac:dyDescent="0.25">
      <c r="H1243" s="75"/>
      <c r="I1243" s="75"/>
      <c r="J1243" s="75"/>
      <c r="K1243" s="75"/>
      <c r="L1243" s="75"/>
      <c r="M1243" s="75"/>
    </row>
    <row r="1244" spans="8:13" x14ac:dyDescent="0.25">
      <c r="H1244" s="75"/>
      <c r="I1244" s="75"/>
      <c r="J1244" s="75"/>
      <c r="K1244" s="75"/>
      <c r="L1244" s="75"/>
      <c r="M1244" s="75"/>
    </row>
    <row r="1245" spans="8:13" x14ac:dyDescent="0.25">
      <c r="H1245" s="75"/>
      <c r="I1245" s="75"/>
      <c r="J1245" s="75"/>
      <c r="K1245" s="75"/>
      <c r="L1245" s="75"/>
      <c r="M1245" s="75"/>
    </row>
    <row r="1246" spans="8:13" x14ac:dyDescent="0.25">
      <c r="H1246" s="75"/>
      <c r="I1246" s="75"/>
      <c r="J1246" s="75"/>
      <c r="K1246" s="75"/>
      <c r="L1246" s="75"/>
      <c r="M1246" s="75"/>
    </row>
    <row r="1247" spans="8:13" x14ac:dyDescent="0.25">
      <c r="H1247" s="75"/>
      <c r="I1247" s="75"/>
      <c r="J1247" s="75"/>
      <c r="K1247" s="75"/>
      <c r="L1247" s="75"/>
      <c r="M1247" s="75"/>
    </row>
    <row r="1248" spans="8:13" x14ac:dyDescent="0.25">
      <c r="H1248" s="75"/>
      <c r="I1248" s="75"/>
      <c r="J1248" s="75"/>
      <c r="K1248" s="75"/>
      <c r="L1248" s="75"/>
      <c r="M1248" s="75"/>
    </row>
    <row r="1249" spans="8:13" x14ac:dyDescent="0.25">
      <c r="H1249" s="75"/>
      <c r="I1249" s="75"/>
      <c r="J1249" s="75"/>
      <c r="K1249" s="75"/>
      <c r="L1249" s="75"/>
      <c r="M1249" s="75"/>
    </row>
    <row r="1250" spans="8:13" x14ac:dyDescent="0.25">
      <c r="H1250" s="75"/>
      <c r="I1250" s="75"/>
      <c r="J1250" s="75"/>
      <c r="K1250" s="75"/>
      <c r="L1250" s="75"/>
      <c r="M1250" s="75"/>
    </row>
    <row r="1251" spans="8:13" x14ac:dyDescent="0.25">
      <c r="H1251" s="75"/>
      <c r="I1251" s="75"/>
      <c r="J1251" s="75"/>
      <c r="K1251" s="75"/>
      <c r="L1251" s="75"/>
      <c r="M1251" s="75"/>
    </row>
    <row r="1252" spans="8:13" x14ac:dyDescent="0.25">
      <c r="H1252" s="75"/>
      <c r="I1252" s="75"/>
      <c r="J1252" s="75"/>
      <c r="K1252" s="75"/>
      <c r="L1252" s="75"/>
      <c r="M1252" s="75"/>
    </row>
    <row r="1253" spans="8:13" x14ac:dyDescent="0.25">
      <c r="H1253" s="75"/>
      <c r="I1253" s="75"/>
      <c r="J1253" s="75"/>
      <c r="K1253" s="75"/>
      <c r="L1253" s="75"/>
      <c r="M1253" s="75"/>
    </row>
    <row r="1254" spans="8:13" x14ac:dyDescent="0.25">
      <c r="H1254" s="75"/>
      <c r="I1254" s="75"/>
      <c r="J1254" s="75"/>
      <c r="K1254" s="75"/>
      <c r="L1254" s="75"/>
      <c r="M1254" s="75"/>
    </row>
    <row r="1255" spans="8:13" x14ac:dyDescent="0.25">
      <c r="H1255" s="75"/>
      <c r="I1255" s="75"/>
      <c r="J1255" s="75"/>
      <c r="K1255" s="75"/>
      <c r="L1255" s="75"/>
      <c r="M1255" s="75"/>
    </row>
    <row r="1256" spans="8:13" x14ac:dyDescent="0.25">
      <c r="H1256" s="75"/>
      <c r="I1256" s="75"/>
      <c r="J1256" s="75"/>
      <c r="K1256" s="75"/>
      <c r="L1256" s="75"/>
      <c r="M1256" s="75"/>
    </row>
    <row r="1257" spans="8:13" x14ac:dyDescent="0.25">
      <c r="H1257" s="75"/>
      <c r="I1257" s="75"/>
      <c r="J1257" s="75"/>
      <c r="K1257" s="75"/>
      <c r="L1257" s="75"/>
      <c r="M1257" s="75"/>
    </row>
    <row r="1258" spans="8:13" x14ac:dyDescent="0.25">
      <c r="H1258" s="75"/>
      <c r="I1258" s="75"/>
      <c r="J1258" s="75"/>
      <c r="K1258" s="75"/>
      <c r="L1258" s="75"/>
      <c r="M1258" s="75"/>
    </row>
    <row r="1259" spans="8:13" x14ac:dyDescent="0.25">
      <c r="H1259" s="75"/>
      <c r="I1259" s="75"/>
      <c r="J1259" s="75"/>
      <c r="K1259" s="75"/>
      <c r="L1259" s="75"/>
      <c r="M1259" s="75"/>
    </row>
    <row r="1260" spans="8:13" x14ac:dyDescent="0.25">
      <c r="H1260" s="75"/>
      <c r="I1260" s="75"/>
      <c r="J1260" s="75"/>
      <c r="K1260" s="75"/>
      <c r="L1260" s="75"/>
      <c r="M1260" s="75"/>
    </row>
    <row r="1261" spans="8:13" x14ac:dyDescent="0.25">
      <c r="H1261" s="75"/>
      <c r="I1261" s="75"/>
      <c r="J1261" s="75"/>
      <c r="K1261" s="75"/>
      <c r="L1261" s="75"/>
      <c r="M1261" s="75"/>
    </row>
    <row r="1262" spans="8:13" x14ac:dyDescent="0.25">
      <c r="H1262" s="75"/>
      <c r="I1262" s="75"/>
      <c r="J1262" s="75"/>
      <c r="K1262" s="75"/>
      <c r="L1262" s="75"/>
      <c r="M1262" s="75"/>
    </row>
    <row r="1263" spans="8:13" x14ac:dyDescent="0.25">
      <c r="H1263" s="75"/>
      <c r="I1263" s="75"/>
      <c r="J1263" s="75"/>
      <c r="K1263" s="75"/>
      <c r="L1263" s="75"/>
      <c r="M1263" s="75"/>
    </row>
    <row r="1264" spans="8:13" x14ac:dyDescent="0.25">
      <c r="H1264" s="75"/>
      <c r="I1264" s="75"/>
      <c r="J1264" s="75"/>
      <c r="K1264" s="75"/>
      <c r="L1264" s="75"/>
      <c r="M1264" s="75"/>
    </row>
    <row r="1265" spans="8:13" x14ac:dyDescent="0.25">
      <c r="H1265" s="75"/>
      <c r="I1265" s="75"/>
      <c r="J1265" s="75"/>
      <c r="K1265" s="75"/>
      <c r="L1265" s="75"/>
      <c r="M1265" s="75"/>
    </row>
    <row r="1266" spans="8:13" x14ac:dyDescent="0.25">
      <c r="H1266" s="75"/>
      <c r="I1266" s="75"/>
      <c r="J1266" s="75"/>
      <c r="K1266" s="75"/>
      <c r="L1266" s="75"/>
      <c r="M1266" s="75"/>
    </row>
    <row r="1267" spans="8:13" x14ac:dyDescent="0.25">
      <c r="H1267" s="75"/>
      <c r="I1267" s="75"/>
      <c r="J1267" s="75"/>
      <c r="K1267" s="75"/>
      <c r="L1267" s="75"/>
      <c r="M1267" s="75"/>
    </row>
    <row r="1268" spans="8:13" x14ac:dyDescent="0.25">
      <c r="H1268" s="75"/>
      <c r="I1268" s="75"/>
      <c r="J1268" s="75"/>
      <c r="K1268" s="75"/>
      <c r="L1268" s="75"/>
      <c r="M1268" s="75"/>
    </row>
    <row r="1269" spans="8:13" x14ac:dyDescent="0.25">
      <c r="H1269" s="75"/>
      <c r="I1269" s="75"/>
      <c r="J1269" s="75"/>
      <c r="K1269" s="75"/>
      <c r="L1269" s="75"/>
      <c r="M1269" s="75"/>
    </row>
    <row r="1270" spans="8:13" x14ac:dyDescent="0.25">
      <c r="H1270" s="75"/>
      <c r="I1270" s="75"/>
      <c r="J1270" s="75"/>
      <c r="K1270" s="75"/>
      <c r="L1270" s="75"/>
      <c r="M1270" s="75"/>
    </row>
    <row r="1271" spans="8:13" x14ac:dyDescent="0.25">
      <c r="H1271" s="75"/>
      <c r="I1271" s="75"/>
      <c r="J1271" s="75"/>
      <c r="K1271" s="75"/>
      <c r="L1271" s="75"/>
      <c r="M1271" s="75"/>
    </row>
    <row r="1272" spans="8:13" x14ac:dyDescent="0.25">
      <c r="H1272" s="75"/>
      <c r="I1272" s="75"/>
      <c r="J1272" s="75"/>
      <c r="K1272" s="75"/>
      <c r="L1272" s="75"/>
      <c r="M1272" s="75"/>
    </row>
    <row r="1273" spans="8:13" x14ac:dyDescent="0.25">
      <c r="H1273" s="75"/>
      <c r="I1273" s="75"/>
      <c r="J1273" s="75"/>
      <c r="K1273" s="75"/>
      <c r="L1273" s="75"/>
      <c r="M1273" s="75"/>
    </row>
    <row r="1274" spans="8:13" x14ac:dyDescent="0.25">
      <c r="H1274" s="75"/>
      <c r="I1274" s="75"/>
      <c r="J1274" s="75"/>
      <c r="K1274" s="75"/>
      <c r="L1274" s="75"/>
      <c r="M1274" s="75"/>
    </row>
    <row r="1275" spans="8:13" x14ac:dyDescent="0.25">
      <c r="H1275" s="75"/>
      <c r="I1275" s="75"/>
      <c r="J1275" s="75"/>
      <c r="K1275" s="75"/>
      <c r="L1275" s="75"/>
      <c r="M1275" s="75"/>
    </row>
    <row r="1276" spans="8:13" x14ac:dyDescent="0.25">
      <c r="H1276" s="75"/>
      <c r="I1276" s="75"/>
      <c r="J1276" s="75"/>
      <c r="K1276" s="75"/>
      <c r="L1276" s="75"/>
      <c r="M1276" s="75"/>
    </row>
    <row r="1277" spans="8:13" x14ac:dyDescent="0.25">
      <c r="H1277" s="75"/>
      <c r="I1277" s="75"/>
      <c r="J1277" s="75"/>
      <c r="K1277" s="75"/>
      <c r="L1277" s="75"/>
      <c r="M1277" s="75"/>
    </row>
    <row r="1278" spans="8:13" x14ac:dyDescent="0.25">
      <c r="H1278" s="75"/>
      <c r="I1278" s="75"/>
      <c r="J1278" s="75"/>
      <c r="K1278" s="75"/>
      <c r="L1278" s="75"/>
      <c r="M1278" s="75"/>
    </row>
    <row r="1279" spans="8:13" x14ac:dyDescent="0.25">
      <c r="H1279" s="75"/>
      <c r="I1279" s="75"/>
      <c r="J1279" s="75"/>
      <c r="K1279" s="75"/>
      <c r="L1279" s="75"/>
      <c r="M1279" s="75"/>
    </row>
    <row r="1280" spans="8:13" x14ac:dyDescent="0.25">
      <c r="H1280" s="75"/>
      <c r="I1280" s="75"/>
      <c r="J1280" s="75"/>
      <c r="K1280" s="75"/>
      <c r="L1280" s="75"/>
      <c r="M1280" s="75"/>
    </row>
    <row r="1281" spans="8:13" x14ac:dyDescent="0.25">
      <c r="H1281" s="75"/>
      <c r="I1281" s="75"/>
      <c r="J1281" s="75"/>
      <c r="K1281" s="75"/>
      <c r="L1281" s="75"/>
      <c r="M1281" s="75"/>
    </row>
    <row r="1282" spans="8:13" x14ac:dyDescent="0.25">
      <c r="H1282" s="75"/>
      <c r="I1282" s="75"/>
      <c r="J1282" s="75"/>
      <c r="K1282" s="75"/>
      <c r="L1282" s="75"/>
      <c r="M1282" s="75"/>
    </row>
    <row r="1283" spans="8:13" x14ac:dyDescent="0.25">
      <c r="H1283" s="75"/>
      <c r="I1283" s="75"/>
      <c r="J1283" s="75"/>
      <c r="K1283" s="75"/>
      <c r="L1283" s="75"/>
      <c r="M1283" s="75"/>
    </row>
    <row r="1284" spans="8:13" x14ac:dyDescent="0.25">
      <c r="H1284" s="75"/>
      <c r="I1284" s="75"/>
      <c r="J1284" s="75"/>
      <c r="K1284" s="75"/>
      <c r="L1284" s="75"/>
      <c r="M1284" s="75"/>
    </row>
    <row r="1285" spans="8:13" x14ac:dyDescent="0.25">
      <c r="H1285" s="75"/>
      <c r="I1285" s="75"/>
      <c r="J1285" s="75"/>
      <c r="K1285" s="75"/>
      <c r="L1285" s="75"/>
      <c r="M1285" s="75"/>
    </row>
    <row r="1286" spans="8:13" x14ac:dyDescent="0.25">
      <c r="H1286" s="75"/>
      <c r="I1286" s="75"/>
      <c r="J1286" s="75"/>
      <c r="K1286" s="75"/>
      <c r="L1286" s="75"/>
      <c r="M1286" s="75"/>
    </row>
    <row r="1287" spans="8:13" x14ac:dyDescent="0.25">
      <c r="H1287" s="75"/>
      <c r="I1287" s="75"/>
      <c r="J1287" s="75"/>
      <c r="K1287" s="75"/>
      <c r="L1287" s="75"/>
      <c r="M1287" s="75"/>
    </row>
    <row r="1288" spans="8:13" x14ac:dyDescent="0.25">
      <c r="H1288" s="75"/>
      <c r="I1288" s="75"/>
      <c r="J1288" s="75"/>
      <c r="K1288" s="75"/>
      <c r="L1288" s="75"/>
      <c r="M1288" s="75"/>
    </row>
    <row r="1289" spans="8:13" x14ac:dyDescent="0.25">
      <c r="H1289" s="75"/>
      <c r="I1289" s="75"/>
      <c r="J1289" s="75"/>
      <c r="K1289" s="75"/>
      <c r="L1289" s="75"/>
      <c r="M1289" s="75"/>
    </row>
    <row r="1290" spans="8:13" x14ac:dyDescent="0.25">
      <c r="H1290" s="75"/>
      <c r="I1290" s="75"/>
      <c r="J1290" s="75"/>
      <c r="K1290" s="75"/>
      <c r="L1290" s="75"/>
      <c r="M1290" s="75"/>
    </row>
    <row r="1291" spans="8:13" x14ac:dyDescent="0.25">
      <c r="H1291" s="75"/>
      <c r="I1291" s="75"/>
      <c r="J1291" s="75"/>
      <c r="K1291" s="75"/>
      <c r="L1291" s="75"/>
      <c r="M1291" s="75"/>
    </row>
    <row r="1292" spans="8:13" x14ac:dyDescent="0.25">
      <c r="H1292" s="75"/>
      <c r="I1292" s="75"/>
      <c r="J1292" s="75"/>
      <c r="K1292" s="75"/>
      <c r="L1292" s="75"/>
      <c r="M1292" s="75"/>
    </row>
    <row r="1293" spans="8:13" x14ac:dyDescent="0.25">
      <c r="H1293" s="75"/>
      <c r="I1293" s="75"/>
      <c r="J1293" s="75"/>
      <c r="K1293" s="75"/>
      <c r="L1293" s="75"/>
      <c r="M1293" s="75"/>
    </row>
    <row r="1294" spans="8:13" x14ac:dyDescent="0.25">
      <c r="H1294" s="75"/>
      <c r="I1294" s="75"/>
      <c r="J1294" s="75"/>
      <c r="K1294" s="75"/>
      <c r="L1294" s="75"/>
      <c r="M1294" s="75"/>
    </row>
    <row r="1295" spans="8:13" x14ac:dyDescent="0.25">
      <c r="H1295" s="75"/>
      <c r="I1295" s="75"/>
      <c r="J1295" s="75"/>
      <c r="K1295" s="75"/>
      <c r="L1295" s="75"/>
      <c r="M1295" s="75"/>
    </row>
    <row r="1296" spans="8:13" x14ac:dyDescent="0.25">
      <c r="H1296" s="75"/>
      <c r="I1296" s="75"/>
      <c r="J1296" s="75"/>
      <c r="K1296" s="75"/>
      <c r="L1296" s="75"/>
      <c r="M1296" s="75"/>
    </row>
    <row r="1297" spans="8:13" x14ac:dyDescent="0.25">
      <c r="H1297" s="75"/>
      <c r="I1297" s="75"/>
      <c r="J1297" s="75"/>
      <c r="K1297" s="75"/>
      <c r="L1297" s="75"/>
      <c r="M1297" s="75"/>
    </row>
    <row r="1298" spans="8:13" x14ac:dyDescent="0.25">
      <c r="H1298" s="75"/>
      <c r="I1298" s="75"/>
      <c r="J1298" s="75"/>
      <c r="K1298" s="75"/>
      <c r="L1298" s="75"/>
      <c r="M1298" s="75"/>
    </row>
    <row r="1299" spans="8:13" x14ac:dyDescent="0.25">
      <c r="H1299" s="75"/>
      <c r="I1299" s="75"/>
      <c r="J1299" s="75"/>
      <c r="K1299" s="75"/>
      <c r="L1299" s="75"/>
      <c r="M1299" s="75"/>
    </row>
    <row r="1300" spans="8:13" x14ac:dyDescent="0.25">
      <c r="H1300" s="75"/>
      <c r="I1300" s="75"/>
      <c r="J1300" s="75"/>
      <c r="K1300" s="75"/>
      <c r="L1300" s="75"/>
      <c r="M1300" s="75"/>
    </row>
    <row r="1301" spans="8:13" x14ac:dyDescent="0.25">
      <c r="H1301" s="75"/>
      <c r="I1301" s="75"/>
      <c r="J1301" s="75"/>
      <c r="K1301" s="75"/>
      <c r="L1301" s="75"/>
      <c r="M1301" s="75"/>
    </row>
    <row r="1302" spans="8:13" x14ac:dyDescent="0.25">
      <c r="H1302" s="75"/>
      <c r="I1302" s="75"/>
      <c r="J1302" s="75"/>
      <c r="K1302" s="75"/>
      <c r="L1302" s="75"/>
      <c r="M1302" s="75"/>
    </row>
    <row r="1303" spans="8:13" x14ac:dyDescent="0.25">
      <c r="H1303" s="75"/>
      <c r="I1303" s="75"/>
      <c r="J1303" s="75"/>
      <c r="K1303" s="75"/>
      <c r="L1303" s="75"/>
      <c r="M1303" s="75"/>
    </row>
    <row r="1304" spans="8:13" x14ac:dyDescent="0.25">
      <c r="H1304" s="75"/>
      <c r="I1304" s="75"/>
      <c r="J1304" s="75"/>
      <c r="K1304" s="75"/>
      <c r="L1304" s="75"/>
      <c r="M1304" s="75"/>
    </row>
    <row r="1305" spans="8:13" x14ac:dyDescent="0.25">
      <c r="H1305" s="75"/>
      <c r="I1305" s="75"/>
      <c r="J1305" s="75"/>
      <c r="K1305" s="75"/>
      <c r="L1305" s="75"/>
      <c r="M1305" s="75"/>
    </row>
    <row r="1306" spans="8:13" x14ac:dyDescent="0.25">
      <c r="H1306" s="75"/>
      <c r="I1306" s="75"/>
      <c r="J1306" s="75"/>
      <c r="K1306" s="75"/>
      <c r="L1306" s="75"/>
      <c r="M1306" s="75"/>
    </row>
    <row r="1307" spans="8:13" x14ac:dyDescent="0.25">
      <c r="H1307" s="75"/>
      <c r="I1307" s="75"/>
      <c r="J1307" s="75"/>
      <c r="K1307" s="75"/>
      <c r="L1307" s="75"/>
      <c r="M1307" s="75"/>
    </row>
    <row r="1308" spans="8:13" x14ac:dyDescent="0.25">
      <c r="H1308" s="75"/>
      <c r="I1308" s="75"/>
      <c r="J1308" s="75"/>
      <c r="K1308" s="75"/>
      <c r="L1308" s="75"/>
      <c r="M1308" s="75"/>
    </row>
    <row r="1309" spans="8:13" x14ac:dyDescent="0.25">
      <c r="H1309" s="75"/>
      <c r="I1309" s="75"/>
      <c r="J1309" s="75"/>
      <c r="K1309" s="75"/>
      <c r="L1309" s="75"/>
      <c r="M1309" s="75"/>
    </row>
    <row r="1310" spans="8:13" x14ac:dyDescent="0.25">
      <c r="H1310" s="75"/>
      <c r="I1310" s="75"/>
      <c r="J1310" s="75"/>
      <c r="K1310" s="75"/>
      <c r="L1310" s="75"/>
      <c r="M1310" s="75"/>
    </row>
    <row r="1311" spans="8:13" x14ac:dyDescent="0.25">
      <c r="H1311" s="75"/>
      <c r="I1311" s="75"/>
      <c r="J1311" s="75"/>
      <c r="K1311" s="75"/>
      <c r="L1311" s="75"/>
      <c r="M1311" s="75"/>
    </row>
    <row r="1312" spans="8:13" x14ac:dyDescent="0.25">
      <c r="H1312" s="75"/>
      <c r="I1312" s="75"/>
      <c r="J1312" s="75"/>
      <c r="K1312" s="75"/>
      <c r="L1312" s="75"/>
      <c r="M1312" s="75"/>
    </row>
    <row r="1313" spans="8:13" x14ac:dyDescent="0.25">
      <c r="H1313" s="75"/>
      <c r="I1313" s="75"/>
      <c r="J1313" s="75"/>
      <c r="K1313" s="75"/>
      <c r="L1313" s="75"/>
      <c r="M1313" s="75"/>
    </row>
    <row r="1314" spans="8:13" x14ac:dyDescent="0.25">
      <c r="H1314" s="75"/>
      <c r="I1314" s="75"/>
      <c r="J1314" s="75"/>
      <c r="K1314" s="75"/>
      <c r="L1314" s="75"/>
      <c r="M1314" s="75"/>
    </row>
    <row r="1315" spans="8:13" x14ac:dyDescent="0.25">
      <c r="H1315" s="75"/>
      <c r="I1315" s="75"/>
      <c r="J1315" s="75"/>
      <c r="K1315" s="75"/>
      <c r="L1315" s="75"/>
      <c r="M1315" s="75"/>
    </row>
    <row r="1316" spans="8:13" x14ac:dyDescent="0.25">
      <c r="H1316" s="75"/>
      <c r="I1316" s="75"/>
      <c r="J1316" s="75"/>
      <c r="K1316" s="75"/>
      <c r="L1316" s="75"/>
      <c r="M1316" s="75"/>
    </row>
    <row r="1317" spans="8:13" x14ac:dyDescent="0.25">
      <c r="H1317" s="75"/>
      <c r="I1317" s="75"/>
      <c r="J1317" s="75"/>
      <c r="K1317" s="75"/>
      <c r="L1317" s="75"/>
      <c r="M1317" s="75"/>
    </row>
    <row r="1318" spans="8:13" x14ac:dyDescent="0.25">
      <c r="H1318" s="75"/>
      <c r="I1318" s="75"/>
      <c r="J1318" s="75"/>
      <c r="K1318" s="75"/>
      <c r="L1318" s="75"/>
      <c r="M1318" s="75"/>
    </row>
  </sheetData>
  <sheetProtection password="DC2B" sheet="1" objects="1" scenarios="1"/>
  <mergeCells count="26">
    <mergeCell ref="C6:J6"/>
    <mergeCell ref="K6:M6"/>
    <mergeCell ref="A1:M1"/>
    <mergeCell ref="A2:M2"/>
    <mergeCell ref="A3:M3"/>
    <mergeCell ref="A4:M4"/>
    <mergeCell ref="A5:M5"/>
    <mergeCell ref="A7:B7"/>
    <mergeCell ref="C7:J7"/>
    <mergeCell ref="K7:M7"/>
    <mergeCell ref="A8:B8"/>
    <mergeCell ref="C8:J8"/>
    <mergeCell ref="K8:M8"/>
    <mergeCell ref="E12:F12"/>
    <mergeCell ref="C9:J9"/>
    <mergeCell ref="K9:M9"/>
    <mergeCell ref="C10:J10"/>
    <mergeCell ref="K10:M10"/>
    <mergeCell ref="A11:J11"/>
    <mergeCell ref="K11:M11"/>
    <mergeCell ref="E13:F13"/>
    <mergeCell ref="F45:K45"/>
    <mergeCell ref="G41:K41"/>
    <mergeCell ref="F42:K42"/>
    <mergeCell ref="F43:K43"/>
    <mergeCell ref="F44:K4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788E9-7AE0-48E5-B56E-8887C7FA6B5A}">
  <dimension ref="A1:IQ27"/>
  <sheetViews>
    <sheetView tabSelected="1" topLeftCell="A10" zoomScale="115" zoomScaleNormal="115" workbookViewId="0">
      <selection activeCell="G20" sqref="G20"/>
    </sheetView>
  </sheetViews>
  <sheetFormatPr defaultColWidth="9.140625" defaultRowHeight="12.75" x14ac:dyDescent="0.25"/>
  <cols>
    <col min="1" max="1" width="5.5703125" style="107" customWidth="1"/>
    <col min="2" max="3" width="11.7109375" style="107" hidden="1" customWidth="1"/>
    <col min="4" max="4" width="14.7109375" style="107" customWidth="1"/>
    <col min="5" max="5" width="13.5703125" style="88" customWidth="1"/>
    <col min="6" max="6" width="15.5703125" style="88" customWidth="1"/>
    <col min="7" max="7" width="70.85546875" style="88" customWidth="1"/>
    <col min="8" max="8" width="9.140625" style="107"/>
    <col min="9" max="9" width="15.140625" style="107" customWidth="1"/>
    <col min="10" max="10" width="17.28515625" style="107" customWidth="1"/>
    <col min="11" max="11" width="15.7109375" style="107" customWidth="1"/>
    <col min="12" max="12" width="17.140625" style="107" customWidth="1"/>
    <col min="13" max="13" width="9.28515625" style="88" bestFit="1" customWidth="1"/>
    <col min="14" max="14" width="11.5703125" style="88" bestFit="1" customWidth="1"/>
    <col min="15" max="254" width="9.140625" style="88"/>
    <col min="255" max="255" width="5.5703125" style="88" customWidth="1"/>
    <col min="256" max="257" width="0" style="88" hidden="1" customWidth="1"/>
    <col min="258" max="258" width="14.7109375" style="88" customWidth="1"/>
    <col min="259" max="259" width="20.5703125" style="88" customWidth="1"/>
    <col min="260" max="260" width="13.5703125" style="88" customWidth="1"/>
    <col min="261" max="261" width="18.42578125" style="88" customWidth="1"/>
    <col min="262" max="262" width="10.85546875" style="88" bestFit="1" customWidth="1"/>
    <col min="263" max="263" width="51.5703125" style="88" customWidth="1"/>
    <col min="264" max="264" width="9.140625" style="88"/>
    <col min="265" max="265" width="15.5703125" style="88" customWidth="1"/>
    <col min="266" max="266" width="17.28515625" style="88" customWidth="1"/>
    <col min="267" max="267" width="15.7109375" style="88" customWidth="1"/>
    <col min="268" max="268" width="17.140625" style="88" customWidth="1"/>
    <col min="269" max="269" width="9.28515625" style="88" bestFit="1" customWidth="1"/>
    <col min="270" max="270" width="11.5703125" style="88" bestFit="1" customWidth="1"/>
    <col min="271" max="510" width="9.140625" style="88"/>
    <col min="511" max="511" width="5.5703125" style="88" customWidth="1"/>
    <col min="512" max="513" width="0" style="88" hidden="1" customWidth="1"/>
    <col min="514" max="514" width="14.7109375" style="88" customWidth="1"/>
    <col min="515" max="515" width="20.5703125" style="88" customWidth="1"/>
    <col min="516" max="516" width="13.5703125" style="88" customWidth="1"/>
    <col min="517" max="517" width="18.42578125" style="88" customWidth="1"/>
    <col min="518" max="518" width="10.85546875" style="88" bestFit="1" customWidth="1"/>
    <col min="519" max="519" width="51.5703125" style="88" customWidth="1"/>
    <col min="520" max="520" width="9.140625" style="88"/>
    <col min="521" max="521" width="15.5703125" style="88" customWidth="1"/>
    <col min="522" max="522" width="17.28515625" style="88" customWidth="1"/>
    <col min="523" max="523" width="15.7109375" style="88" customWidth="1"/>
    <col min="524" max="524" width="17.140625" style="88" customWidth="1"/>
    <col min="525" max="525" width="9.28515625" style="88" bestFit="1" customWidth="1"/>
    <col min="526" max="526" width="11.5703125" style="88" bestFit="1" customWidth="1"/>
    <col min="527" max="766" width="9.140625" style="88"/>
    <col min="767" max="767" width="5.5703125" style="88" customWidth="1"/>
    <col min="768" max="769" width="0" style="88" hidden="1" customWidth="1"/>
    <col min="770" max="770" width="14.7109375" style="88" customWidth="1"/>
    <col min="771" max="771" width="20.5703125" style="88" customWidth="1"/>
    <col min="772" max="772" width="13.5703125" style="88" customWidth="1"/>
    <col min="773" max="773" width="18.42578125" style="88" customWidth="1"/>
    <col min="774" max="774" width="10.85546875" style="88" bestFit="1" customWidth="1"/>
    <col min="775" max="775" width="51.5703125" style="88" customWidth="1"/>
    <col min="776" max="776" width="9.140625" style="88"/>
    <col min="777" max="777" width="15.5703125" style="88" customWidth="1"/>
    <col min="778" max="778" width="17.28515625" style="88" customWidth="1"/>
    <col min="779" max="779" width="15.7109375" style="88" customWidth="1"/>
    <col min="780" max="780" width="17.140625" style="88" customWidth="1"/>
    <col min="781" max="781" width="9.28515625" style="88" bestFit="1" customWidth="1"/>
    <col min="782" max="782" width="11.5703125" style="88" bestFit="1" customWidth="1"/>
    <col min="783" max="1022" width="9.140625" style="88"/>
    <col min="1023" max="1023" width="5.5703125" style="88" customWidth="1"/>
    <col min="1024" max="1025" width="0" style="88" hidden="1" customWidth="1"/>
    <col min="1026" max="1026" width="14.7109375" style="88" customWidth="1"/>
    <col min="1027" max="1027" width="20.5703125" style="88" customWidth="1"/>
    <col min="1028" max="1028" width="13.5703125" style="88" customWidth="1"/>
    <col min="1029" max="1029" width="18.42578125" style="88" customWidth="1"/>
    <col min="1030" max="1030" width="10.85546875" style="88" bestFit="1" customWidth="1"/>
    <col min="1031" max="1031" width="51.5703125" style="88" customWidth="1"/>
    <col min="1032" max="1032" width="9.140625" style="88"/>
    <col min="1033" max="1033" width="15.5703125" style="88" customWidth="1"/>
    <col min="1034" max="1034" width="17.28515625" style="88" customWidth="1"/>
    <col min="1035" max="1035" width="15.7109375" style="88" customWidth="1"/>
    <col min="1036" max="1036" width="17.140625" style="88" customWidth="1"/>
    <col min="1037" max="1037" width="9.28515625" style="88" bestFit="1" customWidth="1"/>
    <col min="1038" max="1038" width="11.5703125" style="88" bestFit="1" customWidth="1"/>
    <col min="1039" max="1278" width="9.140625" style="88"/>
    <col min="1279" max="1279" width="5.5703125" style="88" customWidth="1"/>
    <col min="1280" max="1281" width="0" style="88" hidden="1" customWidth="1"/>
    <col min="1282" max="1282" width="14.7109375" style="88" customWidth="1"/>
    <col min="1283" max="1283" width="20.5703125" style="88" customWidth="1"/>
    <col min="1284" max="1284" width="13.5703125" style="88" customWidth="1"/>
    <col min="1285" max="1285" width="18.42578125" style="88" customWidth="1"/>
    <col min="1286" max="1286" width="10.85546875" style="88" bestFit="1" customWidth="1"/>
    <col min="1287" max="1287" width="51.5703125" style="88" customWidth="1"/>
    <col min="1288" max="1288" width="9.140625" style="88"/>
    <col min="1289" max="1289" width="15.5703125" style="88" customWidth="1"/>
    <col min="1290" max="1290" width="17.28515625" style="88" customWidth="1"/>
    <col min="1291" max="1291" width="15.7109375" style="88" customWidth="1"/>
    <col min="1292" max="1292" width="17.140625" style="88" customWidth="1"/>
    <col min="1293" max="1293" width="9.28515625" style="88" bestFit="1" customWidth="1"/>
    <col min="1294" max="1294" width="11.5703125" style="88" bestFit="1" customWidth="1"/>
    <col min="1295" max="1534" width="9.140625" style="88"/>
    <col min="1535" max="1535" width="5.5703125" style="88" customWidth="1"/>
    <col min="1536" max="1537" width="0" style="88" hidden="1" customWidth="1"/>
    <col min="1538" max="1538" width="14.7109375" style="88" customWidth="1"/>
    <col min="1539" max="1539" width="20.5703125" style="88" customWidth="1"/>
    <col min="1540" max="1540" width="13.5703125" style="88" customWidth="1"/>
    <col min="1541" max="1541" width="18.42578125" style="88" customWidth="1"/>
    <col min="1542" max="1542" width="10.85546875" style="88" bestFit="1" customWidth="1"/>
    <col min="1543" max="1543" width="51.5703125" style="88" customWidth="1"/>
    <col min="1544" max="1544" width="9.140625" style="88"/>
    <col min="1545" max="1545" width="15.5703125" style="88" customWidth="1"/>
    <col min="1546" max="1546" width="17.28515625" style="88" customWidth="1"/>
    <col min="1547" max="1547" width="15.7109375" style="88" customWidth="1"/>
    <col min="1548" max="1548" width="17.140625" style="88" customWidth="1"/>
    <col min="1549" max="1549" width="9.28515625" style="88" bestFit="1" customWidth="1"/>
    <col min="1550" max="1550" width="11.5703125" style="88" bestFit="1" customWidth="1"/>
    <col min="1551" max="1790" width="9.140625" style="88"/>
    <col min="1791" max="1791" width="5.5703125" style="88" customWidth="1"/>
    <col min="1792" max="1793" width="0" style="88" hidden="1" customWidth="1"/>
    <col min="1794" max="1794" width="14.7109375" style="88" customWidth="1"/>
    <col min="1795" max="1795" width="20.5703125" style="88" customWidth="1"/>
    <col min="1796" max="1796" width="13.5703125" style="88" customWidth="1"/>
    <col min="1797" max="1797" width="18.42578125" style="88" customWidth="1"/>
    <col min="1798" max="1798" width="10.85546875" style="88" bestFit="1" customWidth="1"/>
    <col min="1799" max="1799" width="51.5703125" style="88" customWidth="1"/>
    <col min="1800" max="1800" width="9.140625" style="88"/>
    <col min="1801" max="1801" width="15.5703125" style="88" customWidth="1"/>
    <col min="1802" max="1802" width="17.28515625" style="88" customWidth="1"/>
    <col min="1803" max="1803" width="15.7109375" style="88" customWidth="1"/>
    <col min="1804" max="1804" width="17.140625" style="88" customWidth="1"/>
    <col min="1805" max="1805" width="9.28515625" style="88" bestFit="1" customWidth="1"/>
    <col min="1806" max="1806" width="11.5703125" style="88" bestFit="1" customWidth="1"/>
    <col min="1807" max="2046" width="9.140625" style="88"/>
    <col min="2047" max="2047" width="5.5703125" style="88" customWidth="1"/>
    <col min="2048" max="2049" width="0" style="88" hidden="1" customWidth="1"/>
    <col min="2050" max="2050" width="14.7109375" style="88" customWidth="1"/>
    <col min="2051" max="2051" width="20.5703125" style="88" customWidth="1"/>
    <col min="2052" max="2052" width="13.5703125" style="88" customWidth="1"/>
    <col min="2053" max="2053" width="18.42578125" style="88" customWidth="1"/>
    <col min="2054" max="2054" width="10.85546875" style="88" bestFit="1" customWidth="1"/>
    <col min="2055" max="2055" width="51.5703125" style="88" customWidth="1"/>
    <col min="2056" max="2056" width="9.140625" style="88"/>
    <col min="2057" max="2057" width="15.5703125" style="88" customWidth="1"/>
    <col min="2058" max="2058" width="17.28515625" style="88" customWidth="1"/>
    <col min="2059" max="2059" width="15.7109375" style="88" customWidth="1"/>
    <col min="2060" max="2060" width="17.140625" style="88" customWidth="1"/>
    <col min="2061" max="2061" width="9.28515625" style="88" bestFit="1" customWidth="1"/>
    <col min="2062" max="2062" width="11.5703125" style="88" bestFit="1" customWidth="1"/>
    <col min="2063" max="2302" width="9.140625" style="88"/>
    <col min="2303" max="2303" width="5.5703125" style="88" customWidth="1"/>
    <col min="2304" max="2305" width="0" style="88" hidden="1" customWidth="1"/>
    <col min="2306" max="2306" width="14.7109375" style="88" customWidth="1"/>
    <col min="2307" max="2307" width="20.5703125" style="88" customWidth="1"/>
    <col min="2308" max="2308" width="13.5703125" style="88" customWidth="1"/>
    <col min="2309" max="2309" width="18.42578125" style="88" customWidth="1"/>
    <col min="2310" max="2310" width="10.85546875" style="88" bestFit="1" customWidth="1"/>
    <col min="2311" max="2311" width="51.5703125" style="88" customWidth="1"/>
    <col min="2312" max="2312" width="9.140625" style="88"/>
    <col min="2313" max="2313" width="15.5703125" style="88" customWidth="1"/>
    <col min="2314" max="2314" width="17.28515625" style="88" customWidth="1"/>
    <col min="2315" max="2315" width="15.7109375" style="88" customWidth="1"/>
    <col min="2316" max="2316" width="17.140625" style="88" customWidth="1"/>
    <col min="2317" max="2317" width="9.28515625" style="88" bestFit="1" customWidth="1"/>
    <col min="2318" max="2318" width="11.5703125" style="88" bestFit="1" customWidth="1"/>
    <col min="2319" max="2558" width="9.140625" style="88"/>
    <col min="2559" max="2559" width="5.5703125" style="88" customWidth="1"/>
    <col min="2560" max="2561" width="0" style="88" hidden="1" customWidth="1"/>
    <col min="2562" max="2562" width="14.7109375" style="88" customWidth="1"/>
    <col min="2563" max="2563" width="20.5703125" style="88" customWidth="1"/>
    <col min="2564" max="2564" width="13.5703125" style="88" customWidth="1"/>
    <col min="2565" max="2565" width="18.42578125" style="88" customWidth="1"/>
    <col min="2566" max="2566" width="10.85546875" style="88" bestFit="1" customWidth="1"/>
    <col min="2567" max="2567" width="51.5703125" style="88" customWidth="1"/>
    <col min="2568" max="2568" width="9.140625" style="88"/>
    <col min="2569" max="2569" width="15.5703125" style="88" customWidth="1"/>
    <col min="2570" max="2570" width="17.28515625" style="88" customWidth="1"/>
    <col min="2571" max="2571" width="15.7109375" style="88" customWidth="1"/>
    <col min="2572" max="2572" width="17.140625" style="88" customWidth="1"/>
    <col min="2573" max="2573" width="9.28515625" style="88" bestFit="1" customWidth="1"/>
    <col min="2574" max="2574" width="11.5703125" style="88" bestFit="1" customWidth="1"/>
    <col min="2575" max="2814" width="9.140625" style="88"/>
    <col min="2815" max="2815" width="5.5703125" style="88" customWidth="1"/>
    <col min="2816" max="2817" width="0" style="88" hidden="1" customWidth="1"/>
    <col min="2818" max="2818" width="14.7109375" style="88" customWidth="1"/>
    <col min="2819" max="2819" width="20.5703125" style="88" customWidth="1"/>
    <col min="2820" max="2820" width="13.5703125" style="88" customWidth="1"/>
    <col min="2821" max="2821" width="18.42578125" style="88" customWidth="1"/>
    <col min="2822" max="2822" width="10.85546875" style="88" bestFit="1" customWidth="1"/>
    <col min="2823" max="2823" width="51.5703125" style="88" customWidth="1"/>
    <col min="2824" max="2824" width="9.140625" style="88"/>
    <col min="2825" max="2825" width="15.5703125" style="88" customWidth="1"/>
    <col min="2826" max="2826" width="17.28515625" style="88" customWidth="1"/>
    <col min="2827" max="2827" width="15.7109375" style="88" customWidth="1"/>
    <col min="2828" max="2828" width="17.140625" style="88" customWidth="1"/>
    <col min="2829" max="2829" width="9.28515625" style="88" bestFit="1" customWidth="1"/>
    <col min="2830" max="2830" width="11.5703125" style="88" bestFit="1" customWidth="1"/>
    <col min="2831" max="3070" width="9.140625" style="88"/>
    <col min="3071" max="3071" width="5.5703125" style="88" customWidth="1"/>
    <col min="3072" max="3073" width="0" style="88" hidden="1" customWidth="1"/>
    <col min="3074" max="3074" width="14.7109375" style="88" customWidth="1"/>
    <col min="3075" max="3075" width="20.5703125" style="88" customWidth="1"/>
    <col min="3076" max="3076" width="13.5703125" style="88" customWidth="1"/>
    <col min="3077" max="3077" width="18.42578125" style="88" customWidth="1"/>
    <col min="3078" max="3078" width="10.85546875" style="88" bestFit="1" customWidth="1"/>
    <col min="3079" max="3079" width="51.5703125" style="88" customWidth="1"/>
    <col min="3080" max="3080" width="9.140625" style="88"/>
    <col min="3081" max="3081" width="15.5703125" style="88" customWidth="1"/>
    <col min="3082" max="3082" width="17.28515625" style="88" customWidth="1"/>
    <col min="3083" max="3083" width="15.7109375" style="88" customWidth="1"/>
    <col min="3084" max="3084" width="17.140625" style="88" customWidth="1"/>
    <col min="3085" max="3085" width="9.28515625" style="88" bestFit="1" customWidth="1"/>
    <col min="3086" max="3086" width="11.5703125" style="88" bestFit="1" customWidth="1"/>
    <col min="3087" max="3326" width="9.140625" style="88"/>
    <col min="3327" max="3327" width="5.5703125" style="88" customWidth="1"/>
    <col min="3328" max="3329" width="0" style="88" hidden="1" customWidth="1"/>
    <col min="3330" max="3330" width="14.7109375" style="88" customWidth="1"/>
    <col min="3331" max="3331" width="20.5703125" style="88" customWidth="1"/>
    <col min="3332" max="3332" width="13.5703125" style="88" customWidth="1"/>
    <col min="3333" max="3333" width="18.42578125" style="88" customWidth="1"/>
    <col min="3334" max="3334" width="10.85546875" style="88" bestFit="1" customWidth="1"/>
    <col min="3335" max="3335" width="51.5703125" style="88" customWidth="1"/>
    <col min="3336" max="3336" width="9.140625" style="88"/>
    <col min="3337" max="3337" width="15.5703125" style="88" customWidth="1"/>
    <col min="3338" max="3338" width="17.28515625" style="88" customWidth="1"/>
    <col min="3339" max="3339" width="15.7109375" style="88" customWidth="1"/>
    <col min="3340" max="3340" width="17.140625" style="88" customWidth="1"/>
    <col min="3341" max="3341" width="9.28515625" style="88" bestFit="1" customWidth="1"/>
    <col min="3342" max="3342" width="11.5703125" style="88" bestFit="1" customWidth="1"/>
    <col min="3343" max="3582" width="9.140625" style="88"/>
    <col min="3583" max="3583" width="5.5703125" style="88" customWidth="1"/>
    <col min="3584" max="3585" width="0" style="88" hidden="1" customWidth="1"/>
    <col min="3586" max="3586" width="14.7109375" style="88" customWidth="1"/>
    <col min="3587" max="3587" width="20.5703125" style="88" customWidth="1"/>
    <col min="3588" max="3588" width="13.5703125" style="88" customWidth="1"/>
    <col min="3589" max="3589" width="18.42578125" style="88" customWidth="1"/>
    <col min="3590" max="3590" width="10.85546875" style="88" bestFit="1" customWidth="1"/>
    <col min="3591" max="3591" width="51.5703125" style="88" customWidth="1"/>
    <col min="3592" max="3592" width="9.140625" style="88"/>
    <col min="3593" max="3593" width="15.5703125" style="88" customWidth="1"/>
    <col min="3594" max="3594" width="17.28515625" style="88" customWidth="1"/>
    <col min="3595" max="3595" width="15.7109375" style="88" customWidth="1"/>
    <col min="3596" max="3596" width="17.140625" style="88" customWidth="1"/>
    <col min="3597" max="3597" width="9.28515625" style="88" bestFit="1" customWidth="1"/>
    <col min="3598" max="3598" width="11.5703125" style="88" bestFit="1" customWidth="1"/>
    <col min="3599" max="3838" width="9.140625" style="88"/>
    <col min="3839" max="3839" width="5.5703125" style="88" customWidth="1"/>
    <col min="3840" max="3841" width="0" style="88" hidden="1" customWidth="1"/>
    <col min="3842" max="3842" width="14.7109375" style="88" customWidth="1"/>
    <col min="3843" max="3843" width="20.5703125" style="88" customWidth="1"/>
    <col min="3844" max="3844" width="13.5703125" style="88" customWidth="1"/>
    <col min="3845" max="3845" width="18.42578125" style="88" customWidth="1"/>
    <col min="3846" max="3846" width="10.85546875" style="88" bestFit="1" customWidth="1"/>
    <col min="3847" max="3847" width="51.5703125" style="88" customWidth="1"/>
    <col min="3848" max="3848" width="9.140625" style="88"/>
    <col min="3849" max="3849" width="15.5703125" style="88" customWidth="1"/>
    <col min="3850" max="3850" width="17.28515625" style="88" customWidth="1"/>
    <col min="3851" max="3851" width="15.7109375" style="88" customWidth="1"/>
    <col min="3852" max="3852" width="17.140625" style="88" customWidth="1"/>
    <col min="3853" max="3853" width="9.28515625" style="88" bestFit="1" customWidth="1"/>
    <col min="3854" max="3854" width="11.5703125" style="88" bestFit="1" customWidth="1"/>
    <col min="3855" max="4094" width="9.140625" style="88"/>
    <col min="4095" max="4095" width="5.5703125" style="88" customWidth="1"/>
    <col min="4096" max="4097" width="0" style="88" hidden="1" customWidth="1"/>
    <col min="4098" max="4098" width="14.7109375" style="88" customWidth="1"/>
    <col min="4099" max="4099" width="20.5703125" style="88" customWidth="1"/>
    <col min="4100" max="4100" width="13.5703125" style="88" customWidth="1"/>
    <col min="4101" max="4101" width="18.42578125" style="88" customWidth="1"/>
    <col min="4102" max="4102" width="10.85546875" style="88" bestFit="1" customWidth="1"/>
    <col min="4103" max="4103" width="51.5703125" style="88" customWidth="1"/>
    <col min="4104" max="4104" width="9.140625" style="88"/>
    <col min="4105" max="4105" width="15.5703125" style="88" customWidth="1"/>
    <col min="4106" max="4106" width="17.28515625" style="88" customWidth="1"/>
    <col min="4107" max="4107" width="15.7109375" style="88" customWidth="1"/>
    <col min="4108" max="4108" width="17.140625" style="88" customWidth="1"/>
    <col min="4109" max="4109" width="9.28515625" style="88" bestFit="1" customWidth="1"/>
    <col min="4110" max="4110" width="11.5703125" style="88" bestFit="1" customWidth="1"/>
    <col min="4111" max="4350" width="9.140625" style="88"/>
    <col min="4351" max="4351" width="5.5703125" style="88" customWidth="1"/>
    <col min="4352" max="4353" width="0" style="88" hidden="1" customWidth="1"/>
    <col min="4354" max="4354" width="14.7109375" style="88" customWidth="1"/>
    <col min="4355" max="4355" width="20.5703125" style="88" customWidth="1"/>
    <col min="4356" max="4356" width="13.5703125" style="88" customWidth="1"/>
    <col min="4357" max="4357" width="18.42578125" style="88" customWidth="1"/>
    <col min="4358" max="4358" width="10.85546875" style="88" bestFit="1" customWidth="1"/>
    <col min="4359" max="4359" width="51.5703125" style="88" customWidth="1"/>
    <col min="4360" max="4360" width="9.140625" style="88"/>
    <col min="4361" max="4361" width="15.5703125" style="88" customWidth="1"/>
    <col min="4362" max="4362" width="17.28515625" style="88" customWidth="1"/>
    <col min="4363" max="4363" width="15.7109375" style="88" customWidth="1"/>
    <col min="4364" max="4364" width="17.140625" style="88" customWidth="1"/>
    <col min="4365" max="4365" width="9.28515625" style="88" bestFit="1" customWidth="1"/>
    <col min="4366" max="4366" width="11.5703125" style="88" bestFit="1" customWidth="1"/>
    <col min="4367" max="4606" width="9.140625" style="88"/>
    <col min="4607" max="4607" width="5.5703125" style="88" customWidth="1"/>
    <col min="4608" max="4609" width="0" style="88" hidden="1" customWidth="1"/>
    <col min="4610" max="4610" width="14.7109375" style="88" customWidth="1"/>
    <col min="4611" max="4611" width="20.5703125" style="88" customWidth="1"/>
    <col min="4612" max="4612" width="13.5703125" style="88" customWidth="1"/>
    <col min="4613" max="4613" width="18.42578125" style="88" customWidth="1"/>
    <col min="4614" max="4614" width="10.85546875" style="88" bestFit="1" customWidth="1"/>
    <col min="4615" max="4615" width="51.5703125" style="88" customWidth="1"/>
    <col min="4616" max="4616" width="9.140625" style="88"/>
    <col min="4617" max="4617" width="15.5703125" style="88" customWidth="1"/>
    <col min="4618" max="4618" width="17.28515625" style="88" customWidth="1"/>
    <col min="4619" max="4619" width="15.7109375" style="88" customWidth="1"/>
    <col min="4620" max="4620" width="17.140625" style="88" customWidth="1"/>
    <col min="4621" max="4621" width="9.28515625" style="88" bestFit="1" customWidth="1"/>
    <col min="4622" max="4622" width="11.5703125" style="88" bestFit="1" customWidth="1"/>
    <col min="4623" max="4862" width="9.140625" style="88"/>
    <col min="4863" max="4863" width="5.5703125" style="88" customWidth="1"/>
    <col min="4864" max="4865" width="0" style="88" hidden="1" customWidth="1"/>
    <col min="4866" max="4866" width="14.7109375" style="88" customWidth="1"/>
    <col min="4867" max="4867" width="20.5703125" style="88" customWidth="1"/>
    <col min="4868" max="4868" width="13.5703125" style="88" customWidth="1"/>
    <col min="4869" max="4869" width="18.42578125" style="88" customWidth="1"/>
    <col min="4870" max="4870" width="10.85546875" style="88" bestFit="1" customWidth="1"/>
    <col min="4871" max="4871" width="51.5703125" style="88" customWidth="1"/>
    <col min="4872" max="4872" width="9.140625" style="88"/>
    <col min="4873" max="4873" width="15.5703125" style="88" customWidth="1"/>
    <col min="4874" max="4874" width="17.28515625" style="88" customWidth="1"/>
    <col min="4875" max="4875" width="15.7109375" style="88" customWidth="1"/>
    <col min="4876" max="4876" width="17.140625" style="88" customWidth="1"/>
    <col min="4877" max="4877" width="9.28515625" style="88" bestFit="1" customWidth="1"/>
    <col min="4878" max="4878" width="11.5703125" style="88" bestFit="1" customWidth="1"/>
    <col min="4879" max="5118" width="9.140625" style="88"/>
    <col min="5119" max="5119" width="5.5703125" style="88" customWidth="1"/>
    <col min="5120" max="5121" width="0" style="88" hidden="1" customWidth="1"/>
    <col min="5122" max="5122" width="14.7109375" style="88" customWidth="1"/>
    <col min="5123" max="5123" width="20.5703125" style="88" customWidth="1"/>
    <col min="5124" max="5124" width="13.5703125" style="88" customWidth="1"/>
    <col min="5125" max="5125" width="18.42578125" style="88" customWidth="1"/>
    <col min="5126" max="5126" width="10.85546875" style="88" bestFit="1" customWidth="1"/>
    <col min="5127" max="5127" width="51.5703125" style="88" customWidth="1"/>
    <col min="5128" max="5128" width="9.140625" style="88"/>
    <col min="5129" max="5129" width="15.5703125" style="88" customWidth="1"/>
    <col min="5130" max="5130" width="17.28515625" style="88" customWidth="1"/>
    <col min="5131" max="5131" width="15.7109375" style="88" customWidth="1"/>
    <col min="5132" max="5132" width="17.140625" style="88" customWidth="1"/>
    <col min="5133" max="5133" width="9.28515625" style="88" bestFit="1" customWidth="1"/>
    <col min="5134" max="5134" width="11.5703125" style="88" bestFit="1" customWidth="1"/>
    <col min="5135" max="5374" width="9.140625" style="88"/>
    <col min="5375" max="5375" width="5.5703125" style="88" customWidth="1"/>
    <col min="5376" max="5377" width="0" style="88" hidden="1" customWidth="1"/>
    <col min="5378" max="5378" width="14.7109375" style="88" customWidth="1"/>
    <col min="5379" max="5379" width="20.5703125" style="88" customWidth="1"/>
    <col min="5380" max="5380" width="13.5703125" style="88" customWidth="1"/>
    <col min="5381" max="5381" width="18.42578125" style="88" customWidth="1"/>
    <col min="5382" max="5382" width="10.85546875" style="88" bestFit="1" customWidth="1"/>
    <col min="5383" max="5383" width="51.5703125" style="88" customWidth="1"/>
    <col min="5384" max="5384" width="9.140625" style="88"/>
    <col min="5385" max="5385" width="15.5703125" style="88" customWidth="1"/>
    <col min="5386" max="5386" width="17.28515625" style="88" customWidth="1"/>
    <col min="5387" max="5387" width="15.7109375" style="88" customWidth="1"/>
    <col min="5388" max="5388" width="17.140625" style="88" customWidth="1"/>
    <col min="5389" max="5389" width="9.28515625" style="88" bestFit="1" customWidth="1"/>
    <col min="5390" max="5390" width="11.5703125" style="88" bestFit="1" customWidth="1"/>
    <col min="5391" max="5630" width="9.140625" style="88"/>
    <col min="5631" max="5631" width="5.5703125" style="88" customWidth="1"/>
    <col min="5632" max="5633" width="0" style="88" hidden="1" customWidth="1"/>
    <col min="5634" max="5634" width="14.7109375" style="88" customWidth="1"/>
    <col min="5635" max="5635" width="20.5703125" style="88" customWidth="1"/>
    <col min="5636" max="5636" width="13.5703125" style="88" customWidth="1"/>
    <col min="5637" max="5637" width="18.42578125" style="88" customWidth="1"/>
    <col min="5638" max="5638" width="10.85546875" style="88" bestFit="1" customWidth="1"/>
    <col min="5639" max="5639" width="51.5703125" style="88" customWidth="1"/>
    <col min="5640" max="5640" width="9.140625" style="88"/>
    <col min="5641" max="5641" width="15.5703125" style="88" customWidth="1"/>
    <col min="5642" max="5642" width="17.28515625" style="88" customWidth="1"/>
    <col min="5643" max="5643" width="15.7109375" style="88" customWidth="1"/>
    <col min="5644" max="5644" width="17.140625" style="88" customWidth="1"/>
    <col min="5645" max="5645" width="9.28515625" style="88" bestFit="1" customWidth="1"/>
    <col min="5646" max="5646" width="11.5703125" style="88" bestFit="1" customWidth="1"/>
    <col min="5647" max="5886" width="9.140625" style="88"/>
    <col min="5887" max="5887" width="5.5703125" style="88" customWidth="1"/>
    <col min="5888" max="5889" width="0" style="88" hidden="1" customWidth="1"/>
    <col min="5890" max="5890" width="14.7109375" style="88" customWidth="1"/>
    <col min="5891" max="5891" width="20.5703125" style="88" customWidth="1"/>
    <col min="5892" max="5892" width="13.5703125" style="88" customWidth="1"/>
    <col min="5893" max="5893" width="18.42578125" style="88" customWidth="1"/>
    <col min="5894" max="5894" width="10.85546875" style="88" bestFit="1" customWidth="1"/>
    <col min="5895" max="5895" width="51.5703125" style="88" customWidth="1"/>
    <col min="5896" max="5896" width="9.140625" style="88"/>
    <col min="5897" max="5897" width="15.5703125" style="88" customWidth="1"/>
    <col min="5898" max="5898" width="17.28515625" style="88" customWidth="1"/>
    <col min="5899" max="5899" width="15.7109375" style="88" customWidth="1"/>
    <col min="5900" max="5900" width="17.140625" style="88" customWidth="1"/>
    <col min="5901" max="5901" width="9.28515625" style="88" bestFit="1" customWidth="1"/>
    <col min="5902" max="5902" width="11.5703125" style="88" bestFit="1" customWidth="1"/>
    <col min="5903" max="6142" width="9.140625" style="88"/>
    <col min="6143" max="6143" width="5.5703125" style="88" customWidth="1"/>
    <col min="6144" max="6145" width="0" style="88" hidden="1" customWidth="1"/>
    <col min="6146" max="6146" width="14.7109375" style="88" customWidth="1"/>
    <col min="6147" max="6147" width="20.5703125" style="88" customWidth="1"/>
    <col min="6148" max="6148" width="13.5703125" style="88" customWidth="1"/>
    <col min="6149" max="6149" width="18.42578125" style="88" customWidth="1"/>
    <col min="6150" max="6150" width="10.85546875" style="88" bestFit="1" customWidth="1"/>
    <col min="6151" max="6151" width="51.5703125" style="88" customWidth="1"/>
    <col min="6152" max="6152" width="9.140625" style="88"/>
    <col min="6153" max="6153" width="15.5703125" style="88" customWidth="1"/>
    <col min="6154" max="6154" width="17.28515625" style="88" customWidth="1"/>
    <col min="6155" max="6155" width="15.7109375" style="88" customWidth="1"/>
    <col min="6156" max="6156" width="17.140625" style="88" customWidth="1"/>
    <col min="6157" max="6157" width="9.28515625" style="88" bestFit="1" customWidth="1"/>
    <col min="6158" max="6158" width="11.5703125" style="88" bestFit="1" customWidth="1"/>
    <col min="6159" max="6398" width="9.140625" style="88"/>
    <col min="6399" max="6399" width="5.5703125" style="88" customWidth="1"/>
    <col min="6400" max="6401" width="0" style="88" hidden="1" customWidth="1"/>
    <col min="6402" max="6402" width="14.7109375" style="88" customWidth="1"/>
    <col min="6403" max="6403" width="20.5703125" style="88" customWidth="1"/>
    <col min="6404" max="6404" width="13.5703125" style="88" customWidth="1"/>
    <col min="6405" max="6405" width="18.42578125" style="88" customWidth="1"/>
    <col min="6406" max="6406" width="10.85546875" style="88" bestFit="1" customWidth="1"/>
    <col min="6407" max="6407" width="51.5703125" style="88" customWidth="1"/>
    <col min="6408" max="6408" width="9.140625" style="88"/>
    <col min="6409" max="6409" width="15.5703125" style="88" customWidth="1"/>
    <col min="6410" max="6410" width="17.28515625" style="88" customWidth="1"/>
    <col min="6411" max="6411" width="15.7109375" style="88" customWidth="1"/>
    <col min="6412" max="6412" width="17.140625" style="88" customWidth="1"/>
    <col min="6413" max="6413" width="9.28515625" style="88" bestFit="1" customWidth="1"/>
    <col min="6414" max="6414" width="11.5703125" style="88" bestFit="1" customWidth="1"/>
    <col min="6415" max="6654" width="9.140625" style="88"/>
    <col min="6655" max="6655" width="5.5703125" style="88" customWidth="1"/>
    <col min="6656" max="6657" width="0" style="88" hidden="1" customWidth="1"/>
    <col min="6658" max="6658" width="14.7109375" style="88" customWidth="1"/>
    <col min="6659" max="6659" width="20.5703125" style="88" customWidth="1"/>
    <col min="6660" max="6660" width="13.5703125" style="88" customWidth="1"/>
    <col min="6661" max="6661" width="18.42578125" style="88" customWidth="1"/>
    <col min="6662" max="6662" width="10.85546875" style="88" bestFit="1" customWidth="1"/>
    <col min="6663" max="6663" width="51.5703125" style="88" customWidth="1"/>
    <col min="6664" max="6664" width="9.140625" style="88"/>
    <col min="6665" max="6665" width="15.5703125" style="88" customWidth="1"/>
    <col min="6666" max="6666" width="17.28515625" style="88" customWidth="1"/>
    <col min="6667" max="6667" width="15.7109375" style="88" customWidth="1"/>
    <col min="6668" max="6668" width="17.140625" style="88" customWidth="1"/>
    <col min="6669" max="6669" width="9.28515625" style="88" bestFit="1" customWidth="1"/>
    <col min="6670" max="6670" width="11.5703125" style="88" bestFit="1" customWidth="1"/>
    <col min="6671" max="6910" width="9.140625" style="88"/>
    <col min="6911" max="6911" width="5.5703125" style="88" customWidth="1"/>
    <col min="6912" max="6913" width="0" style="88" hidden="1" customWidth="1"/>
    <col min="6914" max="6914" width="14.7109375" style="88" customWidth="1"/>
    <col min="6915" max="6915" width="20.5703125" style="88" customWidth="1"/>
    <col min="6916" max="6916" width="13.5703125" style="88" customWidth="1"/>
    <col min="6917" max="6917" width="18.42578125" style="88" customWidth="1"/>
    <col min="6918" max="6918" width="10.85546875" style="88" bestFit="1" customWidth="1"/>
    <col min="6919" max="6919" width="51.5703125" style="88" customWidth="1"/>
    <col min="6920" max="6920" width="9.140625" style="88"/>
    <col min="6921" max="6921" width="15.5703125" style="88" customWidth="1"/>
    <col min="6922" max="6922" width="17.28515625" style="88" customWidth="1"/>
    <col min="6923" max="6923" width="15.7109375" style="88" customWidth="1"/>
    <col min="6924" max="6924" width="17.140625" style="88" customWidth="1"/>
    <col min="6925" max="6925" width="9.28515625" style="88" bestFit="1" customWidth="1"/>
    <col min="6926" max="6926" width="11.5703125" style="88" bestFit="1" customWidth="1"/>
    <col min="6927" max="7166" width="9.140625" style="88"/>
    <col min="7167" max="7167" width="5.5703125" style="88" customWidth="1"/>
    <col min="7168" max="7169" width="0" style="88" hidden="1" customWidth="1"/>
    <col min="7170" max="7170" width="14.7109375" style="88" customWidth="1"/>
    <col min="7171" max="7171" width="20.5703125" style="88" customWidth="1"/>
    <col min="7172" max="7172" width="13.5703125" style="88" customWidth="1"/>
    <col min="7173" max="7173" width="18.42578125" style="88" customWidth="1"/>
    <col min="7174" max="7174" width="10.85546875" style="88" bestFit="1" customWidth="1"/>
    <col min="7175" max="7175" width="51.5703125" style="88" customWidth="1"/>
    <col min="7176" max="7176" width="9.140625" style="88"/>
    <col min="7177" max="7177" width="15.5703125" style="88" customWidth="1"/>
    <col min="7178" max="7178" width="17.28515625" style="88" customWidth="1"/>
    <col min="7179" max="7179" width="15.7109375" style="88" customWidth="1"/>
    <col min="7180" max="7180" width="17.140625" style="88" customWidth="1"/>
    <col min="7181" max="7181" width="9.28515625" style="88" bestFit="1" customWidth="1"/>
    <col min="7182" max="7182" width="11.5703125" style="88" bestFit="1" customWidth="1"/>
    <col min="7183" max="7422" width="9.140625" style="88"/>
    <col min="7423" max="7423" width="5.5703125" style="88" customWidth="1"/>
    <col min="7424" max="7425" width="0" style="88" hidden="1" customWidth="1"/>
    <col min="7426" max="7426" width="14.7109375" style="88" customWidth="1"/>
    <col min="7427" max="7427" width="20.5703125" style="88" customWidth="1"/>
    <col min="7428" max="7428" width="13.5703125" style="88" customWidth="1"/>
    <col min="7429" max="7429" width="18.42578125" style="88" customWidth="1"/>
    <col min="7430" max="7430" width="10.85546875" style="88" bestFit="1" customWidth="1"/>
    <col min="7431" max="7431" width="51.5703125" style="88" customWidth="1"/>
    <col min="7432" max="7432" width="9.140625" style="88"/>
    <col min="7433" max="7433" width="15.5703125" style="88" customWidth="1"/>
    <col min="7434" max="7434" width="17.28515625" style="88" customWidth="1"/>
    <col min="7435" max="7435" width="15.7109375" style="88" customWidth="1"/>
    <col min="7436" max="7436" width="17.140625" style="88" customWidth="1"/>
    <col min="7437" max="7437" width="9.28515625" style="88" bestFit="1" customWidth="1"/>
    <col min="7438" max="7438" width="11.5703125" style="88" bestFit="1" customWidth="1"/>
    <col min="7439" max="7678" width="9.140625" style="88"/>
    <col min="7679" max="7679" width="5.5703125" style="88" customWidth="1"/>
    <col min="7680" max="7681" width="0" style="88" hidden="1" customWidth="1"/>
    <col min="7682" max="7682" width="14.7109375" style="88" customWidth="1"/>
    <col min="7683" max="7683" width="20.5703125" style="88" customWidth="1"/>
    <col min="7684" max="7684" width="13.5703125" style="88" customWidth="1"/>
    <col min="7685" max="7685" width="18.42578125" style="88" customWidth="1"/>
    <col min="7686" max="7686" width="10.85546875" style="88" bestFit="1" customWidth="1"/>
    <col min="7687" max="7687" width="51.5703125" style="88" customWidth="1"/>
    <col min="7688" max="7688" width="9.140625" style="88"/>
    <col min="7689" max="7689" width="15.5703125" style="88" customWidth="1"/>
    <col min="7690" max="7690" width="17.28515625" style="88" customWidth="1"/>
    <col min="7691" max="7691" width="15.7109375" style="88" customWidth="1"/>
    <col min="7692" max="7692" width="17.140625" style="88" customWidth="1"/>
    <col min="7693" max="7693" width="9.28515625" style="88" bestFit="1" customWidth="1"/>
    <col min="7694" max="7694" width="11.5703125" style="88" bestFit="1" customWidth="1"/>
    <col min="7695" max="7934" width="9.140625" style="88"/>
    <col min="7935" max="7935" width="5.5703125" style="88" customWidth="1"/>
    <col min="7936" max="7937" width="0" style="88" hidden="1" customWidth="1"/>
    <col min="7938" max="7938" width="14.7109375" style="88" customWidth="1"/>
    <col min="7939" max="7939" width="20.5703125" style="88" customWidth="1"/>
    <col min="7940" max="7940" width="13.5703125" style="88" customWidth="1"/>
    <col min="7941" max="7941" width="18.42578125" style="88" customWidth="1"/>
    <col min="7942" max="7942" width="10.85546875" style="88" bestFit="1" customWidth="1"/>
    <col min="7943" max="7943" width="51.5703125" style="88" customWidth="1"/>
    <col min="7944" max="7944" width="9.140625" style="88"/>
    <col min="7945" max="7945" width="15.5703125" style="88" customWidth="1"/>
    <col min="7946" max="7946" width="17.28515625" style="88" customWidth="1"/>
    <col min="7947" max="7947" width="15.7109375" style="88" customWidth="1"/>
    <col min="7948" max="7948" width="17.140625" style="88" customWidth="1"/>
    <col min="7949" max="7949" width="9.28515625" style="88" bestFit="1" customWidth="1"/>
    <col min="7950" max="7950" width="11.5703125" style="88" bestFit="1" customWidth="1"/>
    <col min="7951" max="8190" width="9.140625" style="88"/>
    <col min="8191" max="8191" width="5.5703125" style="88" customWidth="1"/>
    <col min="8192" max="8193" width="0" style="88" hidden="1" customWidth="1"/>
    <col min="8194" max="8194" width="14.7109375" style="88" customWidth="1"/>
    <col min="8195" max="8195" width="20.5703125" style="88" customWidth="1"/>
    <col min="8196" max="8196" width="13.5703125" style="88" customWidth="1"/>
    <col min="8197" max="8197" width="18.42578125" style="88" customWidth="1"/>
    <col min="8198" max="8198" width="10.85546875" style="88" bestFit="1" customWidth="1"/>
    <col min="8199" max="8199" width="51.5703125" style="88" customWidth="1"/>
    <col min="8200" max="8200" width="9.140625" style="88"/>
    <col min="8201" max="8201" width="15.5703125" style="88" customWidth="1"/>
    <col min="8202" max="8202" width="17.28515625" style="88" customWidth="1"/>
    <col min="8203" max="8203" width="15.7109375" style="88" customWidth="1"/>
    <col min="8204" max="8204" width="17.140625" style="88" customWidth="1"/>
    <col min="8205" max="8205" width="9.28515625" style="88" bestFit="1" customWidth="1"/>
    <col min="8206" max="8206" width="11.5703125" style="88" bestFit="1" customWidth="1"/>
    <col min="8207" max="8446" width="9.140625" style="88"/>
    <col min="8447" max="8447" width="5.5703125" style="88" customWidth="1"/>
    <col min="8448" max="8449" width="0" style="88" hidden="1" customWidth="1"/>
    <col min="8450" max="8450" width="14.7109375" style="88" customWidth="1"/>
    <col min="8451" max="8451" width="20.5703125" style="88" customWidth="1"/>
    <col min="8452" max="8452" width="13.5703125" style="88" customWidth="1"/>
    <col min="8453" max="8453" width="18.42578125" style="88" customWidth="1"/>
    <col min="8454" max="8454" width="10.85546875" style="88" bestFit="1" customWidth="1"/>
    <col min="8455" max="8455" width="51.5703125" style="88" customWidth="1"/>
    <col min="8456" max="8456" width="9.140625" style="88"/>
    <col min="8457" max="8457" width="15.5703125" style="88" customWidth="1"/>
    <col min="8458" max="8458" width="17.28515625" style="88" customWidth="1"/>
    <col min="8459" max="8459" width="15.7109375" style="88" customWidth="1"/>
    <col min="8460" max="8460" width="17.140625" style="88" customWidth="1"/>
    <col min="8461" max="8461" width="9.28515625" style="88" bestFit="1" customWidth="1"/>
    <col min="8462" max="8462" width="11.5703125" style="88" bestFit="1" customWidth="1"/>
    <col min="8463" max="8702" width="9.140625" style="88"/>
    <col min="8703" max="8703" width="5.5703125" style="88" customWidth="1"/>
    <col min="8704" max="8705" width="0" style="88" hidden="1" customWidth="1"/>
    <col min="8706" max="8706" width="14.7109375" style="88" customWidth="1"/>
    <col min="8707" max="8707" width="20.5703125" style="88" customWidth="1"/>
    <col min="8708" max="8708" width="13.5703125" style="88" customWidth="1"/>
    <col min="8709" max="8709" width="18.42578125" style="88" customWidth="1"/>
    <col min="8710" max="8710" width="10.85546875" style="88" bestFit="1" customWidth="1"/>
    <col min="8711" max="8711" width="51.5703125" style="88" customWidth="1"/>
    <col min="8712" max="8712" width="9.140625" style="88"/>
    <col min="8713" max="8713" width="15.5703125" style="88" customWidth="1"/>
    <col min="8714" max="8714" width="17.28515625" style="88" customWidth="1"/>
    <col min="8715" max="8715" width="15.7109375" style="88" customWidth="1"/>
    <col min="8716" max="8716" width="17.140625" style="88" customWidth="1"/>
    <col min="8717" max="8717" width="9.28515625" style="88" bestFit="1" customWidth="1"/>
    <col min="8718" max="8718" width="11.5703125" style="88" bestFit="1" customWidth="1"/>
    <col min="8719" max="8958" width="9.140625" style="88"/>
    <col min="8959" max="8959" width="5.5703125" style="88" customWidth="1"/>
    <col min="8960" max="8961" width="0" style="88" hidden="1" customWidth="1"/>
    <col min="8962" max="8962" width="14.7109375" style="88" customWidth="1"/>
    <col min="8963" max="8963" width="20.5703125" style="88" customWidth="1"/>
    <col min="8964" max="8964" width="13.5703125" style="88" customWidth="1"/>
    <col min="8965" max="8965" width="18.42578125" style="88" customWidth="1"/>
    <col min="8966" max="8966" width="10.85546875" style="88" bestFit="1" customWidth="1"/>
    <col min="8967" max="8967" width="51.5703125" style="88" customWidth="1"/>
    <col min="8968" max="8968" width="9.140625" style="88"/>
    <col min="8969" max="8969" width="15.5703125" style="88" customWidth="1"/>
    <col min="8970" max="8970" width="17.28515625" style="88" customWidth="1"/>
    <col min="8971" max="8971" width="15.7109375" style="88" customWidth="1"/>
    <col min="8972" max="8972" width="17.140625" style="88" customWidth="1"/>
    <col min="8973" max="8973" width="9.28515625" style="88" bestFit="1" customWidth="1"/>
    <col min="8974" max="8974" width="11.5703125" style="88" bestFit="1" customWidth="1"/>
    <col min="8975" max="9214" width="9.140625" style="88"/>
    <col min="9215" max="9215" width="5.5703125" style="88" customWidth="1"/>
    <col min="9216" max="9217" width="0" style="88" hidden="1" customWidth="1"/>
    <col min="9218" max="9218" width="14.7109375" style="88" customWidth="1"/>
    <col min="9219" max="9219" width="20.5703125" style="88" customWidth="1"/>
    <col min="9220" max="9220" width="13.5703125" style="88" customWidth="1"/>
    <col min="9221" max="9221" width="18.42578125" style="88" customWidth="1"/>
    <col min="9222" max="9222" width="10.85546875" style="88" bestFit="1" customWidth="1"/>
    <col min="9223" max="9223" width="51.5703125" style="88" customWidth="1"/>
    <col min="9224" max="9224" width="9.140625" style="88"/>
    <col min="9225" max="9225" width="15.5703125" style="88" customWidth="1"/>
    <col min="9226" max="9226" width="17.28515625" style="88" customWidth="1"/>
    <col min="9227" max="9227" width="15.7109375" style="88" customWidth="1"/>
    <col min="9228" max="9228" width="17.140625" style="88" customWidth="1"/>
    <col min="9229" max="9229" width="9.28515625" style="88" bestFit="1" customWidth="1"/>
    <col min="9230" max="9230" width="11.5703125" style="88" bestFit="1" customWidth="1"/>
    <col min="9231" max="9470" width="9.140625" style="88"/>
    <col min="9471" max="9471" width="5.5703125" style="88" customWidth="1"/>
    <col min="9472" max="9473" width="0" style="88" hidden="1" customWidth="1"/>
    <col min="9474" max="9474" width="14.7109375" style="88" customWidth="1"/>
    <col min="9475" max="9475" width="20.5703125" style="88" customWidth="1"/>
    <col min="9476" max="9476" width="13.5703125" style="88" customWidth="1"/>
    <col min="9477" max="9477" width="18.42578125" style="88" customWidth="1"/>
    <col min="9478" max="9478" width="10.85546875" style="88" bestFit="1" customWidth="1"/>
    <col min="9479" max="9479" width="51.5703125" style="88" customWidth="1"/>
    <col min="9480" max="9480" width="9.140625" style="88"/>
    <col min="9481" max="9481" width="15.5703125" style="88" customWidth="1"/>
    <col min="9482" max="9482" width="17.28515625" style="88" customWidth="1"/>
    <col min="9483" max="9483" width="15.7109375" style="88" customWidth="1"/>
    <col min="9484" max="9484" width="17.140625" style="88" customWidth="1"/>
    <col min="9485" max="9485" width="9.28515625" style="88" bestFit="1" customWidth="1"/>
    <col min="9486" max="9486" width="11.5703125" style="88" bestFit="1" customWidth="1"/>
    <col min="9487" max="9726" width="9.140625" style="88"/>
    <col min="9727" max="9727" width="5.5703125" style="88" customWidth="1"/>
    <col min="9728" max="9729" width="0" style="88" hidden="1" customWidth="1"/>
    <col min="9730" max="9730" width="14.7109375" style="88" customWidth="1"/>
    <col min="9731" max="9731" width="20.5703125" style="88" customWidth="1"/>
    <col min="9732" max="9732" width="13.5703125" style="88" customWidth="1"/>
    <col min="9733" max="9733" width="18.42578125" style="88" customWidth="1"/>
    <col min="9734" max="9734" width="10.85546875" style="88" bestFit="1" customWidth="1"/>
    <col min="9735" max="9735" width="51.5703125" style="88" customWidth="1"/>
    <col min="9736" max="9736" width="9.140625" style="88"/>
    <col min="9737" max="9737" width="15.5703125" style="88" customWidth="1"/>
    <col min="9738" max="9738" width="17.28515625" style="88" customWidth="1"/>
    <col min="9739" max="9739" width="15.7109375" style="88" customWidth="1"/>
    <col min="9740" max="9740" width="17.140625" style="88" customWidth="1"/>
    <col min="9741" max="9741" width="9.28515625" style="88" bestFit="1" customWidth="1"/>
    <col min="9742" max="9742" width="11.5703125" style="88" bestFit="1" customWidth="1"/>
    <col min="9743" max="9982" width="9.140625" style="88"/>
    <col min="9983" max="9983" width="5.5703125" style="88" customWidth="1"/>
    <col min="9984" max="9985" width="0" style="88" hidden="1" customWidth="1"/>
    <col min="9986" max="9986" width="14.7109375" style="88" customWidth="1"/>
    <col min="9987" max="9987" width="20.5703125" style="88" customWidth="1"/>
    <col min="9988" max="9988" width="13.5703125" style="88" customWidth="1"/>
    <col min="9989" max="9989" width="18.42578125" style="88" customWidth="1"/>
    <col min="9990" max="9990" width="10.85546875" style="88" bestFit="1" customWidth="1"/>
    <col min="9991" max="9991" width="51.5703125" style="88" customWidth="1"/>
    <col min="9992" max="9992" width="9.140625" style="88"/>
    <col min="9993" max="9993" width="15.5703125" style="88" customWidth="1"/>
    <col min="9994" max="9994" width="17.28515625" style="88" customWidth="1"/>
    <col min="9995" max="9995" width="15.7109375" style="88" customWidth="1"/>
    <col min="9996" max="9996" width="17.140625" style="88" customWidth="1"/>
    <col min="9997" max="9997" width="9.28515625" style="88" bestFit="1" customWidth="1"/>
    <col min="9998" max="9998" width="11.5703125" style="88" bestFit="1" customWidth="1"/>
    <col min="9999" max="10238" width="9.140625" style="88"/>
    <col min="10239" max="10239" width="5.5703125" style="88" customWidth="1"/>
    <col min="10240" max="10241" width="0" style="88" hidden="1" customWidth="1"/>
    <col min="10242" max="10242" width="14.7109375" style="88" customWidth="1"/>
    <col min="10243" max="10243" width="20.5703125" style="88" customWidth="1"/>
    <col min="10244" max="10244" width="13.5703125" style="88" customWidth="1"/>
    <col min="10245" max="10245" width="18.42578125" style="88" customWidth="1"/>
    <col min="10246" max="10246" width="10.85546875" style="88" bestFit="1" customWidth="1"/>
    <col min="10247" max="10247" width="51.5703125" style="88" customWidth="1"/>
    <col min="10248" max="10248" width="9.140625" style="88"/>
    <col min="10249" max="10249" width="15.5703125" style="88" customWidth="1"/>
    <col min="10250" max="10250" width="17.28515625" style="88" customWidth="1"/>
    <col min="10251" max="10251" width="15.7109375" style="88" customWidth="1"/>
    <col min="10252" max="10252" width="17.140625" style="88" customWidth="1"/>
    <col min="10253" max="10253" width="9.28515625" style="88" bestFit="1" customWidth="1"/>
    <col min="10254" max="10254" width="11.5703125" style="88" bestFit="1" customWidth="1"/>
    <col min="10255" max="10494" width="9.140625" style="88"/>
    <col min="10495" max="10495" width="5.5703125" style="88" customWidth="1"/>
    <col min="10496" max="10497" width="0" style="88" hidden="1" customWidth="1"/>
    <col min="10498" max="10498" width="14.7109375" style="88" customWidth="1"/>
    <col min="10499" max="10499" width="20.5703125" style="88" customWidth="1"/>
    <col min="10500" max="10500" width="13.5703125" style="88" customWidth="1"/>
    <col min="10501" max="10501" width="18.42578125" style="88" customWidth="1"/>
    <col min="10502" max="10502" width="10.85546875" style="88" bestFit="1" customWidth="1"/>
    <col min="10503" max="10503" width="51.5703125" style="88" customWidth="1"/>
    <col min="10504" max="10504" width="9.140625" style="88"/>
    <col min="10505" max="10505" width="15.5703125" style="88" customWidth="1"/>
    <col min="10506" max="10506" width="17.28515625" style="88" customWidth="1"/>
    <col min="10507" max="10507" width="15.7109375" style="88" customWidth="1"/>
    <col min="10508" max="10508" width="17.140625" style="88" customWidth="1"/>
    <col min="10509" max="10509" width="9.28515625" style="88" bestFit="1" customWidth="1"/>
    <col min="10510" max="10510" width="11.5703125" style="88" bestFit="1" customWidth="1"/>
    <col min="10511" max="10750" width="9.140625" style="88"/>
    <col min="10751" max="10751" width="5.5703125" style="88" customWidth="1"/>
    <col min="10752" max="10753" width="0" style="88" hidden="1" customWidth="1"/>
    <col min="10754" max="10754" width="14.7109375" style="88" customWidth="1"/>
    <col min="10755" max="10755" width="20.5703125" style="88" customWidth="1"/>
    <col min="10756" max="10756" width="13.5703125" style="88" customWidth="1"/>
    <col min="10757" max="10757" width="18.42578125" style="88" customWidth="1"/>
    <col min="10758" max="10758" width="10.85546875" style="88" bestFit="1" customWidth="1"/>
    <col min="10759" max="10759" width="51.5703125" style="88" customWidth="1"/>
    <col min="10760" max="10760" width="9.140625" style="88"/>
    <col min="10761" max="10761" width="15.5703125" style="88" customWidth="1"/>
    <col min="10762" max="10762" width="17.28515625" style="88" customWidth="1"/>
    <col min="10763" max="10763" width="15.7109375" style="88" customWidth="1"/>
    <col min="10764" max="10764" width="17.140625" style="88" customWidth="1"/>
    <col min="10765" max="10765" width="9.28515625" style="88" bestFit="1" customWidth="1"/>
    <col min="10766" max="10766" width="11.5703125" style="88" bestFit="1" customWidth="1"/>
    <col min="10767" max="11006" width="9.140625" style="88"/>
    <col min="11007" max="11007" width="5.5703125" style="88" customWidth="1"/>
    <col min="11008" max="11009" width="0" style="88" hidden="1" customWidth="1"/>
    <col min="11010" max="11010" width="14.7109375" style="88" customWidth="1"/>
    <col min="11011" max="11011" width="20.5703125" style="88" customWidth="1"/>
    <col min="11012" max="11012" width="13.5703125" style="88" customWidth="1"/>
    <col min="11013" max="11013" width="18.42578125" style="88" customWidth="1"/>
    <col min="11014" max="11014" width="10.85546875" style="88" bestFit="1" customWidth="1"/>
    <col min="11015" max="11015" width="51.5703125" style="88" customWidth="1"/>
    <col min="11016" max="11016" width="9.140625" style="88"/>
    <col min="11017" max="11017" width="15.5703125" style="88" customWidth="1"/>
    <col min="11018" max="11018" width="17.28515625" style="88" customWidth="1"/>
    <col min="11019" max="11019" width="15.7109375" style="88" customWidth="1"/>
    <col min="11020" max="11020" width="17.140625" style="88" customWidth="1"/>
    <col min="11021" max="11021" width="9.28515625" style="88" bestFit="1" customWidth="1"/>
    <col min="11022" max="11022" width="11.5703125" style="88" bestFit="1" customWidth="1"/>
    <col min="11023" max="11262" width="9.140625" style="88"/>
    <col min="11263" max="11263" width="5.5703125" style="88" customWidth="1"/>
    <col min="11264" max="11265" width="0" style="88" hidden="1" customWidth="1"/>
    <col min="11266" max="11266" width="14.7109375" style="88" customWidth="1"/>
    <col min="11267" max="11267" width="20.5703125" style="88" customWidth="1"/>
    <col min="11268" max="11268" width="13.5703125" style="88" customWidth="1"/>
    <col min="11269" max="11269" width="18.42578125" style="88" customWidth="1"/>
    <col min="11270" max="11270" width="10.85546875" style="88" bestFit="1" customWidth="1"/>
    <col min="11271" max="11271" width="51.5703125" style="88" customWidth="1"/>
    <col min="11272" max="11272" width="9.140625" style="88"/>
    <col min="11273" max="11273" width="15.5703125" style="88" customWidth="1"/>
    <col min="11274" max="11274" width="17.28515625" style="88" customWidth="1"/>
    <col min="11275" max="11275" width="15.7109375" style="88" customWidth="1"/>
    <col min="11276" max="11276" width="17.140625" style="88" customWidth="1"/>
    <col min="11277" max="11277" width="9.28515625" style="88" bestFit="1" customWidth="1"/>
    <col min="11278" max="11278" width="11.5703125" style="88" bestFit="1" customWidth="1"/>
    <col min="11279" max="11518" width="9.140625" style="88"/>
    <col min="11519" max="11519" width="5.5703125" style="88" customWidth="1"/>
    <col min="11520" max="11521" width="0" style="88" hidden="1" customWidth="1"/>
    <col min="11522" max="11522" width="14.7109375" style="88" customWidth="1"/>
    <col min="11523" max="11523" width="20.5703125" style="88" customWidth="1"/>
    <col min="11524" max="11524" width="13.5703125" style="88" customWidth="1"/>
    <col min="11525" max="11525" width="18.42578125" style="88" customWidth="1"/>
    <col min="11526" max="11526" width="10.85546875" style="88" bestFit="1" customWidth="1"/>
    <col min="11527" max="11527" width="51.5703125" style="88" customWidth="1"/>
    <col min="11528" max="11528" width="9.140625" style="88"/>
    <col min="11529" max="11529" width="15.5703125" style="88" customWidth="1"/>
    <col min="11530" max="11530" width="17.28515625" style="88" customWidth="1"/>
    <col min="11531" max="11531" width="15.7109375" style="88" customWidth="1"/>
    <col min="11532" max="11532" width="17.140625" style="88" customWidth="1"/>
    <col min="11533" max="11533" width="9.28515625" style="88" bestFit="1" customWidth="1"/>
    <col min="11534" max="11534" width="11.5703125" style="88" bestFit="1" customWidth="1"/>
    <col min="11535" max="11774" width="9.140625" style="88"/>
    <col min="11775" max="11775" width="5.5703125" style="88" customWidth="1"/>
    <col min="11776" max="11777" width="0" style="88" hidden="1" customWidth="1"/>
    <col min="11778" max="11778" width="14.7109375" style="88" customWidth="1"/>
    <col min="11779" max="11779" width="20.5703125" style="88" customWidth="1"/>
    <col min="11780" max="11780" width="13.5703125" style="88" customWidth="1"/>
    <col min="11781" max="11781" width="18.42578125" style="88" customWidth="1"/>
    <col min="11782" max="11782" width="10.85546875" style="88" bestFit="1" customWidth="1"/>
    <col min="11783" max="11783" width="51.5703125" style="88" customWidth="1"/>
    <col min="11784" max="11784" width="9.140625" style="88"/>
    <col min="11785" max="11785" width="15.5703125" style="88" customWidth="1"/>
    <col min="11786" max="11786" width="17.28515625" style="88" customWidth="1"/>
    <col min="11787" max="11787" width="15.7109375" style="88" customWidth="1"/>
    <col min="11788" max="11788" width="17.140625" style="88" customWidth="1"/>
    <col min="11789" max="11789" width="9.28515625" style="88" bestFit="1" customWidth="1"/>
    <col min="11790" max="11790" width="11.5703125" style="88" bestFit="1" customWidth="1"/>
    <col min="11791" max="12030" width="9.140625" style="88"/>
    <col min="12031" max="12031" width="5.5703125" style="88" customWidth="1"/>
    <col min="12032" max="12033" width="0" style="88" hidden="1" customWidth="1"/>
    <col min="12034" max="12034" width="14.7109375" style="88" customWidth="1"/>
    <col min="12035" max="12035" width="20.5703125" style="88" customWidth="1"/>
    <col min="12036" max="12036" width="13.5703125" style="88" customWidth="1"/>
    <col min="12037" max="12037" width="18.42578125" style="88" customWidth="1"/>
    <col min="12038" max="12038" width="10.85546875" style="88" bestFit="1" customWidth="1"/>
    <col min="12039" max="12039" width="51.5703125" style="88" customWidth="1"/>
    <col min="12040" max="12040" width="9.140625" style="88"/>
    <col min="12041" max="12041" width="15.5703125" style="88" customWidth="1"/>
    <col min="12042" max="12042" width="17.28515625" style="88" customWidth="1"/>
    <col min="12043" max="12043" width="15.7109375" style="88" customWidth="1"/>
    <col min="12044" max="12044" width="17.140625" style="88" customWidth="1"/>
    <col min="12045" max="12045" width="9.28515625" style="88" bestFit="1" customWidth="1"/>
    <col min="12046" max="12046" width="11.5703125" style="88" bestFit="1" customWidth="1"/>
    <col min="12047" max="12286" width="9.140625" style="88"/>
    <col min="12287" max="12287" width="5.5703125" style="88" customWidth="1"/>
    <col min="12288" max="12289" width="0" style="88" hidden="1" customWidth="1"/>
    <col min="12290" max="12290" width="14.7109375" style="88" customWidth="1"/>
    <col min="12291" max="12291" width="20.5703125" style="88" customWidth="1"/>
    <col min="12292" max="12292" width="13.5703125" style="88" customWidth="1"/>
    <col min="12293" max="12293" width="18.42578125" style="88" customWidth="1"/>
    <col min="12294" max="12294" width="10.85546875" style="88" bestFit="1" customWidth="1"/>
    <col min="12295" max="12295" width="51.5703125" style="88" customWidth="1"/>
    <col min="12296" max="12296" width="9.140625" style="88"/>
    <col min="12297" max="12297" width="15.5703125" style="88" customWidth="1"/>
    <col min="12298" max="12298" width="17.28515625" style="88" customWidth="1"/>
    <col min="12299" max="12299" width="15.7109375" style="88" customWidth="1"/>
    <col min="12300" max="12300" width="17.140625" style="88" customWidth="1"/>
    <col min="12301" max="12301" width="9.28515625" style="88" bestFit="1" customWidth="1"/>
    <col min="12302" max="12302" width="11.5703125" style="88" bestFit="1" customWidth="1"/>
    <col min="12303" max="12542" width="9.140625" style="88"/>
    <col min="12543" max="12543" width="5.5703125" style="88" customWidth="1"/>
    <col min="12544" max="12545" width="0" style="88" hidden="1" customWidth="1"/>
    <col min="12546" max="12546" width="14.7109375" style="88" customWidth="1"/>
    <col min="12547" max="12547" width="20.5703125" style="88" customWidth="1"/>
    <col min="12548" max="12548" width="13.5703125" style="88" customWidth="1"/>
    <col min="12549" max="12549" width="18.42578125" style="88" customWidth="1"/>
    <col min="12550" max="12550" width="10.85546875" style="88" bestFit="1" customWidth="1"/>
    <col min="12551" max="12551" width="51.5703125" style="88" customWidth="1"/>
    <col min="12552" max="12552" width="9.140625" style="88"/>
    <col min="12553" max="12553" width="15.5703125" style="88" customWidth="1"/>
    <col min="12554" max="12554" width="17.28515625" style="88" customWidth="1"/>
    <col min="12555" max="12555" width="15.7109375" style="88" customWidth="1"/>
    <col min="12556" max="12556" width="17.140625" style="88" customWidth="1"/>
    <col min="12557" max="12557" width="9.28515625" style="88" bestFit="1" customWidth="1"/>
    <col min="12558" max="12558" width="11.5703125" style="88" bestFit="1" customWidth="1"/>
    <col min="12559" max="12798" width="9.140625" style="88"/>
    <col min="12799" max="12799" width="5.5703125" style="88" customWidth="1"/>
    <col min="12800" max="12801" width="0" style="88" hidden="1" customWidth="1"/>
    <col min="12802" max="12802" width="14.7109375" style="88" customWidth="1"/>
    <col min="12803" max="12803" width="20.5703125" style="88" customWidth="1"/>
    <col min="12804" max="12804" width="13.5703125" style="88" customWidth="1"/>
    <col min="12805" max="12805" width="18.42578125" style="88" customWidth="1"/>
    <col min="12806" max="12806" width="10.85546875" style="88" bestFit="1" customWidth="1"/>
    <col min="12807" max="12807" width="51.5703125" style="88" customWidth="1"/>
    <col min="12808" max="12808" width="9.140625" style="88"/>
    <col min="12809" max="12809" width="15.5703125" style="88" customWidth="1"/>
    <col min="12810" max="12810" width="17.28515625" style="88" customWidth="1"/>
    <col min="12811" max="12811" width="15.7109375" style="88" customWidth="1"/>
    <col min="12812" max="12812" width="17.140625" style="88" customWidth="1"/>
    <col min="12813" max="12813" width="9.28515625" style="88" bestFit="1" customWidth="1"/>
    <col min="12814" max="12814" width="11.5703125" style="88" bestFit="1" customWidth="1"/>
    <col min="12815" max="13054" width="9.140625" style="88"/>
    <col min="13055" max="13055" width="5.5703125" style="88" customWidth="1"/>
    <col min="13056" max="13057" width="0" style="88" hidden="1" customWidth="1"/>
    <col min="13058" max="13058" width="14.7109375" style="88" customWidth="1"/>
    <col min="13059" max="13059" width="20.5703125" style="88" customWidth="1"/>
    <col min="13060" max="13060" width="13.5703125" style="88" customWidth="1"/>
    <col min="13061" max="13061" width="18.42578125" style="88" customWidth="1"/>
    <col min="13062" max="13062" width="10.85546875" style="88" bestFit="1" customWidth="1"/>
    <col min="13063" max="13063" width="51.5703125" style="88" customWidth="1"/>
    <col min="13064" max="13064" width="9.140625" style="88"/>
    <col min="13065" max="13065" width="15.5703125" style="88" customWidth="1"/>
    <col min="13066" max="13066" width="17.28515625" style="88" customWidth="1"/>
    <col min="13067" max="13067" width="15.7109375" style="88" customWidth="1"/>
    <col min="13068" max="13068" width="17.140625" style="88" customWidth="1"/>
    <col min="13069" max="13069" width="9.28515625" style="88" bestFit="1" customWidth="1"/>
    <col min="13070" max="13070" width="11.5703125" style="88" bestFit="1" customWidth="1"/>
    <col min="13071" max="13310" width="9.140625" style="88"/>
    <col min="13311" max="13311" width="5.5703125" style="88" customWidth="1"/>
    <col min="13312" max="13313" width="0" style="88" hidden="1" customWidth="1"/>
    <col min="13314" max="13314" width="14.7109375" style="88" customWidth="1"/>
    <col min="13315" max="13315" width="20.5703125" style="88" customWidth="1"/>
    <col min="13316" max="13316" width="13.5703125" style="88" customWidth="1"/>
    <col min="13317" max="13317" width="18.42578125" style="88" customWidth="1"/>
    <col min="13318" max="13318" width="10.85546875" style="88" bestFit="1" customWidth="1"/>
    <col min="13319" max="13319" width="51.5703125" style="88" customWidth="1"/>
    <col min="13320" max="13320" width="9.140625" style="88"/>
    <col min="13321" max="13321" width="15.5703125" style="88" customWidth="1"/>
    <col min="13322" max="13322" width="17.28515625" style="88" customWidth="1"/>
    <col min="13323" max="13323" width="15.7109375" style="88" customWidth="1"/>
    <col min="13324" max="13324" width="17.140625" style="88" customWidth="1"/>
    <col min="13325" max="13325" width="9.28515625" style="88" bestFit="1" customWidth="1"/>
    <col min="13326" max="13326" width="11.5703125" style="88" bestFit="1" customWidth="1"/>
    <col min="13327" max="13566" width="9.140625" style="88"/>
    <col min="13567" max="13567" width="5.5703125" style="88" customWidth="1"/>
    <col min="13568" max="13569" width="0" style="88" hidden="1" customWidth="1"/>
    <col min="13570" max="13570" width="14.7109375" style="88" customWidth="1"/>
    <col min="13571" max="13571" width="20.5703125" style="88" customWidth="1"/>
    <col min="13572" max="13572" width="13.5703125" style="88" customWidth="1"/>
    <col min="13573" max="13573" width="18.42578125" style="88" customWidth="1"/>
    <col min="13574" max="13574" width="10.85546875" style="88" bestFit="1" customWidth="1"/>
    <col min="13575" max="13575" width="51.5703125" style="88" customWidth="1"/>
    <col min="13576" max="13576" width="9.140625" style="88"/>
    <col min="13577" max="13577" width="15.5703125" style="88" customWidth="1"/>
    <col min="13578" max="13578" width="17.28515625" style="88" customWidth="1"/>
    <col min="13579" max="13579" width="15.7109375" style="88" customWidth="1"/>
    <col min="13580" max="13580" width="17.140625" style="88" customWidth="1"/>
    <col min="13581" max="13581" width="9.28515625" style="88" bestFit="1" customWidth="1"/>
    <col min="13582" max="13582" width="11.5703125" style="88" bestFit="1" customWidth="1"/>
    <col min="13583" max="13822" width="9.140625" style="88"/>
    <col min="13823" max="13823" width="5.5703125" style="88" customWidth="1"/>
    <col min="13824" max="13825" width="0" style="88" hidden="1" customWidth="1"/>
    <col min="13826" max="13826" width="14.7109375" style="88" customWidth="1"/>
    <col min="13827" max="13827" width="20.5703125" style="88" customWidth="1"/>
    <col min="13828" max="13828" width="13.5703125" style="88" customWidth="1"/>
    <col min="13829" max="13829" width="18.42578125" style="88" customWidth="1"/>
    <col min="13830" max="13830" width="10.85546875" style="88" bestFit="1" customWidth="1"/>
    <col min="13831" max="13831" width="51.5703125" style="88" customWidth="1"/>
    <col min="13832" max="13832" width="9.140625" style="88"/>
    <col min="13833" max="13833" width="15.5703125" style="88" customWidth="1"/>
    <col min="13834" max="13834" width="17.28515625" style="88" customWidth="1"/>
    <col min="13835" max="13835" width="15.7109375" style="88" customWidth="1"/>
    <col min="13836" max="13836" width="17.140625" style="88" customWidth="1"/>
    <col min="13837" max="13837" width="9.28515625" style="88" bestFit="1" customWidth="1"/>
    <col min="13838" max="13838" width="11.5703125" style="88" bestFit="1" customWidth="1"/>
    <col min="13839" max="14078" width="9.140625" style="88"/>
    <col min="14079" max="14079" width="5.5703125" style="88" customWidth="1"/>
    <col min="14080" max="14081" width="0" style="88" hidden="1" customWidth="1"/>
    <col min="14082" max="14082" width="14.7109375" style="88" customWidth="1"/>
    <col min="14083" max="14083" width="20.5703125" style="88" customWidth="1"/>
    <col min="14084" max="14084" width="13.5703125" style="88" customWidth="1"/>
    <col min="14085" max="14085" width="18.42578125" style="88" customWidth="1"/>
    <col min="14086" max="14086" width="10.85546875" style="88" bestFit="1" customWidth="1"/>
    <col min="14087" max="14087" width="51.5703125" style="88" customWidth="1"/>
    <col min="14088" max="14088" width="9.140625" style="88"/>
    <col min="14089" max="14089" width="15.5703125" style="88" customWidth="1"/>
    <col min="14090" max="14090" width="17.28515625" style="88" customWidth="1"/>
    <col min="14091" max="14091" width="15.7109375" style="88" customWidth="1"/>
    <col min="14092" max="14092" width="17.140625" style="88" customWidth="1"/>
    <col min="14093" max="14093" width="9.28515625" style="88" bestFit="1" customWidth="1"/>
    <col min="14094" max="14094" width="11.5703125" style="88" bestFit="1" customWidth="1"/>
    <col min="14095" max="14334" width="9.140625" style="88"/>
    <col min="14335" max="14335" width="5.5703125" style="88" customWidth="1"/>
    <col min="14336" max="14337" width="0" style="88" hidden="1" customWidth="1"/>
    <col min="14338" max="14338" width="14.7109375" style="88" customWidth="1"/>
    <col min="14339" max="14339" width="20.5703125" style="88" customWidth="1"/>
    <col min="14340" max="14340" width="13.5703125" style="88" customWidth="1"/>
    <col min="14341" max="14341" width="18.42578125" style="88" customWidth="1"/>
    <col min="14342" max="14342" width="10.85546875" style="88" bestFit="1" customWidth="1"/>
    <col min="14343" max="14343" width="51.5703125" style="88" customWidth="1"/>
    <col min="14344" max="14344" width="9.140625" style="88"/>
    <col min="14345" max="14345" width="15.5703125" style="88" customWidth="1"/>
    <col min="14346" max="14346" width="17.28515625" style="88" customWidth="1"/>
    <col min="14347" max="14347" width="15.7109375" style="88" customWidth="1"/>
    <col min="14348" max="14348" width="17.140625" style="88" customWidth="1"/>
    <col min="14349" max="14349" width="9.28515625" style="88" bestFit="1" customWidth="1"/>
    <col min="14350" max="14350" width="11.5703125" style="88" bestFit="1" customWidth="1"/>
    <col min="14351" max="14590" width="9.140625" style="88"/>
    <col min="14591" max="14591" width="5.5703125" style="88" customWidth="1"/>
    <col min="14592" max="14593" width="0" style="88" hidden="1" customWidth="1"/>
    <col min="14594" max="14594" width="14.7109375" style="88" customWidth="1"/>
    <col min="14595" max="14595" width="20.5703125" style="88" customWidth="1"/>
    <col min="14596" max="14596" width="13.5703125" style="88" customWidth="1"/>
    <col min="14597" max="14597" width="18.42578125" style="88" customWidth="1"/>
    <col min="14598" max="14598" width="10.85546875" style="88" bestFit="1" customWidth="1"/>
    <col min="14599" max="14599" width="51.5703125" style="88" customWidth="1"/>
    <col min="14600" max="14600" width="9.140625" style="88"/>
    <col min="14601" max="14601" width="15.5703125" style="88" customWidth="1"/>
    <col min="14602" max="14602" width="17.28515625" style="88" customWidth="1"/>
    <col min="14603" max="14603" width="15.7109375" style="88" customWidth="1"/>
    <col min="14604" max="14604" width="17.140625" style="88" customWidth="1"/>
    <col min="14605" max="14605" width="9.28515625" style="88" bestFit="1" customWidth="1"/>
    <col min="14606" max="14606" width="11.5703125" style="88" bestFit="1" customWidth="1"/>
    <col min="14607" max="14846" width="9.140625" style="88"/>
    <col min="14847" max="14847" width="5.5703125" style="88" customWidth="1"/>
    <col min="14848" max="14849" width="0" style="88" hidden="1" customWidth="1"/>
    <col min="14850" max="14850" width="14.7109375" style="88" customWidth="1"/>
    <col min="14851" max="14851" width="20.5703125" style="88" customWidth="1"/>
    <col min="14852" max="14852" width="13.5703125" style="88" customWidth="1"/>
    <col min="14853" max="14853" width="18.42578125" style="88" customWidth="1"/>
    <col min="14854" max="14854" width="10.85546875" style="88" bestFit="1" customWidth="1"/>
    <col min="14855" max="14855" width="51.5703125" style="88" customWidth="1"/>
    <col min="14856" max="14856" width="9.140625" style="88"/>
    <col min="14857" max="14857" width="15.5703125" style="88" customWidth="1"/>
    <col min="14858" max="14858" width="17.28515625" style="88" customWidth="1"/>
    <col min="14859" max="14859" width="15.7109375" style="88" customWidth="1"/>
    <col min="14860" max="14860" width="17.140625" style="88" customWidth="1"/>
    <col min="14861" max="14861" width="9.28515625" style="88" bestFit="1" customWidth="1"/>
    <col min="14862" max="14862" width="11.5703125" style="88" bestFit="1" customWidth="1"/>
    <col min="14863" max="15102" width="9.140625" style="88"/>
    <col min="15103" max="15103" width="5.5703125" style="88" customWidth="1"/>
    <col min="15104" max="15105" width="0" style="88" hidden="1" customWidth="1"/>
    <col min="15106" max="15106" width="14.7109375" style="88" customWidth="1"/>
    <col min="15107" max="15107" width="20.5703125" style="88" customWidth="1"/>
    <col min="15108" max="15108" width="13.5703125" style="88" customWidth="1"/>
    <col min="15109" max="15109" width="18.42578125" style="88" customWidth="1"/>
    <col min="15110" max="15110" width="10.85546875" style="88" bestFit="1" customWidth="1"/>
    <col min="15111" max="15111" width="51.5703125" style="88" customWidth="1"/>
    <col min="15112" max="15112" width="9.140625" style="88"/>
    <col min="15113" max="15113" width="15.5703125" style="88" customWidth="1"/>
    <col min="15114" max="15114" width="17.28515625" style="88" customWidth="1"/>
    <col min="15115" max="15115" width="15.7109375" style="88" customWidth="1"/>
    <col min="15116" max="15116" width="17.140625" style="88" customWidth="1"/>
    <col min="15117" max="15117" width="9.28515625" style="88" bestFit="1" customWidth="1"/>
    <col min="15118" max="15118" width="11.5703125" style="88" bestFit="1" customWidth="1"/>
    <col min="15119" max="15358" width="9.140625" style="88"/>
    <col min="15359" max="15359" width="5.5703125" style="88" customWidth="1"/>
    <col min="15360" max="15361" width="0" style="88" hidden="1" customWidth="1"/>
    <col min="15362" max="15362" width="14.7109375" style="88" customWidth="1"/>
    <col min="15363" max="15363" width="20.5703125" style="88" customWidth="1"/>
    <col min="15364" max="15364" width="13.5703125" style="88" customWidth="1"/>
    <col min="15365" max="15365" width="18.42578125" style="88" customWidth="1"/>
    <col min="15366" max="15366" width="10.85546875" style="88" bestFit="1" customWidth="1"/>
    <col min="15367" max="15367" width="51.5703125" style="88" customWidth="1"/>
    <col min="15368" max="15368" width="9.140625" style="88"/>
    <col min="15369" max="15369" width="15.5703125" style="88" customWidth="1"/>
    <col min="15370" max="15370" width="17.28515625" style="88" customWidth="1"/>
    <col min="15371" max="15371" width="15.7109375" style="88" customWidth="1"/>
    <col min="15372" max="15372" width="17.140625" style="88" customWidth="1"/>
    <col min="15373" max="15373" width="9.28515625" style="88" bestFit="1" customWidth="1"/>
    <col min="15374" max="15374" width="11.5703125" style="88" bestFit="1" customWidth="1"/>
    <col min="15375" max="15614" width="9.140625" style="88"/>
    <col min="15615" max="15615" width="5.5703125" style="88" customWidth="1"/>
    <col min="15616" max="15617" width="0" style="88" hidden="1" customWidth="1"/>
    <col min="15618" max="15618" width="14.7109375" style="88" customWidth="1"/>
    <col min="15619" max="15619" width="20.5703125" style="88" customWidth="1"/>
    <col min="15620" max="15620" width="13.5703125" style="88" customWidth="1"/>
    <col min="15621" max="15621" width="18.42578125" style="88" customWidth="1"/>
    <col min="15622" max="15622" width="10.85546875" style="88" bestFit="1" customWidth="1"/>
    <col min="15623" max="15623" width="51.5703125" style="88" customWidth="1"/>
    <col min="15624" max="15624" width="9.140625" style="88"/>
    <col min="15625" max="15625" width="15.5703125" style="88" customWidth="1"/>
    <col min="15626" max="15626" width="17.28515625" style="88" customWidth="1"/>
    <col min="15627" max="15627" width="15.7109375" style="88" customWidth="1"/>
    <col min="15628" max="15628" width="17.140625" style="88" customWidth="1"/>
    <col min="15629" max="15629" width="9.28515625" style="88" bestFit="1" customWidth="1"/>
    <col min="15630" max="15630" width="11.5703125" style="88" bestFit="1" customWidth="1"/>
    <col min="15631" max="15870" width="9.140625" style="88"/>
    <col min="15871" max="15871" width="5.5703125" style="88" customWidth="1"/>
    <col min="15872" max="15873" width="0" style="88" hidden="1" customWidth="1"/>
    <col min="15874" max="15874" width="14.7109375" style="88" customWidth="1"/>
    <col min="15875" max="15875" width="20.5703125" style="88" customWidth="1"/>
    <col min="15876" max="15876" width="13.5703125" style="88" customWidth="1"/>
    <col min="15877" max="15877" width="18.42578125" style="88" customWidth="1"/>
    <col min="15878" max="15878" width="10.85546875" style="88" bestFit="1" customWidth="1"/>
    <col min="15879" max="15879" width="51.5703125" style="88" customWidth="1"/>
    <col min="15880" max="15880" width="9.140625" style="88"/>
    <col min="15881" max="15881" width="15.5703125" style="88" customWidth="1"/>
    <col min="15882" max="15882" width="17.28515625" style="88" customWidth="1"/>
    <col min="15883" max="15883" width="15.7109375" style="88" customWidth="1"/>
    <col min="15884" max="15884" width="17.140625" style="88" customWidth="1"/>
    <col min="15885" max="15885" width="9.28515625" style="88" bestFit="1" customWidth="1"/>
    <col min="15886" max="15886" width="11.5703125" style="88" bestFit="1" customWidth="1"/>
    <col min="15887" max="16126" width="9.140625" style="88"/>
    <col min="16127" max="16127" width="5.5703125" style="88" customWidth="1"/>
    <col min="16128" max="16129" width="0" style="88" hidden="1" customWidth="1"/>
    <col min="16130" max="16130" width="14.7109375" style="88" customWidth="1"/>
    <col min="16131" max="16131" width="20.5703125" style="88" customWidth="1"/>
    <col min="16132" max="16132" width="13.5703125" style="88" customWidth="1"/>
    <col min="16133" max="16133" width="18.42578125" style="88" customWidth="1"/>
    <col min="16134" max="16134" width="10.85546875" style="88" bestFit="1" customWidth="1"/>
    <col min="16135" max="16135" width="51.5703125" style="88" customWidth="1"/>
    <col min="16136" max="16136" width="9.140625" style="88"/>
    <col min="16137" max="16137" width="15.5703125" style="88" customWidth="1"/>
    <col min="16138" max="16138" width="17.28515625" style="88" customWidth="1"/>
    <col min="16139" max="16139" width="15.7109375" style="88" customWidth="1"/>
    <col min="16140" max="16140" width="17.140625" style="88" customWidth="1"/>
    <col min="16141" max="16141" width="9.28515625" style="88" bestFit="1" customWidth="1"/>
    <col min="16142" max="16142" width="11.5703125" style="88" bestFit="1" customWidth="1"/>
    <col min="16143" max="16384" width="9.140625" style="88"/>
  </cols>
  <sheetData>
    <row r="1" spans="1:12" x14ac:dyDescent="0.25">
      <c r="A1" s="322" t="s">
        <v>82</v>
      </c>
      <c r="B1" s="322"/>
      <c r="C1" s="322"/>
      <c r="D1" s="322"/>
      <c r="E1" s="322"/>
      <c r="F1" s="322"/>
      <c r="G1" s="322"/>
      <c r="H1" s="322"/>
      <c r="I1" s="322"/>
      <c r="J1" s="322"/>
      <c r="K1" s="322"/>
      <c r="L1" s="322"/>
    </row>
    <row r="2" spans="1:12" x14ac:dyDescent="0.25">
      <c r="A2" s="323" t="s">
        <v>0</v>
      </c>
      <c r="B2" s="323"/>
      <c r="C2" s="323"/>
      <c r="D2" s="323"/>
      <c r="E2" s="323"/>
      <c r="F2" s="323"/>
      <c r="G2" s="323"/>
      <c r="H2" s="323"/>
      <c r="I2" s="323"/>
      <c r="J2" s="323"/>
      <c r="K2" s="323"/>
      <c r="L2" s="323"/>
    </row>
    <row r="3" spans="1:12" x14ac:dyDescent="0.25">
      <c r="A3" s="323" t="s">
        <v>1</v>
      </c>
      <c r="B3" s="323"/>
      <c r="C3" s="323"/>
      <c r="D3" s="323"/>
      <c r="E3" s="323"/>
      <c r="F3" s="323"/>
      <c r="G3" s="323"/>
      <c r="H3" s="323"/>
      <c r="I3" s="323"/>
      <c r="J3" s="323"/>
      <c r="K3" s="323"/>
      <c r="L3" s="323"/>
    </row>
    <row r="4" spans="1:12" x14ac:dyDescent="0.25">
      <c r="A4" s="324"/>
      <c r="B4" s="324"/>
      <c r="C4" s="324"/>
      <c r="D4" s="324"/>
      <c r="E4" s="324"/>
      <c r="F4" s="324"/>
      <c r="G4" s="324"/>
      <c r="H4" s="324"/>
      <c r="I4" s="324"/>
      <c r="J4" s="324"/>
      <c r="K4" s="324"/>
      <c r="L4" s="324"/>
    </row>
    <row r="5" spans="1:12" s="89" customFormat="1" x14ac:dyDescent="0.25">
      <c r="A5" s="336" t="s">
        <v>226</v>
      </c>
      <c r="B5" s="336"/>
      <c r="C5" s="336"/>
      <c r="D5" s="336"/>
      <c r="E5" s="336"/>
      <c r="F5" s="336"/>
      <c r="G5" s="336"/>
      <c r="H5" s="336"/>
      <c r="I5" s="336"/>
      <c r="J5" s="336"/>
      <c r="K5" s="336"/>
      <c r="L5" s="336"/>
    </row>
    <row r="6" spans="1:12" s="89" customFormat="1" x14ac:dyDescent="0.25">
      <c r="A6" s="108" t="s">
        <v>3</v>
      </c>
      <c r="B6" s="108"/>
      <c r="C6" s="108"/>
      <c r="D6" s="108"/>
      <c r="E6" s="123"/>
      <c r="F6" s="123"/>
      <c r="G6" s="123"/>
      <c r="H6" s="99"/>
      <c r="I6" s="99"/>
      <c r="J6" s="345" t="s">
        <v>4</v>
      </c>
      <c r="K6" s="345"/>
      <c r="L6" s="345"/>
    </row>
    <row r="7" spans="1:12" s="89" customFormat="1" x14ac:dyDescent="0.25">
      <c r="A7" s="320" t="s">
        <v>83</v>
      </c>
      <c r="B7" s="320"/>
      <c r="C7" s="320"/>
      <c r="D7" s="320"/>
      <c r="E7" s="123"/>
      <c r="F7" s="123"/>
      <c r="G7" s="123"/>
      <c r="H7" s="99"/>
      <c r="I7" s="99"/>
      <c r="J7" s="345" t="s">
        <v>5</v>
      </c>
      <c r="K7" s="345"/>
      <c r="L7" s="345"/>
    </row>
    <row r="8" spans="1:12" s="89" customFormat="1" x14ac:dyDescent="0.25">
      <c r="A8" s="320" t="s">
        <v>6</v>
      </c>
      <c r="B8" s="321"/>
      <c r="C8" s="321"/>
      <c r="D8" s="321"/>
      <c r="E8" s="123"/>
      <c r="F8" s="123"/>
      <c r="G8" s="123"/>
      <c r="H8" s="99"/>
      <c r="I8" s="99"/>
      <c r="J8" s="345" t="s">
        <v>7</v>
      </c>
      <c r="K8" s="345"/>
      <c r="L8" s="345"/>
    </row>
    <row r="9" spans="1:12" s="89" customFormat="1" x14ac:dyDescent="0.25">
      <c r="A9" s="320"/>
      <c r="B9" s="321"/>
      <c r="C9" s="321"/>
      <c r="D9" s="321"/>
      <c r="E9" s="123"/>
      <c r="F9" s="123"/>
      <c r="G9" s="123"/>
      <c r="H9" s="99"/>
      <c r="I9" s="99"/>
      <c r="J9" s="193" t="s">
        <v>8</v>
      </c>
      <c r="K9" s="193"/>
      <c r="L9" s="193"/>
    </row>
    <row r="10" spans="1:12" s="89" customFormat="1" x14ac:dyDescent="0.25">
      <c r="A10" s="320"/>
      <c r="B10" s="321"/>
      <c r="C10" s="321"/>
      <c r="D10" s="321"/>
      <c r="E10" s="123"/>
      <c r="F10" s="123"/>
      <c r="G10" s="123"/>
      <c r="H10" s="99"/>
      <c r="I10" s="99"/>
      <c r="J10" s="193" t="s">
        <v>84</v>
      </c>
      <c r="K10" s="193"/>
      <c r="L10" s="193"/>
    </row>
    <row r="11" spans="1:12" s="89" customFormat="1" x14ac:dyDescent="0.25">
      <c r="A11" s="320"/>
      <c r="B11" s="321"/>
      <c r="C11" s="321"/>
      <c r="D11" s="321"/>
      <c r="E11" s="123"/>
      <c r="F11" s="123"/>
      <c r="G11" s="123"/>
      <c r="H11" s="99"/>
      <c r="I11" s="99"/>
      <c r="J11" s="193" t="s">
        <v>85</v>
      </c>
      <c r="K11" s="193"/>
      <c r="L11" s="193"/>
    </row>
    <row r="12" spans="1:12" s="89" customFormat="1" x14ac:dyDescent="0.25">
      <c r="A12" s="336" t="s">
        <v>86</v>
      </c>
      <c r="B12" s="336"/>
      <c r="C12" s="336"/>
      <c r="D12" s="336"/>
      <c r="E12" s="336"/>
      <c r="F12" s="336"/>
      <c r="G12" s="336"/>
      <c r="H12" s="336"/>
      <c r="I12" s="336"/>
      <c r="J12" s="336"/>
      <c r="K12" s="336"/>
      <c r="L12" s="336"/>
    </row>
    <row r="13" spans="1:12" s="89" customFormat="1" x14ac:dyDescent="0.25">
      <c r="A13" s="344" t="str">
        <f>+A5</f>
        <v>Construction of Trussless Store shed at and open Storage Platform at 765/400kV Jabalpur Pooling Station; Vill. – Heerapur Banda, PO – Sahajpur, Dist. – Jabalpur, PIN -483119 (MP)</v>
      </c>
      <c r="B13" s="344"/>
      <c r="C13" s="344"/>
      <c r="D13" s="344"/>
      <c r="E13" s="344"/>
      <c r="F13" s="344"/>
      <c r="G13" s="344"/>
      <c r="H13" s="344"/>
      <c r="I13" s="344"/>
      <c r="J13" s="344"/>
      <c r="K13" s="344"/>
      <c r="L13" s="344"/>
    </row>
    <row r="14" spans="1:12" s="89" customFormat="1" x14ac:dyDescent="0.25">
      <c r="A14" s="113"/>
      <c r="B14" s="113"/>
      <c r="C14" s="113"/>
      <c r="D14" s="113"/>
      <c r="E14" s="113"/>
      <c r="F14" s="113"/>
      <c r="G14" s="113"/>
      <c r="H14" s="113"/>
      <c r="I14" s="113"/>
      <c r="J14" s="113"/>
      <c r="K14" s="113"/>
      <c r="L14" s="113"/>
    </row>
    <row r="15" spans="1:12" s="93" customFormat="1" x14ac:dyDescent="0.25">
      <c r="A15" s="334" t="s">
        <v>11</v>
      </c>
      <c r="B15" s="334" t="s">
        <v>87</v>
      </c>
      <c r="C15" s="334" t="s">
        <v>87</v>
      </c>
      <c r="D15" s="92" t="s">
        <v>13</v>
      </c>
      <c r="E15" s="337" t="s">
        <v>15</v>
      </c>
      <c r="F15" s="337" t="s">
        <v>281</v>
      </c>
      <c r="G15" s="334" t="s">
        <v>133</v>
      </c>
      <c r="H15" s="334" t="s">
        <v>19</v>
      </c>
      <c r="I15" s="334" t="s">
        <v>20</v>
      </c>
      <c r="J15" s="334" t="s">
        <v>21</v>
      </c>
      <c r="K15" s="334" t="s">
        <v>24</v>
      </c>
      <c r="L15" s="334" t="s">
        <v>25</v>
      </c>
    </row>
    <row r="16" spans="1:12" s="94" customFormat="1" ht="75" customHeight="1" x14ac:dyDescent="0.25">
      <c r="A16" s="335"/>
      <c r="B16" s="335"/>
      <c r="C16" s="335"/>
      <c r="D16" s="92" t="s">
        <v>16</v>
      </c>
      <c r="E16" s="338"/>
      <c r="F16" s="338"/>
      <c r="G16" s="335"/>
      <c r="H16" s="335"/>
      <c r="I16" s="335"/>
      <c r="J16" s="335"/>
      <c r="K16" s="335"/>
      <c r="L16" s="335"/>
    </row>
    <row r="17" spans="1:251" ht="42.75" x14ac:dyDescent="0.25">
      <c r="A17" s="342" t="s">
        <v>67</v>
      </c>
      <c r="B17" s="96"/>
      <c r="C17" s="96"/>
      <c r="D17" s="97"/>
      <c r="E17" s="98"/>
      <c r="F17" s="196"/>
      <c r="G17" s="192" t="s">
        <v>257</v>
      </c>
      <c r="H17" s="194"/>
      <c r="I17" s="71"/>
      <c r="J17" s="197"/>
      <c r="K17" s="100"/>
      <c r="L17" s="100"/>
      <c r="M17" s="101"/>
      <c r="N17" s="102"/>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row>
    <row r="18" spans="1:251" ht="28.5" x14ac:dyDescent="0.25">
      <c r="A18" s="343"/>
      <c r="B18" s="96"/>
      <c r="C18" s="96"/>
      <c r="D18" s="97">
        <v>995421</v>
      </c>
      <c r="E18" s="98">
        <v>0.18</v>
      </c>
      <c r="F18" s="99"/>
      <c r="G18" s="192" t="s">
        <v>258</v>
      </c>
      <c r="H18" s="194" t="s">
        <v>149</v>
      </c>
      <c r="I18" s="71">
        <v>200</v>
      </c>
      <c r="J18" s="366"/>
      <c r="K18" s="100">
        <f>J18*I18</f>
        <v>0</v>
      </c>
      <c r="L18" s="100">
        <f>IF(ISBLANK(F18),E18*K18,F18*K18)</f>
        <v>0</v>
      </c>
      <c r="M18" s="101"/>
      <c r="N18" s="102"/>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3"/>
      <c r="BA18" s="103"/>
      <c r="BB18" s="103"/>
      <c r="BC18" s="103"/>
      <c r="BD18" s="103"/>
      <c r="BE18" s="103"/>
      <c r="BF18" s="103"/>
      <c r="BG18" s="103"/>
      <c r="BH18" s="103"/>
      <c r="BI18" s="103"/>
      <c r="BJ18" s="103"/>
      <c r="BK18" s="103"/>
      <c r="BL18" s="103"/>
      <c r="BM18" s="103"/>
      <c r="BN18" s="103"/>
      <c r="BO18" s="103"/>
      <c r="BP18" s="103"/>
      <c r="BQ18" s="103"/>
      <c r="BR18" s="103"/>
      <c r="BS18" s="103"/>
      <c r="BT18" s="103"/>
      <c r="BU18" s="103"/>
      <c r="BV18" s="103"/>
      <c r="BW18" s="103"/>
      <c r="BX18" s="103"/>
      <c r="BY18" s="103"/>
      <c r="BZ18" s="103"/>
      <c r="CA18" s="103"/>
      <c r="CB18" s="103"/>
      <c r="CC18" s="103"/>
      <c r="CD18" s="103"/>
      <c r="CE18" s="103"/>
      <c r="CF18" s="103"/>
      <c r="CG18" s="103"/>
      <c r="CH18" s="103"/>
      <c r="CI18" s="103"/>
      <c r="CJ18" s="103"/>
      <c r="CK18" s="103"/>
      <c r="CL18" s="103"/>
      <c r="CM18" s="103"/>
      <c r="CN18" s="103"/>
      <c r="CO18" s="103"/>
      <c r="CP18" s="103"/>
      <c r="CQ18" s="103"/>
      <c r="CR18" s="103"/>
      <c r="CS18" s="103"/>
      <c r="CT18" s="103"/>
      <c r="CU18" s="103"/>
      <c r="CV18" s="103"/>
      <c r="CW18" s="103"/>
      <c r="CX18" s="103"/>
      <c r="CY18" s="103"/>
      <c r="CZ18" s="103"/>
      <c r="DA18" s="103"/>
      <c r="DB18" s="103"/>
      <c r="DC18" s="103"/>
      <c r="DD18" s="103"/>
      <c r="DE18" s="103"/>
      <c r="DF18" s="103"/>
      <c r="DG18" s="103"/>
      <c r="DH18" s="103"/>
      <c r="DI18" s="103"/>
      <c r="DJ18" s="103"/>
      <c r="DK18" s="103"/>
      <c r="DL18" s="103"/>
      <c r="DM18" s="103"/>
      <c r="DN18" s="103"/>
      <c r="DO18" s="103"/>
      <c r="DP18" s="103"/>
      <c r="DQ18" s="103"/>
      <c r="DR18" s="103"/>
      <c r="DS18" s="103"/>
      <c r="DT18" s="103"/>
      <c r="DU18" s="103"/>
      <c r="DV18" s="103"/>
      <c r="DW18" s="103"/>
      <c r="DX18" s="103"/>
      <c r="DY18" s="103"/>
      <c r="DZ18" s="103"/>
      <c r="EA18" s="103"/>
      <c r="EB18" s="103"/>
      <c r="EC18" s="103"/>
      <c r="ED18" s="103"/>
      <c r="EE18" s="103"/>
      <c r="EF18" s="103"/>
      <c r="EG18" s="103"/>
      <c r="EH18" s="103"/>
      <c r="EI18" s="103"/>
      <c r="EJ18" s="103"/>
      <c r="EK18" s="103"/>
      <c r="EL18" s="103"/>
      <c r="EM18" s="103"/>
      <c r="EN18" s="103"/>
      <c r="EO18" s="103"/>
      <c r="EP18" s="103"/>
      <c r="EQ18" s="103"/>
      <c r="ER18" s="103"/>
      <c r="ES18" s="103"/>
      <c r="ET18" s="103"/>
      <c r="EU18" s="103"/>
      <c r="EV18" s="103"/>
      <c r="EW18" s="103"/>
      <c r="EX18" s="103"/>
      <c r="EY18" s="103"/>
      <c r="EZ18" s="103"/>
      <c r="FA18" s="103"/>
      <c r="FB18" s="103"/>
      <c r="FC18" s="103"/>
      <c r="FD18" s="103"/>
      <c r="FE18" s="103"/>
      <c r="FF18" s="103"/>
      <c r="FG18" s="103"/>
      <c r="FH18" s="103"/>
      <c r="FI18" s="103"/>
      <c r="FJ18" s="103"/>
      <c r="FK18" s="103"/>
      <c r="FL18" s="103"/>
      <c r="FM18" s="103"/>
      <c r="FN18" s="103"/>
      <c r="FO18" s="103"/>
      <c r="FP18" s="103"/>
      <c r="FQ18" s="103"/>
      <c r="FR18" s="103"/>
      <c r="FS18" s="103"/>
      <c r="FT18" s="103"/>
      <c r="FU18" s="103"/>
      <c r="FV18" s="103"/>
      <c r="FW18" s="103"/>
      <c r="FX18" s="103"/>
      <c r="FY18" s="103"/>
      <c r="FZ18" s="103"/>
      <c r="GA18" s="103"/>
      <c r="GB18" s="103"/>
      <c r="GC18" s="103"/>
      <c r="GD18" s="103"/>
      <c r="GE18" s="103"/>
      <c r="GF18" s="103"/>
      <c r="GG18" s="103"/>
      <c r="GH18" s="103"/>
      <c r="GI18" s="103"/>
      <c r="GJ18" s="103"/>
      <c r="GK18" s="103"/>
      <c r="GL18" s="103"/>
      <c r="GM18" s="103"/>
      <c r="GN18" s="103"/>
      <c r="GO18" s="103"/>
      <c r="GP18" s="103"/>
      <c r="GQ18" s="103"/>
      <c r="GR18" s="103"/>
      <c r="GS18" s="103"/>
      <c r="GT18" s="103"/>
      <c r="GU18" s="103"/>
      <c r="GV18" s="103"/>
      <c r="GW18" s="103"/>
      <c r="GX18" s="103"/>
      <c r="GY18" s="103"/>
      <c r="GZ18" s="103"/>
      <c r="HA18" s="103"/>
      <c r="HB18" s="103"/>
      <c r="HC18" s="103"/>
      <c r="HD18" s="103"/>
      <c r="HE18" s="103"/>
      <c r="HF18" s="103"/>
      <c r="HG18" s="103"/>
      <c r="HH18" s="103"/>
      <c r="HI18" s="103"/>
      <c r="HJ18" s="103"/>
      <c r="HK18" s="103"/>
      <c r="HL18" s="103"/>
      <c r="HM18" s="103"/>
      <c r="HN18" s="103"/>
      <c r="HO18" s="103"/>
      <c r="HP18" s="103"/>
      <c r="HQ18" s="103"/>
      <c r="HR18" s="103"/>
      <c r="HS18" s="103"/>
      <c r="HT18" s="103"/>
      <c r="HU18" s="103"/>
      <c r="HV18" s="103"/>
      <c r="HW18" s="103"/>
      <c r="HX18" s="103"/>
      <c r="HY18" s="103"/>
      <c r="HZ18" s="103"/>
      <c r="IA18" s="103"/>
      <c r="IB18" s="103"/>
      <c r="IC18" s="103"/>
      <c r="ID18" s="103"/>
      <c r="IE18" s="103"/>
      <c r="IF18" s="103"/>
      <c r="IG18" s="103"/>
      <c r="IH18" s="103"/>
      <c r="II18" s="103"/>
      <c r="IJ18" s="103"/>
      <c r="IK18" s="103"/>
      <c r="IL18" s="103"/>
      <c r="IM18" s="103"/>
      <c r="IN18" s="103"/>
      <c r="IO18" s="103"/>
      <c r="IP18" s="103"/>
      <c r="IQ18" s="103"/>
    </row>
    <row r="19" spans="1:251" ht="57" x14ac:dyDescent="0.25">
      <c r="A19" s="96" t="s">
        <v>70</v>
      </c>
      <c r="B19" s="96"/>
      <c r="C19" s="96"/>
      <c r="D19" s="97">
        <v>995461</v>
      </c>
      <c r="E19" s="98">
        <v>0.18</v>
      </c>
      <c r="F19" s="99"/>
      <c r="G19" s="192" t="s">
        <v>259</v>
      </c>
      <c r="H19" s="194" t="s">
        <v>44</v>
      </c>
      <c r="I19" s="71">
        <v>8</v>
      </c>
      <c r="J19" s="366"/>
      <c r="K19" s="100">
        <f>J19*I19</f>
        <v>0</v>
      </c>
      <c r="L19" s="100">
        <f>IF(ISBLANK(F19),E19*K19,F19*K19)</f>
        <v>0</v>
      </c>
      <c r="M19" s="101"/>
      <c r="N19" s="102"/>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c r="AZ19" s="103"/>
      <c r="BA19" s="103"/>
      <c r="BB19" s="103"/>
      <c r="BC19" s="103"/>
      <c r="BD19" s="103"/>
      <c r="BE19" s="103"/>
      <c r="BF19" s="103"/>
      <c r="BG19" s="103"/>
      <c r="BH19" s="103"/>
      <c r="BI19" s="103"/>
      <c r="BJ19" s="103"/>
      <c r="BK19" s="103"/>
      <c r="BL19" s="103"/>
      <c r="BM19" s="103"/>
      <c r="BN19" s="103"/>
      <c r="BO19" s="103"/>
      <c r="BP19" s="103"/>
      <c r="BQ19" s="103"/>
      <c r="BR19" s="103"/>
      <c r="BS19" s="103"/>
      <c r="BT19" s="103"/>
      <c r="BU19" s="103"/>
      <c r="BV19" s="103"/>
      <c r="BW19" s="103"/>
      <c r="BX19" s="103"/>
      <c r="BY19" s="103"/>
      <c r="BZ19" s="103"/>
      <c r="CA19" s="103"/>
      <c r="CB19" s="103"/>
      <c r="CC19" s="103"/>
      <c r="CD19" s="103"/>
      <c r="CE19" s="103"/>
      <c r="CF19" s="103"/>
      <c r="CG19" s="103"/>
      <c r="CH19" s="103"/>
      <c r="CI19" s="103"/>
      <c r="CJ19" s="103"/>
      <c r="CK19" s="103"/>
      <c r="CL19" s="103"/>
      <c r="CM19" s="103"/>
      <c r="CN19" s="103"/>
      <c r="CO19" s="103"/>
      <c r="CP19" s="103"/>
      <c r="CQ19" s="103"/>
      <c r="CR19" s="103"/>
      <c r="CS19" s="103"/>
      <c r="CT19" s="103"/>
      <c r="CU19" s="103"/>
      <c r="CV19" s="103"/>
      <c r="CW19" s="103"/>
      <c r="CX19" s="103"/>
      <c r="CY19" s="103"/>
      <c r="CZ19" s="103"/>
      <c r="DA19" s="103"/>
      <c r="DB19" s="103"/>
      <c r="DC19" s="103"/>
      <c r="DD19" s="103"/>
      <c r="DE19" s="103"/>
      <c r="DF19" s="103"/>
      <c r="DG19" s="103"/>
      <c r="DH19" s="103"/>
      <c r="DI19" s="103"/>
      <c r="DJ19" s="103"/>
      <c r="DK19" s="103"/>
      <c r="DL19" s="103"/>
      <c r="DM19" s="103"/>
      <c r="DN19" s="103"/>
      <c r="DO19" s="103"/>
      <c r="DP19" s="103"/>
      <c r="DQ19" s="103"/>
      <c r="DR19" s="103"/>
      <c r="DS19" s="103"/>
      <c r="DT19" s="103"/>
      <c r="DU19" s="103"/>
      <c r="DV19" s="103"/>
      <c r="DW19" s="103"/>
      <c r="DX19" s="103"/>
      <c r="DY19" s="103"/>
      <c r="DZ19" s="103"/>
      <c r="EA19" s="103"/>
      <c r="EB19" s="103"/>
      <c r="EC19" s="103"/>
      <c r="ED19" s="103"/>
      <c r="EE19" s="103"/>
      <c r="EF19" s="103"/>
      <c r="EG19" s="103"/>
      <c r="EH19" s="103"/>
      <c r="EI19" s="103"/>
      <c r="EJ19" s="103"/>
      <c r="EK19" s="103"/>
      <c r="EL19" s="103"/>
      <c r="EM19" s="103"/>
      <c r="EN19" s="103"/>
      <c r="EO19" s="103"/>
      <c r="EP19" s="103"/>
      <c r="EQ19" s="103"/>
      <c r="ER19" s="103"/>
      <c r="ES19" s="103"/>
      <c r="ET19" s="103"/>
      <c r="EU19" s="103"/>
      <c r="EV19" s="103"/>
      <c r="EW19" s="103"/>
      <c r="EX19" s="103"/>
      <c r="EY19" s="103"/>
      <c r="EZ19" s="103"/>
      <c r="FA19" s="103"/>
      <c r="FB19" s="103"/>
      <c r="FC19" s="103"/>
      <c r="FD19" s="103"/>
      <c r="FE19" s="103"/>
      <c r="FF19" s="103"/>
      <c r="FG19" s="103"/>
      <c r="FH19" s="103"/>
      <c r="FI19" s="103"/>
      <c r="FJ19" s="103"/>
      <c r="FK19" s="103"/>
      <c r="FL19" s="103"/>
      <c r="FM19" s="103"/>
      <c r="FN19" s="103"/>
      <c r="FO19" s="103"/>
      <c r="FP19" s="103"/>
      <c r="FQ19" s="103"/>
      <c r="FR19" s="103"/>
      <c r="FS19" s="103"/>
      <c r="FT19" s="103"/>
      <c r="FU19" s="103"/>
      <c r="FV19" s="103"/>
      <c r="FW19" s="103"/>
      <c r="FX19" s="103"/>
      <c r="FY19" s="103"/>
      <c r="FZ19" s="103"/>
      <c r="GA19" s="103"/>
      <c r="GB19" s="103"/>
      <c r="GC19" s="103"/>
      <c r="GD19" s="103"/>
      <c r="GE19" s="103"/>
      <c r="GF19" s="103"/>
      <c r="GG19" s="103"/>
      <c r="GH19" s="103"/>
      <c r="GI19" s="103"/>
      <c r="GJ19" s="103"/>
      <c r="GK19" s="103"/>
      <c r="GL19" s="103"/>
      <c r="GM19" s="103"/>
      <c r="GN19" s="103"/>
      <c r="GO19" s="103"/>
      <c r="GP19" s="103"/>
      <c r="GQ19" s="103"/>
      <c r="GR19" s="103"/>
      <c r="GS19" s="103"/>
      <c r="GT19" s="103"/>
      <c r="GU19" s="103"/>
      <c r="GV19" s="103"/>
      <c r="GW19" s="103"/>
      <c r="GX19" s="103"/>
      <c r="GY19" s="103"/>
      <c r="GZ19" s="103"/>
      <c r="HA19" s="103"/>
      <c r="HB19" s="103"/>
      <c r="HC19" s="103"/>
      <c r="HD19" s="103"/>
      <c r="HE19" s="103"/>
      <c r="HF19" s="103"/>
      <c r="HG19" s="103"/>
      <c r="HH19" s="103"/>
      <c r="HI19" s="103"/>
      <c r="HJ19" s="103"/>
      <c r="HK19" s="103"/>
      <c r="HL19" s="103"/>
      <c r="HM19" s="103"/>
      <c r="HN19" s="103"/>
      <c r="HO19" s="103"/>
      <c r="HP19" s="103"/>
      <c r="HQ19" s="103"/>
      <c r="HR19" s="103"/>
      <c r="HS19" s="103"/>
      <c r="HT19" s="103"/>
      <c r="HU19" s="103"/>
      <c r="HV19" s="103"/>
      <c r="HW19" s="103"/>
      <c r="HX19" s="103"/>
      <c r="HY19" s="103"/>
      <c r="HZ19" s="103"/>
      <c r="IA19" s="103"/>
      <c r="IB19" s="103"/>
      <c r="IC19" s="103"/>
      <c r="ID19" s="103"/>
      <c r="IE19" s="103"/>
      <c r="IF19" s="103"/>
      <c r="IG19" s="103"/>
      <c r="IH19" s="103"/>
      <c r="II19" s="103"/>
      <c r="IJ19" s="103"/>
      <c r="IK19" s="103"/>
      <c r="IL19" s="103"/>
      <c r="IM19" s="103"/>
      <c r="IN19" s="103"/>
      <c r="IO19" s="103"/>
      <c r="IP19" s="103"/>
      <c r="IQ19" s="103"/>
    </row>
    <row r="20" spans="1:251" ht="57" x14ac:dyDescent="0.25">
      <c r="A20" s="96" t="s">
        <v>75</v>
      </c>
      <c r="B20" s="96"/>
      <c r="C20" s="96"/>
      <c r="D20" s="97">
        <v>995461</v>
      </c>
      <c r="E20" s="98">
        <v>0.18</v>
      </c>
      <c r="F20" s="99"/>
      <c r="G20" s="192" t="s">
        <v>260</v>
      </c>
      <c r="H20" s="194" t="s">
        <v>44</v>
      </c>
      <c r="I20" s="71">
        <v>2</v>
      </c>
      <c r="J20" s="366"/>
      <c r="K20" s="100">
        <f>J20*I20</f>
        <v>0</v>
      </c>
      <c r="L20" s="100">
        <f>IF(ISBLANK(F20),E20*K20,F20*K20)</f>
        <v>0</v>
      </c>
      <c r="M20" s="101"/>
      <c r="N20" s="102"/>
      <c r="O20" s="103"/>
      <c r="P20" s="103"/>
      <c r="Q20" s="103"/>
      <c r="R20" s="103"/>
      <c r="S20" s="103"/>
      <c r="T20" s="103"/>
      <c r="U20" s="103"/>
      <c r="V20" s="103"/>
      <c r="W20" s="103"/>
      <c r="X20" s="103"/>
      <c r="Y20" s="103"/>
      <c r="Z20" s="103"/>
      <c r="AA20" s="103"/>
      <c r="AB20" s="103"/>
      <c r="AC20" s="103"/>
      <c r="AD20" s="103"/>
      <c r="AE20" s="103"/>
      <c r="AF20" s="103"/>
      <c r="AG20" s="103"/>
      <c r="AH20" s="103"/>
      <c r="AI20" s="103"/>
      <c r="AJ20" s="103"/>
      <c r="AK20" s="103"/>
      <c r="AL20" s="103"/>
      <c r="AM20" s="103"/>
      <c r="AN20" s="103"/>
      <c r="AO20" s="103"/>
      <c r="AP20" s="103"/>
      <c r="AQ20" s="103"/>
      <c r="AR20" s="103"/>
      <c r="AS20" s="103"/>
      <c r="AT20" s="103"/>
      <c r="AU20" s="103"/>
      <c r="AV20" s="103"/>
      <c r="AW20" s="103"/>
      <c r="AX20" s="103"/>
      <c r="AY20" s="103"/>
      <c r="AZ20" s="103"/>
      <c r="BA20" s="103"/>
      <c r="BB20" s="103"/>
      <c r="BC20" s="103"/>
      <c r="BD20" s="103"/>
      <c r="BE20" s="103"/>
      <c r="BF20" s="103"/>
      <c r="BG20" s="103"/>
      <c r="BH20" s="103"/>
      <c r="BI20" s="103"/>
      <c r="BJ20" s="103"/>
      <c r="BK20" s="103"/>
      <c r="BL20" s="103"/>
      <c r="BM20" s="103"/>
      <c r="BN20" s="103"/>
      <c r="BO20" s="103"/>
      <c r="BP20" s="103"/>
      <c r="BQ20" s="103"/>
      <c r="BR20" s="103"/>
      <c r="BS20" s="103"/>
      <c r="BT20" s="103"/>
      <c r="BU20" s="103"/>
      <c r="BV20" s="103"/>
      <c r="BW20" s="103"/>
      <c r="BX20" s="103"/>
      <c r="BY20" s="103"/>
      <c r="BZ20" s="103"/>
      <c r="CA20" s="103"/>
      <c r="CB20" s="103"/>
      <c r="CC20" s="103"/>
      <c r="CD20" s="103"/>
      <c r="CE20" s="103"/>
      <c r="CF20" s="103"/>
      <c r="CG20" s="103"/>
      <c r="CH20" s="103"/>
      <c r="CI20" s="103"/>
      <c r="CJ20" s="103"/>
      <c r="CK20" s="103"/>
      <c r="CL20" s="103"/>
      <c r="CM20" s="103"/>
      <c r="CN20" s="103"/>
      <c r="CO20" s="103"/>
      <c r="CP20" s="103"/>
      <c r="CQ20" s="103"/>
      <c r="CR20" s="103"/>
      <c r="CS20" s="103"/>
      <c r="CT20" s="103"/>
      <c r="CU20" s="103"/>
      <c r="CV20" s="103"/>
      <c r="CW20" s="103"/>
      <c r="CX20" s="103"/>
      <c r="CY20" s="103"/>
      <c r="CZ20" s="103"/>
      <c r="DA20" s="103"/>
      <c r="DB20" s="103"/>
      <c r="DC20" s="103"/>
      <c r="DD20" s="103"/>
      <c r="DE20" s="103"/>
      <c r="DF20" s="103"/>
      <c r="DG20" s="103"/>
      <c r="DH20" s="103"/>
      <c r="DI20" s="103"/>
      <c r="DJ20" s="103"/>
      <c r="DK20" s="103"/>
      <c r="DL20" s="103"/>
      <c r="DM20" s="103"/>
      <c r="DN20" s="103"/>
      <c r="DO20" s="103"/>
      <c r="DP20" s="103"/>
      <c r="DQ20" s="103"/>
      <c r="DR20" s="103"/>
      <c r="DS20" s="103"/>
      <c r="DT20" s="103"/>
      <c r="DU20" s="103"/>
      <c r="DV20" s="103"/>
      <c r="DW20" s="103"/>
      <c r="DX20" s="103"/>
      <c r="DY20" s="103"/>
      <c r="DZ20" s="103"/>
      <c r="EA20" s="103"/>
      <c r="EB20" s="103"/>
      <c r="EC20" s="103"/>
      <c r="ED20" s="103"/>
      <c r="EE20" s="103"/>
      <c r="EF20" s="103"/>
      <c r="EG20" s="103"/>
      <c r="EH20" s="103"/>
      <c r="EI20" s="103"/>
      <c r="EJ20" s="103"/>
      <c r="EK20" s="103"/>
      <c r="EL20" s="103"/>
      <c r="EM20" s="103"/>
      <c r="EN20" s="103"/>
      <c r="EO20" s="103"/>
      <c r="EP20" s="103"/>
      <c r="EQ20" s="103"/>
      <c r="ER20" s="103"/>
      <c r="ES20" s="103"/>
      <c r="ET20" s="103"/>
      <c r="EU20" s="103"/>
      <c r="EV20" s="103"/>
      <c r="EW20" s="103"/>
      <c r="EX20" s="103"/>
      <c r="EY20" s="103"/>
      <c r="EZ20" s="103"/>
      <c r="FA20" s="103"/>
      <c r="FB20" s="103"/>
      <c r="FC20" s="103"/>
      <c r="FD20" s="103"/>
      <c r="FE20" s="103"/>
      <c r="FF20" s="103"/>
      <c r="FG20" s="103"/>
      <c r="FH20" s="103"/>
      <c r="FI20" s="103"/>
      <c r="FJ20" s="103"/>
      <c r="FK20" s="103"/>
      <c r="FL20" s="103"/>
      <c r="FM20" s="103"/>
      <c r="FN20" s="103"/>
      <c r="FO20" s="103"/>
      <c r="FP20" s="103"/>
      <c r="FQ20" s="103"/>
      <c r="FR20" s="103"/>
      <c r="FS20" s="103"/>
      <c r="FT20" s="103"/>
      <c r="FU20" s="103"/>
      <c r="FV20" s="103"/>
      <c r="FW20" s="103"/>
      <c r="FX20" s="103"/>
      <c r="FY20" s="103"/>
      <c r="FZ20" s="103"/>
      <c r="GA20" s="103"/>
      <c r="GB20" s="103"/>
      <c r="GC20" s="103"/>
      <c r="GD20" s="103"/>
      <c r="GE20" s="103"/>
      <c r="GF20" s="103"/>
      <c r="GG20" s="103"/>
      <c r="GH20" s="103"/>
      <c r="GI20" s="103"/>
      <c r="GJ20" s="103"/>
      <c r="GK20" s="103"/>
      <c r="GL20" s="103"/>
      <c r="GM20" s="103"/>
      <c r="GN20" s="103"/>
      <c r="GO20" s="103"/>
      <c r="GP20" s="103"/>
      <c r="GQ20" s="103"/>
      <c r="GR20" s="103"/>
      <c r="GS20" s="103"/>
      <c r="GT20" s="103"/>
      <c r="GU20" s="103"/>
      <c r="GV20" s="103"/>
      <c r="GW20" s="103"/>
      <c r="GX20" s="103"/>
      <c r="GY20" s="103"/>
      <c r="GZ20" s="103"/>
      <c r="HA20" s="103"/>
      <c r="HB20" s="103"/>
      <c r="HC20" s="103"/>
      <c r="HD20" s="103"/>
      <c r="HE20" s="103"/>
      <c r="HF20" s="103"/>
      <c r="HG20" s="103"/>
      <c r="HH20" s="103"/>
      <c r="HI20" s="103"/>
      <c r="HJ20" s="103"/>
      <c r="HK20" s="103"/>
      <c r="HL20" s="103"/>
      <c r="HM20" s="103"/>
      <c r="HN20" s="103"/>
      <c r="HO20" s="103"/>
      <c r="HP20" s="103"/>
      <c r="HQ20" s="103"/>
      <c r="HR20" s="103"/>
      <c r="HS20" s="103"/>
      <c r="HT20" s="103"/>
      <c r="HU20" s="103"/>
      <c r="HV20" s="103"/>
      <c r="HW20" s="103"/>
      <c r="HX20" s="103"/>
      <c r="HY20" s="103"/>
      <c r="HZ20" s="103"/>
      <c r="IA20" s="103"/>
      <c r="IB20" s="103"/>
      <c r="IC20" s="103"/>
      <c r="ID20" s="103"/>
      <c r="IE20" s="103"/>
      <c r="IF20" s="103"/>
      <c r="IG20" s="103"/>
      <c r="IH20" s="103"/>
      <c r="II20" s="103"/>
      <c r="IJ20" s="103"/>
      <c r="IK20" s="103"/>
      <c r="IL20" s="103"/>
      <c r="IM20" s="103"/>
      <c r="IN20" s="103"/>
      <c r="IO20" s="103"/>
      <c r="IP20" s="103"/>
      <c r="IQ20" s="103"/>
    </row>
    <row r="21" spans="1:251" ht="42.75" x14ac:dyDescent="0.25">
      <c r="A21" s="342" t="s">
        <v>78</v>
      </c>
      <c r="B21" s="96"/>
      <c r="C21" s="96"/>
      <c r="D21" s="97"/>
      <c r="E21" s="98"/>
      <c r="F21" s="196"/>
      <c r="G21" s="192" t="s">
        <v>261</v>
      </c>
      <c r="H21" s="194"/>
      <c r="I21" s="71"/>
      <c r="J21" s="366"/>
      <c r="K21" s="100">
        <f t="shared" ref="K21" si="0">J21*I21</f>
        <v>0</v>
      </c>
      <c r="L21" s="100">
        <f t="shared" ref="L21" si="1">IF(ISBLANK(F21),E21*K21,F21*K21)</f>
        <v>0</v>
      </c>
      <c r="M21" s="101"/>
      <c r="N21" s="102"/>
      <c r="O21" s="103"/>
      <c r="P21" s="103"/>
      <c r="Q21" s="103"/>
      <c r="R21" s="103"/>
      <c r="S21" s="103"/>
      <c r="T21" s="103"/>
      <c r="U21" s="103"/>
      <c r="V21" s="103"/>
      <c r="W21" s="103"/>
      <c r="X21" s="103"/>
      <c r="Y21" s="103"/>
      <c r="Z21" s="103"/>
      <c r="AA21" s="103"/>
      <c r="AB21" s="103"/>
      <c r="AC21" s="103"/>
      <c r="AD21" s="103"/>
      <c r="AE21" s="103"/>
      <c r="AF21" s="103"/>
      <c r="AG21" s="103"/>
      <c r="AH21" s="103"/>
      <c r="AI21" s="103"/>
      <c r="AJ21" s="103"/>
      <c r="AK21" s="103"/>
      <c r="AL21" s="103"/>
      <c r="AM21" s="103"/>
      <c r="AN21" s="103"/>
      <c r="AO21" s="103"/>
      <c r="AP21" s="103"/>
      <c r="AQ21" s="103"/>
      <c r="AR21" s="103"/>
      <c r="AS21" s="103"/>
      <c r="AT21" s="103"/>
      <c r="AU21" s="103"/>
      <c r="AV21" s="103"/>
      <c r="AW21" s="103"/>
      <c r="AX21" s="103"/>
      <c r="AY21" s="103"/>
      <c r="AZ21" s="103"/>
      <c r="BA21" s="103"/>
      <c r="BB21" s="103"/>
      <c r="BC21" s="103"/>
      <c r="BD21" s="103"/>
      <c r="BE21" s="103"/>
      <c r="BF21" s="103"/>
      <c r="BG21" s="103"/>
      <c r="BH21" s="103"/>
      <c r="BI21" s="103"/>
      <c r="BJ21" s="103"/>
      <c r="BK21" s="103"/>
      <c r="BL21" s="103"/>
      <c r="BM21" s="103"/>
      <c r="BN21" s="103"/>
      <c r="BO21" s="103"/>
      <c r="BP21" s="103"/>
      <c r="BQ21" s="103"/>
      <c r="BR21" s="103"/>
      <c r="BS21" s="103"/>
      <c r="BT21" s="103"/>
      <c r="BU21" s="103"/>
      <c r="BV21" s="103"/>
      <c r="BW21" s="103"/>
      <c r="BX21" s="103"/>
      <c r="BY21" s="103"/>
      <c r="BZ21" s="103"/>
      <c r="CA21" s="103"/>
      <c r="CB21" s="103"/>
      <c r="CC21" s="103"/>
      <c r="CD21" s="103"/>
      <c r="CE21" s="103"/>
      <c r="CF21" s="103"/>
      <c r="CG21" s="103"/>
      <c r="CH21" s="103"/>
      <c r="CI21" s="103"/>
      <c r="CJ21" s="103"/>
      <c r="CK21" s="103"/>
      <c r="CL21" s="103"/>
      <c r="CM21" s="103"/>
      <c r="CN21" s="103"/>
      <c r="CO21" s="103"/>
      <c r="CP21" s="103"/>
      <c r="CQ21" s="103"/>
      <c r="CR21" s="103"/>
      <c r="CS21" s="103"/>
      <c r="CT21" s="103"/>
      <c r="CU21" s="103"/>
      <c r="CV21" s="103"/>
      <c r="CW21" s="103"/>
      <c r="CX21" s="103"/>
      <c r="CY21" s="103"/>
      <c r="CZ21" s="103"/>
      <c r="DA21" s="103"/>
      <c r="DB21" s="103"/>
      <c r="DC21" s="103"/>
      <c r="DD21" s="103"/>
      <c r="DE21" s="103"/>
      <c r="DF21" s="103"/>
      <c r="DG21" s="103"/>
      <c r="DH21" s="103"/>
      <c r="DI21" s="103"/>
      <c r="DJ21" s="103"/>
      <c r="DK21" s="103"/>
      <c r="DL21" s="103"/>
      <c r="DM21" s="103"/>
      <c r="DN21" s="103"/>
      <c r="DO21" s="103"/>
      <c r="DP21" s="103"/>
      <c r="DQ21" s="103"/>
      <c r="DR21" s="103"/>
      <c r="DS21" s="103"/>
      <c r="DT21" s="103"/>
      <c r="DU21" s="103"/>
      <c r="DV21" s="103"/>
      <c r="DW21" s="103"/>
      <c r="DX21" s="103"/>
      <c r="DY21" s="103"/>
      <c r="DZ21" s="103"/>
      <c r="EA21" s="103"/>
      <c r="EB21" s="103"/>
      <c r="EC21" s="103"/>
      <c r="ED21" s="103"/>
      <c r="EE21" s="103"/>
      <c r="EF21" s="103"/>
      <c r="EG21" s="103"/>
      <c r="EH21" s="103"/>
      <c r="EI21" s="103"/>
      <c r="EJ21" s="103"/>
      <c r="EK21" s="103"/>
      <c r="EL21" s="103"/>
      <c r="EM21" s="103"/>
      <c r="EN21" s="103"/>
      <c r="EO21" s="103"/>
      <c r="EP21" s="103"/>
      <c r="EQ21" s="103"/>
      <c r="ER21" s="103"/>
      <c r="ES21" s="103"/>
      <c r="ET21" s="103"/>
      <c r="EU21" s="103"/>
      <c r="EV21" s="103"/>
      <c r="EW21" s="103"/>
      <c r="EX21" s="103"/>
      <c r="EY21" s="103"/>
      <c r="EZ21" s="103"/>
      <c r="FA21" s="103"/>
      <c r="FB21" s="103"/>
      <c r="FC21" s="103"/>
      <c r="FD21" s="103"/>
      <c r="FE21" s="103"/>
      <c r="FF21" s="103"/>
      <c r="FG21" s="103"/>
      <c r="FH21" s="103"/>
      <c r="FI21" s="103"/>
      <c r="FJ21" s="103"/>
      <c r="FK21" s="103"/>
      <c r="FL21" s="103"/>
      <c r="FM21" s="103"/>
      <c r="FN21" s="103"/>
      <c r="FO21" s="103"/>
      <c r="FP21" s="103"/>
      <c r="FQ21" s="103"/>
      <c r="FR21" s="103"/>
      <c r="FS21" s="103"/>
      <c r="FT21" s="103"/>
      <c r="FU21" s="103"/>
      <c r="FV21" s="103"/>
      <c r="FW21" s="103"/>
      <c r="FX21" s="103"/>
      <c r="FY21" s="103"/>
      <c r="FZ21" s="103"/>
      <c r="GA21" s="103"/>
      <c r="GB21" s="103"/>
      <c r="GC21" s="103"/>
      <c r="GD21" s="103"/>
      <c r="GE21" s="103"/>
      <c r="GF21" s="103"/>
      <c r="GG21" s="103"/>
      <c r="GH21" s="103"/>
      <c r="GI21" s="103"/>
      <c r="GJ21" s="103"/>
      <c r="GK21" s="103"/>
      <c r="GL21" s="103"/>
      <c r="GM21" s="103"/>
      <c r="GN21" s="103"/>
      <c r="GO21" s="103"/>
      <c r="GP21" s="103"/>
      <c r="GQ21" s="103"/>
      <c r="GR21" s="103"/>
      <c r="GS21" s="103"/>
      <c r="GT21" s="103"/>
      <c r="GU21" s="103"/>
      <c r="GV21" s="103"/>
      <c r="GW21" s="103"/>
      <c r="GX21" s="103"/>
      <c r="GY21" s="103"/>
      <c r="GZ21" s="103"/>
      <c r="HA21" s="103"/>
      <c r="HB21" s="103"/>
      <c r="HC21" s="103"/>
      <c r="HD21" s="103"/>
      <c r="HE21" s="103"/>
      <c r="HF21" s="103"/>
      <c r="HG21" s="103"/>
      <c r="HH21" s="103"/>
      <c r="HI21" s="103"/>
      <c r="HJ21" s="103"/>
      <c r="HK21" s="103"/>
      <c r="HL21" s="103"/>
      <c r="HM21" s="103"/>
      <c r="HN21" s="103"/>
      <c r="HO21" s="103"/>
      <c r="HP21" s="103"/>
      <c r="HQ21" s="103"/>
      <c r="HR21" s="103"/>
      <c r="HS21" s="103"/>
      <c r="HT21" s="103"/>
      <c r="HU21" s="103"/>
      <c r="HV21" s="103"/>
      <c r="HW21" s="103"/>
      <c r="HX21" s="103"/>
      <c r="HY21" s="103"/>
      <c r="HZ21" s="103"/>
      <c r="IA21" s="103"/>
      <c r="IB21" s="103"/>
      <c r="IC21" s="103"/>
      <c r="ID21" s="103"/>
      <c r="IE21" s="103"/>
      <c r="IF21" s="103"/>
      <c r="IG21" s="103"/>
      <c r="IH21" s="103"/>
      <c r="II21" s="103"/>
      <c r="IJ21" s="103"/>
      <c r="IK21" s="103"/>
      <c r="IL21" s="103"/>
      <c r="IM21" s="103"/>
      <c r="IN21" s="103"/>
      <c r="IO21" s="103"/>
      <c r="IP21" s="103"/>
      <c r="IQ21" s="103"/>
    </row>
    <row r="22" spans="1:251" ht="15" x14ac:dyDescent="0.25">
      <c r="A22" s="343"/>
      <c r="B22" s="96"/>
      <c r="C22" s="96"/>
      <c r="D22" s="97">
        <v>995461</v>
      </c>
      <c r="E22" s="98">
        <v>0.18</v>
      </c>
      <c r="F22" s="99"/>
      <c r="G22" s="192" t="s">
        <v>262</v>
      </c>
      <c r="H22" s="194" t="s">
        <v>44</v>
      </c>
      <c r="I22" s="71">
        <v>1</v>
      </c>
      <c r="J22" s="366"/>
      <c r="K22" s="100">
        <f>J22*I22</f>
        <v>0</v>
      </c>
      <c r="L22" s="100">
        <f>IF(ISBLANK(F22),E22*K22,F22*K22)</f>
        <v>0</v>
      </c>
      <c r="M22" s="101"/>
      <c r="N22" s="102"/>
      <c r="O22" s="103"/>
      <c r="P22" s="103"/>
      <c r="Q22" s="103"/>
      <c r="R22" s="103"/>
      <c r="S22" s="103"/>
      <c r="T22" s="103"/>
      <c r="U22" s="103"/>
      <c r="V22" s="103"/>
      <c r="W22" s="103"/>
      <c r="X22" s="103"/>
      <c r="Y22" s="103"/>
      <c r="Z22" s="103"/>
      <c r="AA22" s="103"/>
      <c r="AB22" s="103"/>
      <c r="AC22" s="103"/>
      <c r="AD22" s="103"/>
      <c r="AE22" s="103"/>
      <c r="AF22" s="103"/>
      <c r="AG22" s="103"/>
      <c r="AH22" s="103"/>
      <c r="AI22" s="103"/>
      <c r="AJ22" s="103"/>
      <c r="AK22" s="103"/>
      <c r="AL22" s="103"/>
      <c r="AM22" s="103"/>
      <c r="AN22" s="103"/>
      <c r="AO22" s="103"/>
      <c r="AP22" s="103"/>
      <c r="AQ22" s="103"/>
      <c r="AR22" s="103"/>
      <c r="AS22" s="103"/>
      <c r="AT22" s="103"/>
      <c r="AU22" s="103"/>
      <c r="AV22" s="103"/>
      <c r="AW22" s="103"/>
      <c r="AX22" s="103"/>
      <c r="AY22" s="103"/>
      <c r="AZ22" s="103"/>
      <c r="BA22" s="103"/>
      <c r="BB22" s="103"/>
      <c r="BC22" s="103"/>
      <c r="BD22" s="103"/>
      <c r="BE22" s="103"/>
      <c r="BF22" s="103"/>
      <c r="BG22" s="103"/>
      <c r="BH22" s="103"/>
      <c r="BI22" s="103"/>
      <c r="BJ22" s="103"/>
      <c r="BK22" s="103"/>
      <c r="BL22" s="103"/>
      <c r="BM22" s="103"/>
      <c r="BN22" s="103"/>
      <c r="BO22" s="103"/>
      <c r="BP22" s="103"/>
      <c r="BQ22" s="103"/>
      <c r="BR22" s="103"/>
      <c r="BS22" s="103"/>
      <c r="BT22" s="103"/>
      <c r="BU22" s="103"/>
      <c r="BV22" s="103"/>
      <c r="BW22" s="103"/>
      <c r="BX22" s="103"/>
      <c r="BY22" s="103"/>
      <c r="BZ22" s="103"/>
      <c r="CA22" s="103"/>
      <c r="CB22" s="103"/>
      <c r="CC22" s="103"/>
      <c r="CD22" s="103"/>
      <c r="CE22" s="103"/>
      <c r="CF22" s="103"/>
      <c r="CG22" s="103"/>
      <c r="CH22" s="103"/>
      <c r="CI22" s="103"/>
      <c r="CJ22" s="103"/>
      <c r="CK22" s="103"/>
      <c r="CL22" s="103"/>
      <c r="CM22" s="103"/>
      <c r="CN22" s="103"/>
      <c r="CO22" s="103"/>
      <c r="CP22" s="103"/>
      <c r="CQ22" s="103"/>
      <c r="CR22" s="103"/>
      <c r="CS22" s="103"/>
      <c r="CT22" s="103"/>
      <c r="CU22" s="103"/>
      <c r="CV22" s="103"/>
      <c r="CW22" s="103"/>
      <c r="CX22" s="103"/>
      <c r="CY22" s="103"/>
      <c r="CZ22" s="103"/>
      <c r="DA22" s="103"/>
      <c r="DB22" s="103"/>
      <c r="DC22" s="103"/>
      <c r="DD22" s="103"/>
      <c r="DE22" s="103"/>
      <c r="DF22" s="103"/>
      <c r="DG22" s="103"/>
      <c r="DH22" s="103"/>
      <c r="DI22" s="103"/>
      <c r="DJ22" s="103"/>
      <c r="DK22" s="103"/>
      <c r="DL22" s="103"/>
      <c r="DM22" s="103"/>
      <c r="DN22" s="103"/>
      <c r="DO22" s="103"/>
      <c r="DP22" s="103"/>
      <c r="DQ22" s="103"/>
      <c r="DR22" s="103"/>
      <c r="DS22" s="103"/>
      <c r="DT22" s="103"/>
      <c r="DU22" s="103"/>
      <c r="DV22" s="103"/>
      <c r="DW22" s="103"/>
      <c r="DX22" s="103"/>
      <c r="DY22" s="103"/>
      <c r="DZ22" s="103"/>
      <c r="EA22" s="103"/>
      <c r="EB22" s="103"/>
      <c r="EC22" s="103"/>
      <c r="ED22" s="103"/>
      <c r="EE22" s="103"/>
      <c r="EF22" s="103"/>
      <c r="EG22" s="103"/>
      <c r="EH22" s="103"/>
      <c r="EI22" s="103"/>
      <c r="EJ22" s="103"/>
      <c r="EK22" s="103"/>
      <c r="EL22" s="103"/>
      <c r="EM22" s="103"/>
      <c r="EN22" s="103"/>
      <c r="EO22" s="103"/>
      <c r="EP22" s="103"/>
      <c r="EQ22" s="103"/>
      <c r="ER22" s="103"/>
      <c r="ES22" s="103"/>
      <c r="ET22" s="103"/>
      <c r="EU22" s="103"/>
      <c r="EV22" s="103"/>
      <c r="EW22" s="103"/>
      <c r="EX22" s="103"/>
      <c r="EY22" s="103"/>
      <c r="EZ22" s="103"/>
      <c r="FA22" s="103"/>
      <c r="FB22" s="103"/>
      <c r="FC22" s="103"/>
      <c r="FD22" s="103"/>
      <c r="FE22" s="103"/>
      <c r="FF22" s="103"/>
      <c r="FG22" s="103"/>
      <c r="FH22" s="103"/>
      <c r="FI22" s="103"/>
      <c r="FJ22" s="103"/>
      <c r="FK22" s="103"/>
      <c r="FL22" s="103"/>
      <c r="FM22" s="103"/>
      <c r="FN22" s="103"/>
      <c r="FO22" s="103"/>
      <c r="FP22" s="103"/>
      <c r="FQ22" s="103"/>
      <c r="FR22" s="103"/>
      <c r="FS22" s="103"/>
      <c r="FT22" s="103"/>
      <c r="FU22" s="103"/>
      <c r="FV22" s="103"/>
      <c r="FW22" s="103"/>
      <c r="FX22" s="103"/>
      <c r="FY22" s="103"/>
      <c r="FZ22" s="103"/>
      <c r="GA22" s="103"/>
      <c r="GB22" s="103"/>
      <c r="GC22" s="103"/>
      <c r="GD22" s="103"/>
      <c r="GE22" s="103"/>
      <c r="GF22" s="103"/>
      <c r="GG22" s="103"/>
      <c r="GH22" s="103"/>
      <c r="GI22" s="103"/>
      <c r="GJ22" s="103"/>
      <c r="GK22" s="103"/>
      <c r="GL22" s="103"/>
      <c r="GM22" s="103"/>
      <c r="GN22" s="103"/>
      <c r="GO22" s="103"/>
      <c r="GP22" s="103"/>
      <c r="GQ22" s="103"/>
      <c r="GR22" s="103"/>
      <c r="GS22" s="103"/>
      <c r="GT22" s="103"/>
      <c r="GU22" s="103"/>
      <c r="GV22" s="103"/>
      <c r="GW22" s="103"/>
      <c r="GX22" s="103"/>
      <c r="GY22" s="103"/>
      <c r="GZ22" s="103"/>
      <c r="HA22" s="103"/>
      <c r="HB22" s="103"/>
      <c r="HC22" s="103"/>
      <c r="HD22" s="103"/>
      <c r="HE22" s="103"/>
      <c r="HF22" s="103"/>
      <c r="HG22" s="103"/>
      <c r="HH22" s="103"/>
      <c r="HI22" s="103"/>
      <c r="HJ22" s="103"/>
      <c r="HK22" s="103"/>
      <c r="HL22" s="103"/>
      <c r="HM22" s="103"/>
      <c r="HN22" s="103"/>
      <c r="HO22" s="103"/>
      <c r="HP22" s="103"/>
      <c r="HQ22" s="103"/>
      <c r="HR22" s="103"/>
      <c r="HS22" s="103"/>
      <c r="HT22" s="103"/>
      <c r="HU22" s="103"/>
      <c r="HV22" s="103"/>
      <c r="HW22" s="103"/>
      <c r="HX22" s="103"/>
      <c r="HY22" s="103"/>
      <c r="HZ22" s="103"/>
      <c r="IA22" s="103"/>
      <c r="IB22" s="103"/>
      <c r="IC22" s="103"/>
      <c r="ID22" s="103"/>
      <c r="IE22" s="103"/>
      <c r="IF22" s="103"/>
      <c r="IG22" s="103"/>
      <c r="IH22" s="103"/>
      <c r="II22" s="103"/>
      <c r="IJ22" s="103"/>
      <c r="IK22" s="103"/>
      <c r="IL22" s="103"/>
      <c r="IM22" s="103"/>
      <c r="IN22" s="103"/>
      <c r="IO22" s="103"/>
      <c r="IP22" s="103"/>
      <c r="IQ22" s="103"/>
    </row>
    <row r="23" spans="1:251" s="127" customFormat="1" x14ac:dyDescent="0.25">
      <c r="A23" s="124"/>
      <c r="B23" s="124"/>
      <c r="C23" s="124"/>
      <c r="D23" s="124"/>
      <c r="E23" s="125"/>
      <c r="F23" s="125"/>
      <c r="G23" s="125"/>
      <c r="H23" s="124"/>
      <c r="I23" s="124"/>
      <c r="J23" s="179" t="s">
        <v>134</v>
      </c>
      <c r="K23" s="126">
        <f>SUM(K17:K22)</f>
        <v>0</v>
      </c>
      <c r="L23" s="126">
        <f>SUM(L17:L22)</f>
        <v>0</v>
      </c>
    </row>
    <row r="25" spans="1:251" x14ac:dyDescent="0.25">
      <c r="A25" s="341" t="s">
        <v>52</v>
      </c>
      <c r="B25" s="341"/>
      <c r="C25" s="341"/>
      <c r="D25" s="341"/>
      <c r="E25" s="341"/>
      <c r="F25" s="341"/>
      <c r="G25" s="341"/>
      <c r="H25" s="341"/>
      <c r="I25" s="341"/>
      <c r="J25" s="341"/>
      <c r="K25" s="341"/>
      <c r="L25" s="341"/>
    </row>
    <row r="26" spans="1:251" x14ac:dyDescent="0.25">
      <c r="A26" s="115" t="s">
        <v>53</v>
      </c>
      <c r="B26" s="89"/>
      <c r="C26" s="89"/>
      <c r="D26" s="89"/>
      <c r="E26" s="89"/>
      <c r="F26" s="89"/>
      <c r="G26" s="89"/>
      <c r="H26" s="93"/>
      <c r="I26" s="93"/>
      <c r="J26" s="93" t="s">
        <v>54</v>
      </c>
      <c r="K26" s="93"/>
      <c r="L26" s="93"/>
    </row>
    <row r="27" spans="1:251" x14ac:dyDescent="0.25">
      <c r="A27" s="115" t="s">
        <v>55</v>
      </c>
      <c r="B27" s="89"/>
      <c r="C27" s="89"/>
      <c r="D27" s="89"/>
      <c r="E27" s="89"/>
      <c r="F27" s="89"/>
      <c r="G27" s="89"/>
      <c r="H27" s="93"/>
      <c r="I27" s="93"/>
      <c r="J27" s="93" t="s">
        <v>56</v>
      </c>
      <c r="K27" s="93"/>
      <c r="L27" s="93"/>
    </row>
  </sheetData>
  <sheetProtection password="DC2B" sheet="1" objects="1" scenarios="1"/>
  <mergeCells count="29">
    <mergeCell ref="A11:D11"/>
    <mergeCell ref="A12:L12"/>
    <mergeCell ref="A13:L13"/>
    <mergeCell ref="A10:D10"/>
    <mergeCell ref="A1:L1"/>
    <mergeCell ref="A2:L2"/>
    <mergeCell ref="A3:L3"/>
    <mergeCell ref="A4:L4"/>
    <mergeCell ref="A5:L5"/>
    <mergeCell ref="J6:L6"/>
    <mergeCell ref="A7:D7"/>
    <mergeCell ref="J7:L7"/>
    <mergeCell ref="A8:D8"/>
    <mergeCell ref="J8:L8"/>
    <mergeCell ref="A9:D9"/>
    <mergeCell ref="A25:L25"/>
    <mergeCell ref="H15:H16"/>
    <mergeCell ref="I15:I16"/>
    <mergeCell ref="J15:J16"/>
    <mergeCell ref="K15:K16"/>
    <mergeCell ref="L15:L16"/>
    <mergeCell ref="G15:G16"/>
    <mergeCell ref="F15:F16"/>
    <mergeCell ref="E15:E16"/>
    <mergeCell ref="C15:C16"/>
    <mergeCell ref="B15:B16"/>
    <mergeCell ref="A15:A16"/>
    <mergeCell ref="A17:A18"/>
    <mergeCell ref="A21:A22"/>
  </mergeCells>
  <dataValidations count="2">
    <dataValidation type="decimal" operator="greaterThanOrEqual" allowBlank="1" showInputMessage="1" showErrorMessage="1" prompt="Please GST Rate" sqref="WVM983058:WVM983061 F65554:F65557 JA65554:JA65557 SW65554:SW65557 ACS65554:ACS65557 AMO65554:AMO65557 AWK65554:AWK65557 BGG65554:BGG65557 BQC65554:BQC65557 BZY65554:BZY65557 CJU65554:CJU65557 CTQ65554:CTQ65557 DDM65554:DDM65557 DNI65554:DNI65557 DXE65554:DXE65557 EHA65554:EHA65557 EQW65554:EQW65557 FAS65554:FAS65557 FKO65554:FKO65557 FUK65554:FUK65557 GEG65554:GEG65557 GOC65554:GOC65557 GXY65554:GXY65557 HHU65554:HHU65557 HRQ65554:HRQ65557 IBM65554:IBM65557 ILI65554:ILI65557 IVE65554:IVE65557 JFA65554:JFA65557 JOW65554:JOW65557 JYS65554:JYS65557 KIO65554:KIO65557 KSK65554:KSK65557 LCG65554:LCG65557 LMC65554:LMC65557 LVY65554:LVY65557 MFU65554:MFU65557 MPQ65554:MPQ65557 MZM65554:MZM65557 NJI65554:NJI65557 NTE65554:NTE65557 ODA65554:ODA65557 OMW65554:OMW65557 OWS65554:OWS65557 PGO65554:PGO65557 PQK65554:PQK65557 QAG65554:QAG65557 QKC65554:QKC65557 QTY65554:QTY65557 RDU65554:RDU65557 RNQ65554:RNQ65557 RXM65554:RXM65557 SHI65554:SHI65557 SRE65554:SRE65557 TBA65554:TBA65557 TKW65554:TKW65557 TUS65554:TUS65557 UEO65554:UEO65557 UOK65554:UOK65557 UYG65554:UYG65557 VIC65554:VIC65557 VRY65554:VRY65557 WBU65554:WBU65557 WLQ65554:WLQ65557 WVM65554:WVM65557 F131090:F131093 JA131090:JA131093 SW131090:SW131093 ACS131090:ACS131093 AMO131090:AMO131093 AWK131090:AWK131093 BGG131090:BGG131093 BQC131090:BQC131093 BZY131090:BZY131093 CJU131090:CJU131093 CTQ131090:CTQ131093 DDM131090:DDM131093 DNI131090:DNI131093 DXE131090:DXE131093 EHA131090:EHA131093 EQW131090:EQW131093 FAS131090:FAS131093 FKO131090:FKO131093 FUK131090:FUK131093 GEG131090:GEG131093 GOC131090:GOC131093 GXY131090:GXY131093 HHU131090:HHU131093 HRQ131090:HRQ131093 IBM131090:IBM131093 ILI131090:ILI131093 IVE131090:IVE131093 JFA131090:JFA131093 JOW131090:JOW131093 JYS131090:JYS131093 KIO131090:KIO131093 KSK131090:KSK131093 LCG131090:LCG131093 LMC131090:LMC131093 LVY131090:LVY131093 MFU131090:MFU131093 MPQ131090:MPQ131093 MZM131090:MZM131093 NJI131090:NJI131093 NTE131090:NTE131093 ODA131090:ODA131093 OMW131090:OMW131093 OWS131090:OWS131093 PGO131090:PGO131093 PQK131090:PQK131093 QAG131090:QAG131093 QKC131090:QKC131093 QTY131090:QTY131093 RDU131090:RDU131093 RNQ131090:RNQ131093 RXM131090:RXM131093 SHI131090:SHI131093 SRE131090:SRE131093 TBA131090:TBA131093 TKW131090:TKW131093 TUS131090:TUS131093 UEO131090:UEO131093 UOK131090:UOK131093 UYG131090:UYG131093 VIC131090:VIC131093 VRY131090:VRY131093 WBU131090:WBU131093 WLQ131090:WLQ131093 WVM131090:WVM131093 F196626:F196629 JA196626:JA196629 SW196626:SW196629 ACS196626:ACS196629 AMO196626:AMO196629 AWK196626:AWK196629 BGG196626:BGG196629 BQC196626:BQC196629 BZY196626:BZY196629 CJU196626:CJU196629 CTQ196626:CTQ196629 DDM196626:DDM196629 DNI196626:DNI196629 DXE196626:DXE196629 EHA196626:EHA196629 EQW196626:EQW196629 FAS196626:FAS196629 FKO196626:FKO196629 FUK196626:FUK196629 GEG196626:GEG196629 GOC196626:GOC196629 GXY196626:GXY196629 HHU196626:HHU196629 HRQ196626:HRQ196629 IBM196626:IBM196629 ILI196626:ILI196629 IVE196626:IVE196629 JFA196626:JFA196629 JOW196626:JOW196629 JYS196626:JYS196629 KIO196626:KIO196629 KSK196626:KSK196629 LCG196626:LCG196629 LMC196626:LMC196629 LVY196626:LVY196629 MFU196626:MFU196629 MPQ196626:MPQ196629 MZM196626:MZM196629 NJI196626:NJI196629 NTE196626:NTE196629 ODA196626:ODA196629 OMW196626:OMW196629 OWS196626:OWS196629 PGO196626:PGO196629 PQK196626:PQK196629 QAG196626:QAG196629 QKC196626:QKC196629 QTY196626:QTY196629 RDU196626:RDU196629 RNQ196626:RNQ196629 RXM196626:RXM196629 SHI196626:SHI196629 SRE196626:SRE196629 TBA196626:TBA196629 TKW196626:TKW196629 TUS196626:TUS196629 UEO196626:UEO196629 UOK196626:UOK196629 UYG196626:UYG196629 VIC196626:VIC196629 VRY196626:VRY196629 WBU196626:WBU196629 WLQ196626:WLQ196629 WVM196626:WVM196629 F262162:F262165 JA262162:JA262165 SW262162:SW262165 ACS262162:ACS262165 AMO262162:AMO262165 AWK262162:AWK262165 BGG262162:BGG262165 BQC262162:BQC262165 BZY262162:BZY262165 CJU262162:CJU262165 CTQ262162:CTQ262165 DDM262162:DDM262165 DNI262162:DNI262165 DXE262162:DXE262165 EHA262162:EHA262165 EQW262162:EQW262165 FAS262162:FAS262165 FKO262162:FKO262165 FUK262162:FUK262165 GEG262162:GEG262165 GOC262162:GOC262165 GXY262162:GXY262165 HHU262162:HHU262165 HRQ262162:HRQ262165 IBM262162:IBM262165 ILI262162:ILI262165 IVE262162:IVE262165 JFA262162:JFA262165 JOW262162:JOW262165 JYS262162:JYS262165 KIO262162:KIO262165 KSK262162:KSK262165 LCG262162:LCG262165 LMC262162:LMC262165 LVY262162:LVY262165 MFU262162:MFU262165 MPQ262162:MPQ262165 MZM262162:MZM262165 NJI262162:NJI262165 NTE262162:NTE262165 ODA262162:ODA262165 OMW262162:OMW262165 OWS262162:OWS262165 PGO262162:PGO262165 PQK262162:PQK262165 QAG262162:QAG262165 QKC262162:QKC262165 QTY262162:QTY262165 RDU262162:RDU262165 RNQ262162:RNQ262165 RXM262162:RXM262165 SHI262162:SHI262165 SRE262162:SRE262165 TBA262162:TBA262165 TKW262162:TKW262165 TUS262162:TUS262165 UEO262162:UEO262165 UOK262162:UOK262165 UYG262162:UYG262165 VIC262162:VIC262165 VRY262162:VRY262165 WBU262162:WBU262165 WLQ262162:WLQ262165 WVM262162:WVM262165 F327698:F327701 JA327698:JA327701 SW327698:SW327701 ACS327698:ACS327701 AMO327698:AMO327701 AWK327698:AWK327701 BGG327698:BGG327701 BQC327698:BQC327701 BZY327698:BZY327701 CJU327698:CJU327701 CTQ327698:CTQ327701 DDM327698:DDM327701 DNI327698:DNI327701 DXE327698:DXE327701 EHA327698:EHA327701 EQW327698:EQW327701 FAS327698:FAS327701 FKO327698:FKO327701 FUK327698:FUK327701 GEG327698:GEG327701 GOC327698:GOC327701 GXY327698:GXY327701 HHU327698:HHU327701 HRQ327698:HRQ327701 IBM327698:IBM327701 ILI327698:ILI327701 IVE327698:IVE327701 JFA327698:JFA327701 JOW327698:JOW327701 JYS327698:JYS327701 KIO327698:KIO327701 KSK327698:KSK327701 LCG327698:LCG327701 LMC327698:LMC327701 LVY327698:LVY327701 MFU327698:MFU327701 MPQ327698:MPQ327701 MZM327698:MZM327701 NJI327698:NJI327701 NTE327698:NTE327701 ODA327698:ODA327701 OMW327698:OMW327701 OWS327698:OWS327701 PGO327698:PGO327701 PQK327698:PQK327701 QAG327698:QAG327701 QKC327698:QKC327701 QTY327698:QTY327701 RDU327698:RDU327701 RNQ327698:RNQ327701 RXM327698:RXM327701 SHI327698:SHI327701 SRE327698:SRE327701 TBA327698:TBA327701 TKW327698:TKW327701 TUS327698:TUS327701 UEO327698:UEO327701 UOK327698:UOK327701 UYG327698:UYG327701 VIC327698:VIC327701 VRY327698:VRY327701 WBU327698:WBU327701 WLQ327698:WLQ327701 WVM327698:WVM327701 F393234:F393237 JA393234:JA393237 SW393234:SW393237 ACS393234:ACS393237 AMO393234:AMO393237 AWK393234:AWK393237 BGG393234:BGG393237 BQC393234:BQC393237 BZY393234:BZY393237 CJU393234:CJU393237 CTQ393234:CTQ393237 DDM393234:DDM393237 DNI393234:DNI393237 DXE393234:DXE393237 EHA393234:EHA393237 EQW393234:EQW393237 FAS393234:FAS393237 FKO393234:FKO393237 FUK393234:FUK393237 GEG393234:GEG393237 GOC393234:GOC393237 GXY393234:GXY393237 HHU393234:HHU393237 HRQ393234:HRQ393237 IBM393234:IBM393237 ILI393234:ILI393237 IVE393234:IVE393237 JFA393234:JFA393237 JOW393234:JOW393237 JYS393234:JYS393237 KIO393234:KIO393237 KSK393234:KSK393237 LCG393234:LCG393237 LMC393234:LMC393237 LVY393234:LVY393237 MFU393234:MFU393237 MPQ393234:MPQ393237 MZM393234:MZM393237 NJI393234:NJI393237 NTE393234:NTE393237 ODA393234:ODA393237 OMW393234:OMW393237 OWS393234:OWS393237 PGO393234:PGO393237 PQK393234:PQK393237 QAG393234:QAG393237 QKC393234:QKC393237 QTY393234:QTY393237 RDU393234:RDU393237 RNQ393234:RNQ393237 RXM393234:RXM393237 SHI393234:SHI393237 SRE393234:SRE393237 TBA393234:TBA393237 TKW393234:TKW393237 TUS393234:TUS393237 UEO393234:UEO393237 UOK393234:UOK393237 UYG393234:UYG393237 VIC393234:VIC393237 VRY393234:VRY393237 WBU393234:WBU393237 WLQ393234:WLQ393237 WVM393234:WVM393237 F458770:F458773 JA458770:JA458773 SW458770:SW458773 ACS458770:ACS458773 AMO458770:AMO458773 AWK458770:AWK458773 BGG458770:BGG458773 BQC458770:BQC458773 BZY458770:BZY458773 CJU458770:CJU458773 CTQ458770:CTQ458773 DDM458770:DDM458773 DNI458770:DNI458773 DXE458770:DXE458773 EHA458770:EHA458773 EQW458770:EQW458773 FAS458770:FAS458773 FKO458770:FKO458773 FUK458770:FUK458773 GEG458770:GEG458773 GOC458770:GOC458773 GXY458770:GXY458773 HHU458770:HHU458773 HRQ458770:HRQ458773 IBM458770:IBM458773 ILI458770:ILI458773 IVE458770:IVE458773 JFA458770:JFA458773 JOW458770:JOW458773 JYS458770:JYS458773 KIO458770:KIO458773 KSK458770:KSK458773 LCG458770:LCG458773 LMC458770:LMC458773 LVY458770:LVY458773 MFU458770:MFU458773 MPQ458770:MPQ458773 MZM458770:MZM458773 NJI458770:NJI458773 NTE458770:NTE458773 ODA458770:ODA458773 OMW458770:OMW458773 OWS458770:OWS458773 PGO458770:PGO458773 PQK458770:PQK458773 QAG458770:QAG458773 QKC458770:QKC458773 QTY458770:QTY458773 RDU458770:RDU458773 RNQ458770:RNQ458773 RXM458770:RXM458773 SHI458770:SHI458773 SRE458770:SRE458773 TBA458770:TBA458773 TKW458770:TKW458773 TUS458770:TUS458773 UEO458770:UEO458773 UOK458770:UOK458773 UYG458770:UYG458773 VIC458770:VIC458773 VRY458770:VRY458773 WBU458770:WBU458773 WLQ458770:WLQ458773 WVM458770:WVM458773 F524306:F524309 JA524306:JA524309 SW524306:SW524309 ACS524306:ACS524309 AMO524306:AMO524309 AWK524306:AWK524309 BGG524306:BGG524309 BQC524306:BQC524309 BZY524306:BZY524309 CJU524306:CJU524309 CTQ524306:CTQ524309 DDM524306:DDM524309 DNI524306:DNI524309 DXE524306:DXE524309 EHA524306:EHA524309 EQW524306:EQW524309 FAS524306:FAS524309 FKO524306:FKO524309 FUK524306:FUK524309 GEG524306:GEG524309 GOC524306:GOC524309 GXY524306:GXY524309 HHU524306:HHU524309 HRQ524306:HRQ524309 IBM524306:IBM524309 ILI524306:ILI524309 IVE524306:IVE524309 JFA524306:JFA524309 JOW524306:JOW524309 JYS524306:JYS524309 KIO524306:KIO524309 KSK524306:KSK524309 LCG524306:LCG524309 LMC524306:LMC524309 LVY524306:LVY524309 MFU524306:MFU524309 MPQ524306:MPQ524309 MZM524306:MZM524309 NJI524306:NJI524309 NTE524306:NTE524309 ODA524306:ODA524309 OMW524306:OMW524309 OWS524306:OWS524309 PGO524306:PGO524309 PQK524306:PQK524309 QAG524306:QAG524309 QKC524306:QKC524309 QTY524306:QTY524309 RDU524306:RDU524309 RNQ524306:RNQ524309 RXM524306:RXM524309 SHI524306:SHI524309 SRE524306:SRE524309 TBA524306:TBA524309 TKW524306:TKW524309 TUS524306:TUS524309 UEO524306:UEO524309 UOK524306:UOK524309 UYG524306:UYG524309 VIC524306:VIC524309 VRY524306:VRY524309 WBU524306:WBU524309 WLQ524306:WLQ524309 WVM524306:WVM524309 F589842:F589845 JA589842:JA589845 SW589842:SW589845 ACS589842:ACS589845 AMO589842:AMO589845 AWK589842:AWK589845 BGG589842:BGG589845 BQC589842:BQC589845 BZY589842:BZY589845 CJU589842:CJU589845 CTQ589842:CTQ589845 DDM589842:DDM589845 DNI589842:DNI589845 DXE589842:DXE589845 EHA589842:EHA589845 EQW589842:EQW589845 FAS589842:FAS589845 FKO589842:FKO589845 FUK589842:FUK589845 GEG589842:GEG589845 GOC589842:GOC589845 GXY589842:GXY589845 HHU589842:HHU589845 HRQ589842:HRQ589845 IBM589842:IBM589845 ILI589842:ILI589845 IVE589842:IVE589845 JFA589842:JFA589845 JOW589842:JOW589845 JYS589842:JYS589845 KIO589842:KIO589845 KSK589842:KSK589845 LCG589842:LCG589845 LMC589842:LMC589845 LVY589842:LVY589845 MFU589842:MFU589845 MPQ589842:MPQ589845 MZM589842:MZM589845 NJI589842:NJI589845 NTE589842:NTE589845 ODA589842:ODA589845 OMW589842:OMW589845 OWS589842:OWS589845 PGO589842:PGO589845 PQK589842:PQK589845 QAG589842:QAG589845 QKC589842:QKC589845 QTY589842:QTY589845 RDU589842:RDU589845 RNQ589842:RNQ589845 RXM589842:RXM589845 SHI589842:SHI589845 SRE589842:SRE589845 TBA589842:TBA589845 TKW589842:TKW589845 TUS589842:TUS589845 UEO589842:UEO589845 UOK589842:UOK589845 UYG589842:UYG589845 VIC589842:VIC589845 VRY589842:VRY589845 WBU589842:WBU589845 WLQ589842:WLQ589845 WVM589842:WVM589845 F655378:F655381 JA655378:JA655381 SW655378:SW655381 ACS655378:ACS655381 AMO655378:AMO655381 AWK655378:AWK655381 BGG655378:BGG655381 BQC655378:BQC655381 BZY655378:BZY655381 CJU655378:CJU655381 CTQ655378:CTQ655381 DDM655378:DDM655381 DNI655378:DNI655381 DXE655378:DXE655381 EHA655378:EHA655381 EQW655378:EQW655381 FAS655378:FAS655381 FKO655378:FKO655381 FUK655378:FUK655381 GEG655378:GEG655381 GOC655378:GOC655381 GXY655378:GXY655381 HHU655378:HHU655381 HRQ655378:HRQ655381 IBM655378:IBM655381 ILI655378:ILI655381 IVE655378:IVE655381 JFA655378:JFA655381 JOW655378:JOW655381 JYS655378:JYS655381 KIO655378:KIO655381 KSK655378:KSK655381 LCG655378:LCG655381 LMC655378:LMC655381 LVY655378:LVY655381 MFU655378:MFU655381 MPQ655378:MPQ655381 MZM655378:MZM655381 NJI655378:NJI655381 NTE655378:NTE655381 ODA655378:ODA655381 OMW655378:OMW655381 OWS655378:OWS655381 PGO655378:PGO655381 PQK655378:PQK655381 QAG655378:QAG655381 QKC655378:QKC655381 QTY655378:QTY655381 RDU655378:RDU655381 RNQ655378:RNQ655381 RXM655378:RXM655381 SHI655378:SHI655381 SRE655378:SRE655381 TBA655378:TBA655381 TKW655378:TKW655381 TUS655378:TUS655381 UEO655378:UEO655381 UOK655378:UOK655381 UYG655378:UYG655381 VIC655378:VIC655381 VRY655378:VRY655381 WBU655378:WBU655381 WLQ655378:WLQ655381 WVM655378:WVM655381 F720914:F720917 JA720914:JA720917 SW720914:SW720917 ACS720914:ACS720917 AMO720914:AMO720917 AWK720914:AWK720917 BGG720914:BGG720917 BQC720914:BQC720917 BZY720914:BZY720917 CJU720914:CJU720917 CTQ720914:CTQ720917 DDM720914:DDM720917 DNI720914:DNI720917 DXE720914:DXE720917 EHA720914:EHA720917 EQW720914:EQW720917 FAS720914:FAS720917 FKO720914:FKO720917 FUK720914:FUK720917 GEG720914:GEG720917 GOC720914:GOC720917 GXY720914:GXY720917 HHU720914:HHU720917 HRQ720914:HRQ720917 IBM720914:IBM720917 ILI720914:ILI720917 IVE720914:IVE720917 JFA720914:JFA720917 JOW720914:JOW720917 JYS720914:JYS720917 KIO720914:KIO720917 KSK720914:KSK720917 LCG720914:LCG720917 LMC720914:LMC720917 LVY720914:LVY720917 MFU720914:MFU720917 MPQ720914:MPQ720917 MZM720914:MZM720917 NJI720914:NJI720917 NTE720914:NTE720917 ODA720914:ODA720917 OMW720914:OMW720917 OWS720914:OWS720917 PGO720914:PGO720917 PQK720914:PQK720917 QAG720914:QAG720917 QKC720914:QKC720917 QTY720914:QTY720917 RDU720914:RDU720917 RNQ720914:RNQ720917 RXM720914:RXM720917 SHI720914:SHI720917 SRE720914:SRE720917 TBA720914:TBA720917 TKW720914:TKW720917 TUS720914:TUS720917 UEO720914:UEO720917 UOK720914:UOK720917 UYG720914:UYG720917 VIC720914:VIC720917 VRY720914:VRY720917 WBU720914:WBU720917 WLQ720914:WLQ720917 WVM720914:WVM720917 F786450:F786453 JA786450:JA786453 SW786450:SW786453 ACS786450:ACS786453 AMO786450:AMO786453 AWK786450:AWK786453 BGG786450:BGG786453 BQC786450:BQC786453 BZY786450:BZY786453 CJU786450:CJU786453 CTQ786450:CTQ786453 DDM786450:DDM786453 DNI786450:DNI786453 DXE786450:DXE786453 EHA786450:EHA786453 EQW786450:EQW786453 FAS786450:FAS786453 FKO786450:FKO786453 FUK786450:FUK786453 GEG786450:GEG786453 GOC786450:GOC786453 GXY786450:GXY786453 HHU786450:HHU786453 HRQ786450:HRQ786453 IBM786450:IBM786453 ILI786450:ILI786453 IVE786450:IVE786453 JFA786450:JFA786453 JOW786450:JOW786453 JYS786450:JYS786453 KIO786450:KIO786453 KSK786450:KSK786453 LCG786450:LCG786453 LMC786450:LMC786453 LVY786450:LVY786453 MFU786450:MFU786453 MPQ786450:MPQ786453 MZM786450:MZM786453 NJI786450:NJI786453 NTE786450:NTE786453 ODA786450:ODA786453 OMW786450:OMW786453 OWS786450:OWS786453 PGO786450:PGO786453 PQK786450:PQK786453 QAG786450:QAG786453 QKC786450:QKC786453 QTY786450:QTY786453 RDU786450:RDU786453 RNQ786450:RNQ786453 RXM786450:RXM786453 SHI786450:SHI786453 SRE786450:SRE786453 TBA786450:TBA786453 TKW786450:TKW786453 TUS786450:TUS786453 UEO786450:UEO786453 UOK786450:UOK786453 UYG786450:UYG786453 VIC786450:VIC786453 VRY786450:VRY786453 WBU786450:WBU786453 WLQ786450:WLQ786453 WVM786450:WVM786453 F851986:F851989 JA851986:JA851989 SW851986:SW851989 ACS851986:ACS851989 AMO851986:AMO851989 AWK851986:AWK851989 BGG851986:BGG851989 BQC851986:BQC851989 BZY851986:BZY851989 CJU851986:CJU851989 CTQ851986:CTQ851989 DDM851986:DDM851989 DNI851986:DNI851989 DXE851986:DXE851989 EHA851986:EHA851989 EQW851986:EQW851989 FAS851986:FAS851989 FKO851986:FKO851989 FUK851986:FUK851989 GEG851986:GEG851989 GOC851986:GOC851989 GXY851986:GXY851989 HHU851986:HHU851989 HRQ851986:HRQ851989 IBM851986:IBM851989 ILI851986:ILI851989 IVE851986:IVE851989 JFA851986:JFA851989 JOW851986:JOW851989 JYS851986:JYS851989 KIO851986:KIO851989 KSK851986:KSK851989 LCG851986:LCG851989 LMC851986:LMC851989 LVY851986:LVY851989 MFU851986:MFU851989 MPQ851986:MPQ851989 MZM851986:MZM851989 NJI851986:NJI851989 NTE851986:NTE851989 ODA851986:ODA851989 OMW851986:OMW851989 OWS851986:OWS851989 PGO851986:PGO851989 PQK851986:PQK851989 QAG851986:QAG851989 QKC851986:QKC851989 QTY851986:QTY851989 RDU851986:RDU851989 RNQ851986:RNQ851989 RXM851986:RXM851989 SHI851986:SHI851989 SRE851986:SRE851989 TBA851986:TBA851989 TKW851986:TKW851989 TUS851986:TUS851989 UEO851986:UEO851989 UOK851986:UOK851989 UYG851986:UYG851989 VIC851986:VIC851989 VRY851986:VRY851989 WBU851986:WBU851989 WLQ851986:WLQ851989 WVM851986:WVM851989 F917522:F917525 JA917522:JA917525 SW917522:SW917525 ACS917522:ACS917525 AMO917522:AMO917525 AWK917522:AWK917525 BGG917522:BGG917525 BQC917522:BQC917525 BZY917522:BZY917525 CJU917522:CJU917525 CTQ917522:CTQ917525 DDM917522:DDM917525 DNI917522:DNI917525 DXE917522:DXE917525 EHA917522:EHA917525 EQW917522:EQW917525 FAS917522:FAS917525 FKO917522:FKO917525 FUK917522:FUK917525 GEG917522:GEG917525 GOC917522:GOC917525 GXY917522:GXY917525 HHU917522:HHU917525 HRQ917522:HRQ917525 IBM917522:IBM917525 ILI917522:ILI917525 IVE917522:IVE917525 JFA917522:JFA917525 JOW917522:JOW917525 JYS917522:JYS917525 KIO917522:KIO917525 KSK917522:KSK917525 LCG917522:LCG917525 LMC917522:LMC917525 LVY917522:LVY917525 MFU917522:MFU917525 MPQ917522:MPQ917525 MZM917522:MZM917525 NJI917522:NJI917525 NTE917522:NTE917525 ODA917522:ODA917525 OMW917522:OMW917525 OWS917522:OWS917525 PGO917522:PGO917525 PQK917522:PQK917525 QAG917522:QAG917525 QKC917522:QKC917525 QTY917522:QTY917525 RDU917522:RDU917525 RNQ917522:RNQ917525 RXM917522:RXM917525 SHI917522:SHI917525 SRE917522:SRE917525 TBA917522:TBA917525 TKW917522:TKW917525 TUS917522:TUS917525 UEO917522:UEO917525 UOK917522:UOK917525 UYG917522:UYG917525 VIC917522:VIC917525 VRY917522:VRY917525 WBU917522:WBU917525 WLQ917522:WLQ917525 WVM917522:WVM917525 F983058:F983061 JA983058:JA983061 SW983058:SW983061 ACS983058:ACS983061 AMO983058:AMO983061 AWK983058:AWK983061 BGG983058:BGG983061 BQC983058:BQC983061 BZY983058:BZY983061 CJU983058:CJU983061 CTQ983058:CTQ983061 DDM983058:DDM983061 DNI983058:DNI983061 DXE983058:DXE983061 EHA983058:EHA983061 EQW983058:EQW983061 FAS983058:FAS983061 FKO983058:FKO983061 FUK983058:FUK983061 GEG983058:GEG983061 GOC983058:GOC983061 GXY983058:GXY983061 HHU983058:HHU983061 HRQ983058:HRQ983061 IBM983058:IBM983061 ILI983058:ILI983061 IVE983058:IVE983061 JFA983058:JFA983061 JOW983058:JOW983061 JYS983058:JYS983061 KIO983058:KIO983061 KSK983058:KSK983061 LCG983058:LCG983061 LMC983058:LMC983061 LVY983058:LVY983061 MFU983058:MFU983061 MPQ983058:MPQ983061 MZM983058:MZM983061 NJI983058:NJI983061 NTE983058:NTE983061 ODA983058:ODA983061 OMW983058:OMW983061 OWS983058:OWS983061 PGO983058:PGO983061 PQK983058:PQK983061 QAG983058:QAG983061 QKC983058:QKC983061 QTY983058:QTY983061 RDU983058:RDU983061 RNQ983058:RNQ983061 RXM983058:RXM983061 SHI983058:SHI983061 SRE983058:SRE983061 TBA983058:TBA983061 TKW983058:TKW983061 TUS983058:TUS983061 UEO983058:UEO983061 UOK983058:UOK983061 UYG983058:UYG983061 VIC983058:VIC983061 VRY983058:VRY983061 WBU983058:WBU983061 WLQ983058:WLQ983061 SW17:SW22 JA17:JA22 F17:F22 WVM17:WVM22 WLQ17:WLQ22 WBU17:WBU22 VRY17:VRY22 VIC17:VIC22 UYG17:UYG22 UOK17:UOK22 UEO17:UEO22 TUS17:TUS22 TKW17:TKW22 TBA17:TBA22 SRE17:SRE22 SHI17:SHI22 RXM17:RXM22 RNQ17:RNQ22 RDU17:RDU22 QTY17:QTY22 QKC17:QKC22 QAG17:QAG22 PQK17:PQK22 PGO17:PGO22 OWS17:OWS22 OMW17:OMW22 ODA17:ODA22 NTE17:NTE22 NJI17:NJI22 MZM17:MZM22 MPQ17:MPQ22 MFU17:MFU22 LVY17:LVY22 LMC17:LMC22 LCG17:LCG22 KSK17:KSK22 KIO17:KIO22 JYS17:JYS22 JOW17:JOW22 JFA17:JFA22 IVE17:IVE22 ILI17:ILI22 IBM17:IBM22 HRQ17:HRQ22 HHU17:HHU22 GXY17:GXY22 GOC17:GOC22 GEG17:GEG22 FUK17:FUK22 FKO17:FKO22 FAS17:FAS22 EQW17:EQW22 EHA17:EHA22 DXE17:DXE22 DNI17:DNI22 DDM17:DDM22 CTQ17:CTQ22 CJU17:CJU22 BZY17:BZY22 BQC17:BQC22 BGG17:BGG22 AWK17:AWK22 AMO17:AMO22 ACS17:ACS22" xr:uid="{9609CF0C-0C9D-440A-9D64-6F397F7123F8}">
      <formula1>0</formula1>
    </dataValidation>
    <dataValidation allowBlank="1" showInputMessage="1" showErrorMessage="1" prompt="Please Enter SAC Code" sqref="WVK983058:WVK983061 IY65554:IY65557 SU65554:SU65557 ACQ65554:ACQ65557 AMM65554:AMM65557 AWI65554:AWI65557 BGE65554:BGE65557 BQA65554:BQA65557 BZW65554:BZW65557 CJS65554:CJS65557 CTO65554:CTO65557 DDK65554:DDK65557 DNG65554:DNG65557 DXC65554:DXC65557 EGY65554:EGY65557 EQU65554:EQU65557 FAQ65554:FAQ65557 FKM65554:FKM65557 FUI65554:FUI65557 GEE65554:GEE65557 GOA65554:GOA65557 GXW65554:GXW65557 HHS65554:HHS65557 HRO65554:HRO65557 IBK65554:IBK65557 ILG65554:ILG65557 IVC65554:IVC65557 JEY65554:JEY65557 JOU65554:JOU65557 JYQ65554:JYQ65557 KIM65554:KIM65557 KSI65554:KSI65557 LCE65554:LCE65557 LMA65554:LMA65557 LVW65554:LVW65557 MFS65554:MFS65557 MPO65554:MPO65557 MZK65554:MZK65557 NJG65554:NJG65557 NTC65554:NTC65557 OCY65554:OCY65557 OMU65554:OMU65557 OWQ65554:OWQ65557 PGM65554:PGM65557 PQI65554:PQI65557 QAE65554:QAE65557 QKA65554:QKA65557 QTW65554:QTW65557 RDS65554:RDS65557 RNO65554:RNO65557 RXK65554:RXK65557 SHG65554:SHG65557 SRC65554:SRC65557 TAY65554:TAY65557 TKU65554:TKU65557 TUQ65554:TUQ65557 UEM65554:UEM65557 UOI65554:UOI65557 UYE65554:UYE65557 VIA65554:VIA65557 VRW65554:VRW65557 WBS65554:WBS65557 WLO65554:WLO65557 WVK65554:WVK65557 IY131090:IY131093 SU131090:SU131093 ACQ131090:ACQ131093 AMM131090:AMM131093 AWI131090:AWI131093 BGE131090:BGE131093 BQA131090:BQA131093 BZW131090:BZW131093 CJS131090:CJS131093 CTO131090:CTO131093 DDK131090:DDK131093 DNG131090:DNG131093 DXC131090:DXC131093 EGY131090:EGY131093 EQU131090:EQU131093 FAQ131090:FAQ131093 FKM131090:FKM131093 FUI131090:FUI131093 GEE131090:GEE131093 GOA131090:GOA131093 GXW131090:GXW131093 HHS131090:HHS131093 HRO131090:HRO131093 IBK131090:IBK131093 ILG131090:ILG131093 IVC131090:IVC131093 JEY131090:JEY131093 JOU131090:JOU131093 JYQ131090:JYQ131093 KIM131090:KIM131093 KSI131090:KSI131093 LCE131090:LCE131093 LMA131090:LMA131093 LVW131090:LVW131093 MFS131090:MFS131093 MPO131090:MPO131093 MZK131090:MZK131093 NJG131090:NJG131093 NTC131090:NTC131093 OCY131090:OCY131093 OMU131090:OMU131093 OWQ131090:OWQ131093 PGM131090:PGM131093 PQI131090:PQI131093 QAE131090:QAE131093 QKA131090:QKA131093 QTW131090:QTW131093 RDS131090:RDS131093 RNO131090:RNO131093 RXK131090:RXK131093 SHG131090:SHG131093 SRC131090:SRC131093 TAY131090:TAY131093 TKU131090:TKU131093 TUQ131090:TUQ131093 UEM131090:UEM131093 UOI131090:UOI131093 UYE131090:UYE131093 VIA131090:VIA131093 VRW131090:VRW131093 WBS131090:WBS131093 WLO131090:WLO131093 WVK131090:WVK131093 IY196626:IY196629 SU196626:SU196629 ACQ196626:ACQ196629 AMM196626:AMM196629 AWI196626:AWI196629 BGE196626:BGE196629 BQA196626:BQA196629 BZW196626:BZW196629 CJS196626:CJS196629 CTO196626:CTO196629 DDK196626:DDK196629 DNG196626:DNG196629 DXC196626:DXC196629 EGY196626:EGY196629 EQU196626:EQU196629 FAQ196626:FAQ196629 FKM196626:FKM196629 FUI196626:FUI196629 GEE196626:GEE196629 GOA196626:GOA196629 GXW196626:GXW196629 HHS196626:HHS196629 HRO196626:HRO196629 IBK196626:IBK196629 ILG196626:ILG196629 IVC196626:IVC196629 JEY196626:JEY196629 JOU196626:JOU196629 JYQ196626:JYQ196629 KIM196626:KIM196629 KSI196626:KSI196629 LCE196626:LCE196629 LMA196626:LMA196629 LVW196626:LVW196629 MFS196626:MFS196629 MPO196626:MPO196629 MZK196626:MZK196629 NJG196626:NJG196629 NTC196626:NTC196629 OCY196626:OCY196629 OMU196626:OMU196629 OWQ196626:OWQ196629 PGM196626:PGM196629 PQI196626:PQI196629 QAE196626:QAE196629 QKA196626:QKA196629 QTW196626:QTW196629 RDS196626:RDS196629 RNO196626:RNO196629 RXK196626:RXK196629 SHG196626:SHG196629 SRC196626:SRC196629 TAY196626:TAY196629 TKU196626:TKU196629 TUQ196626:TUQ196629 UEM196626:UEM196629 UOI196626:UOI196629 UYE196626:UYE196629 VIA196626:VIA196629 VRW196626:VRW196629 WBS196626:WBS196629 WLO196626:WLO196629 WVK196626:WVK196629 IY262162:IY262165 SU262162:SU262165 ACQ262162:ACQ262165 AMM262162:AMM262165 AWI262162:AWI262165 BGE262162:BGE262165 BQA262162:BQA262165 BZW262162:BZW262165 CJS262162:CJS262165 CTO262162:CTO262165 DDK262162:DDK262165 DNG262162:DNG262165 DXC262162:DXC262165 EGY262162:EGY262165 EQU262162:EQU262165 FAQ262162:FAQ262165 FKM262162:FKM262165 FUI262162:FUI262165 GEE262162:GEE262165 GOA262162:GOA262165 GXW262162:GXW262165 HHS262162:HHS262165 HRO262162:HRO262165 IBK262162:IBK262165 ILG262162:ILG262165 IVC262162:IVC262165 JEY262162:JEY262165 JOU262162:JOU262165 JYQ262162:JYQ262165 KIM262162:KIM262165 KSI262162:KSI262165 LCE262162:LCE262165 LMA262162:LMA262165 LVW262162:LVW262165 MFS262162:MFS262165 MPO262162:MPO262165 MZK262162:MZK262165 NJG262162:NJG262165 NTC262162:NTC262165 OCY262162:OCY262165 OMU262162:OMU262165 OWQ262162:OWQ262165 PGM262162:PGM262165 PQI262162:PQI262165 QAE262162:QAE262165 QKA262162:QKA262165 QTW262162:QTW262165 RDS262162:RDS262165 RNO262162:RNO262165 RXK262162:RXK262165 SHG262162:SHG262165 SRC262162:SRC262165 TAY262162:TAY262165 TKU262162:TKU262165 TUQ262162:TUQ262165 UEM262162:UEM262165 UOI262162:UOI262165 UYE262162:UYE262165 VIA262162:VIA262165 VRW262162:VRW262165 WBS262162:WBS262165 WLO262162:WLO262165 WVK262162:WVK262165 IY327698:IY327701 SU327698:SU327701 ACQ327698:ACQ327701 AMM327698:AMM327701 AWI327698:AWI327701 BGE327698:BGE327701 BQA327698:BQA327701 BZW327698:BZW327701 CJS327698:CJS327701 CTO327698:CTO327701 DDK327698:DDK327701 DNG327698:DNG327701 DXC327698:DXC327701 EGY327698:EGY327701 EQU327698:EQU327701 FAQ327698:FAQ327701 FKM327698:FKM327701 FUI327698:FUI327701 GEE327698:GEE327701 GOA327698:GOA327701 GXW327698:GXW327701 HHS327698:HHS327701 HRO327698:HRO327701 IBK327698:IBK327701 ILG327698:ILG327701 IVC327698:IVC327701 JEY327698:JEY327701 JOU327698:JOU327701 JYQ327698:JYQ327701 KIM327698:KIM327701 KSI327698:KSI327701 LCE327698:LCE327701 LMA327698:LMA327701 LVW327698:LVW327701 MFS327698:MFS327701 MPO327698:MPO327701 MZK327698:MZK327701 NJG327698:NJG327701 NTC327698:NTC327701 OCY327698:OCY327701 OMU327698:OMU327701 OWQ327698:OWQ327701 PGM327698:PGM327701 PQI327698:PQI327701 QAE327698:QAE327701 QKA327698:QKA327701 QTW327698:QTW327701 RDS327698:RDS327701 RNO327698:RNO327701 RXK327698:RXK327701 SHG327698:SHG327701 SRC327698:SRC327701 TAY327698:TAY327701 TKU327698:TKU327701 TUQ327698:TUQ327701 UEM327698:UEM327701 UOI327698:UOI327701 UYE327698:UYE327701 VIA327698:VIA327701 VRW327698:VRW327701 WBS327698:WBS327701 WLO327698:WLO327701 WVK327698:WVK327701 IY393234:IY393237 SU393234:SU393237 ACQ393234:ACQ393237 AMM393234:AMM393237 AWI393234:AWI393237 BGE393234:BGE393237 BQA393234:BQA393237 BZW393234:BZW393237 CJS393234:CJS393237 CTO393234:CTO393237 DDK393234:DDK393237 DNG393234:DNG393237 DXC393234:DXC393237 EGY393234:EGY393237 EQU393234:EQU393237 FAQ393234:FAQ393237 FKM393234:FKM393237 FUI393234:FUI393237 GEE393234:GEE393237 GOA393234:GOA393237 GXW393234:GXW393237 HHS393234:HHS393237 HRO393234:HRO393237 IBK393234:IBK393237 ILG393234:ILG393237 IVC393234:IVC393237 JEY393234:JEY393237 JOU393234:JOU393237 JYQ393234:JYQ393237 KIM393234:KIM393237 KSI393234:KSI393237 LCE393234:LCE393237 LMA393234:LMA393237 LVW393234:LVW393237 MFS393234:MFS393237 MPO393234:MPO393237 MZK393234:MZK393237 NJG393234:NJG393237 NTC393234:NTC393237 OCY393234:OCY393237 OMU393234:OMU393237 OWQ393234:OWQ393237 PGM393234:PGM393237 PQI393234:PQI393237 QAE393234:QAE393237 QKA393234:QKA393237 QTW393234:QTW393237 RDS393234:RDS393237 RNO393234:RNO393237 RXK393234:RXK393237 SHG393234:SHG393237 SRC393234:SRC393237 TAY393234:TAY393237 TKU393234:TKU393237 TUQ393234:TUQ393237 UEM393234:UEM393237 UOI393234:UOI393237 UYE393234:UYE393237 VIA393234:VIA393237 VRW393234:VRW393237 WBS393234:WBS393237 WLO393234:WLO393237 WVK393234:WVK393237 IY458770:IY458773 SU458770:SU458773 ACQ458770:ACQ458773 AMM458770:AMM458773 AWI458770:AWI458773 BGE458770:BGE458773 BQA458770:BQA458773 BZW458770:BZW458773 CJS458770:CJS458773 CTO458770:CTO458773 DDK458770:DDK458773 DNG458770:DNG458773 DXC458770:DXC458773 EGY458770:EGY458773 EQU458770:EQU458773 FAQ458770:FAQ458773 FKM458770:FKM458773 FUI458770:FUI458773 GEE458770:GEE458773 GOA458770:GOA458773 GXW458770:GXW458773 HHS458770:HHS458773 HRO458770:HRO458773 IBK458770:IBK458773 ILG458770:ILG458773 IVC458770:IVC458773 JEY458770:JEY458773 JOU458770:JOU458773 JYQ458770:JYQ458773 KIM458770:KIM458773 KSI458770:KSI458773 LCE458770:LCE458773 LMA458770:LMA458773 LVW458770:LVW458773 MFS458770:MFS458773 MPO458770:MPO458773 MZK458770:MZK458773 NJG458770:NJG458773 NTC458770:NTC458773 OCY458770:OCY458773 OMU458770:OMU458773 OWQ458770:OWQ458773 PGM458770:PGM458773 PQI458770:PQI458773 QAE458770:QAE458773 QKA458770:QKA458773 QTW458770:QTW458773 RDS458770:RDS458773 RNO458770:RNO458773 RXK458770:RXK458773 SHG458770:SHG458773 SRC458770:SRC458773 TAY458770:TAY458773 TKU458770:TKU458773 TUQ458770:TUQ458773 UEM458770:UEM458773 UOI458770:UOI458773 UYE458770:UYE458773 VIA458770:VIA458773 VRW458770:VRW458773 WBS458770:WBS458773 WLO458770:WLO458773 WVK458770:WVK458773 IY524306:IY524309 SU524306:SU524309 ACQ524306:ACQ524309 AMM524306:AMM524309 AWI524306:AWI524309 BGE524306:BGE524309 BQA524306:BQA524309 BZW524306:BZW524309 CJS524306:CJS524309 CTO524306:CTO524309 DDK524306:DDK524309 DNG524306:DNG524309 DXC524306:DXC524309 EGY524306:EGY524309 EQU524306:EQU524309 FAQ524306:FAQ524309 FKM524306:FKM524309 FUI524306:FUI524309 GEE524306:GEE524309 GOA524306:GOA524309 GXW524306:GXW524309 HHS524306:HHS524309 HRO524306:HRO524309 IBK524306:IBK524309 ILG524306:ILG524309 IVC524306:IVC524309 JEY524306:JEY524309 JOU524306:JOU524309 JYQ524306:JYQ524309 KIM524306:KIM524309 KSI524306:KSI524309 LCE524306:LCE524309 LMA524306:LMA524309 LVW524306:LVW524309 MFS524306:MFS524309 MPO524306:MPO524309 MZK524306:MZK524309 NJG524306:NJG524309 NTC524306:NTC524309 OCY524306:OCY524309 OMU524306:OMU524309 OWQ524306:OWQ524309 PGM524306:PGM524309 PQI524306:PQI524309 QAE524306:QAE524309 QKA524306:QKA524309 QTW524306:QTW524309 RDS524306:RDS524309 RNO524306:RNO524309 RXK524306:RXK524309 SHG524306:SHG524309 SRC524306:SRC524309 TAY524306:TAY524309 TKU524306:TKU524309 TUQ524306:TUQ524309 UEM524306:UEM524309 UOI524306:UOI524309 UYE524306:UYE524309 VIA524306:VIA524309 VRW524306:VRW524309 WBS524306:WBS524309 WLO524306:WLO524309 WVK524306:WVK524309 IY589842:IY589845 SU589842:SU589845 ACQ589842:ACQ589845 AMM589842:AMM589845 AWI589842:AWI589845 BGE589842:BGE589845 BQA589842:BQA589845 BZW589842:BZW589845 CJS589842:CJS589845 CTO589842:CTO589845 DDK589842:DDK589845 DNG589842:DNG589845 DXC589842:DXC589845 EGY589842:EGY589845 EQU589842:EQU589845 FAQ589842:FAQ589845 FKM589842:FKM589845 FUI589842:FUI589845 GEE589842:GEE589845 GOA589842:GOA589845 GXW589842:GXW589845 HHS589842:HHS589845 HRO589842:HRO589845 IBK589842:IBK589845 ILG589842:ILG589845 IVC589842:IVC589845 JEY589842:JEY589845 JOU589842:JOU589845 JYQ589842:JYQ589845 KIM589842:KIM589845 KSI589842:KSI589845 LCE589842:LCE589845 LMA589842:LMA589845 LVW589842:LVW589845 MFS589842:MFS589845 MPO589842:MPO589845 MZK589842:MZK589845 NJG589842:NJG589845 NTC589842:NTC589845 OCY589842:OCY589845 OMU589842:OMU589845 OWQ589842:OWQ589845 PGM589842:PGM589845 PQI589842:PQI589845 QAE589842:QAE589845 QKA589842:QKA589845 QTW589842:QTW589845 RDS589842:RDS589845 RNO589842:RNO589845 RXK589842:RXK589845 SHG589842:SHG589845 SRC589842:SRC589845 TAY589842:TAY589845 TKU589842:TKU589845 TUQ589842:TUQ589845 UEM589842:UEM589845 UOI589842:UOI589845 UYE589842:UYE589845 VIA589842:VIA589845 VRW589842:VRW589845 WBS589842:WBS589845 WLO589842:WLO589845 WVK589842:WVK589845 IY655378:IY655381 SU655378:SU655381 ACQ655378:ACQ655381 AMM655378:AMM655381 AWI655378:AWI655381 BGE655378:BGE655381 BQA655378:BQA655381 BZW655378:BZW655381 CJS655378:CJS655381 CTO655378:CTO655381 DDK655378:DDK655381 DNG655378:DNG655381 DXC655378:DXC655381 EGY655378:EGY655381 EQU655378:EQU655381 FAQ655378:FAQ655381 FKM655378:FKM655381 FUI655378:FUI655381 GEE655378:GEE655381 GOA655378:GOA655381 GXW655378:GXW655381 HHS655378:HHS655381 HRO655378:HRO655381 IBK655378:IBK655381 ILG655378:ILG655381 IVC655378:IVC655381 JEY655378:JEY655381 JOU655378:JOU655381 JYQ655378:JYQ655381 KIM655378:KIM655381 KSI655378:KSI655381 LCE655378:LCE655381 LMA655378:LMA655381 LVW655378:LVW655381 MFS655378:MFS655381 MPO655378:MPO655381 MZK655378:MZK655381 NJG655378:NJG655381 NTC655378:NTC655381 OCY655378:OCY655381 OMU655378:OMU655381 OWQ655378:OWQ655381 PGM655378:PGM655381 PQI655378:PQI655381 QAE655378:QAE655381 QKA655378:QKA655381 QTW655378:QTW655381 RDS655378:RDS655381 RNO655378:RNO655381 RXK655378:RXK655381 SHG655378:SHG655381 SRC655378:SRC655381 TAY655378:TAY655381 TKU655378:TKU655381 TUQ655378:TUQ655381 UEM655378:UEM655381 UOI655378:UOI655381 UYE655378:UYE655381 VIA655378:VIA655381 VRW655378:VRW655381 WBS655378:WBS655381 WLO655378:WLO655381 WVK655378:WVK655381 IY720914:IY720917 SU720914:SU720917 ACQ720914:ACQ720917 AMM720914:AMM720917 AWI720914:AWI720917 BGE720914:BGE720917 BQA720914:BQA720917 BZW720914:BZW720917 CJS720914:CJS720917 CTO720914:CTO720917 DDK720914:DDK720917 DNG720914:DNG720917 DXC720914:DXC720917 EGY720914:EGY720917 EQU720914:EQU720917 FAQ720914:FAQ720917 FKM720914:FKM720917 FUI720914:FUI720917 GEE720914:GEE720917 GOA720914:GOA720917 GXW720914:GXW720917 HHS720914:HHS720917 HRO720914:HRO720917 IBK720914:IBK720917 ILG720914:ILG720917 IVC720914:IVC720917 JEY720914:JEY720917 JOU720914:JOU720917 JYQ720914:JYQ720917 KIM720914:KIM720917 KSI720914:KSI720917 LCE720914:LCE720917 LMA720914:LMA720917 LVW720914:LVW720917 MFS720914:MFS720917 MPO720914:MPO720917 MZK720914:MZK720917 NJG720914:NJG720917 NTC720914:NTC720917 OCY720914:OCY720917 OMU720914:OMU720917 OWQ720914:OWQ720917 PGM720914:PGM720917 PQI720914:PQI720917 QAE720914:QAE720917 QKA720914:QKA720917 QTW720914:QTW720917 RDS720914:RDS720917 RNO720914:RNO720917 RXK720914:RXK720917 SHG720914:SHG720917 SRC720914:SRC720917 TAY720914:TAY720917 TKU720914:TKU720917 TUQ720914:TUQ720917 UEM720914:UEM720917 UOI720914:UOI720917 UYE720914:UYE720917 VIA720914:VIA720917 VRW720914:VRW720917 WBS720914:WBS720917 WLO720914:WLO720917 WVK720914:WVK720917 IY786450:IY786453 SU786450:SU786453 ACQ786450:ACQ786453 AMM786450:AMM786453 AWI786450:AWI786453 BGE786450:BGE786453 BQA786450:BQA786453 BZW786450:BZW786453 CJS786450:CJS786453 CTO786450:CTO786453 DDK786450:DDK786453 DNG786450:DNG786453 DXC786450:DXC786453 EGY786450:EGY786453 EQU786450:EQU786453 FAQ786450:FAQ786453 FKM786450:FKM786453 FUI786450:FUI786453 GEE786450:GEE786453 GOA786450:GOA786453 GXW786450:GXW786453 HHS786450:HHS786453 HRO786450:HRO786453 IBK786450:IBK786453 ILG786450:ILG786453 IVC786450:IVC786453 JEY786450:JEY786453 JOU786450:JOU786453 JYQ786450:JYQ786453 KIM786450:KIM786453 KSI786450:KSI786453 LCE786450:LCE786453 LMA786450:LMA786453 LVW786450:LVW786453 MFS786450:MFS786453 MPO786450:MPO786453 MZK786450:MZK786453 NJG786450:NJG786453 NTC786450:NTC786453 OCY786450:OCY786453 OMU786450:OMU786453 OWQ786450:OWQ786453 PGM786450:PGM786453 PQI786450:PQI786453 QAE786450:QAE786453 QKA786450:QKA786453 QTW786450:QTW786453 RDS786450:RDS786453 RNO786450:RNO786453 RXK786450:RXK786453 SHG786450:SHG786453 SRC786450:SRC786453 TAY786450:TAY786453 TKU786450:TKU786453 TUQ786450:TUQ786453 UEM786450:UEM786453 UOI786450:UOI786453 UYE786450:UYE786453 VIA786450:VIA786453 VRW786450:VRW786453 WBS786450:WBS786453 WLO786450:WLO786453 WVK786450:WVK786453 IY851986:IY851989 SU851986:SU851989 ACQ851986:ACQ851989 AMM851986:AMM851989 AWI851986:AWI851989 BGE851986:BGE851989 BQA851986:BQA851989 BZW851986:BZW851989 CJS851986:CJS851989 CTO851986:CTO851989 DDK851986:DDK851989 DNG851986:DNG851989 DXC851986:DXC851989 EGY851986:EGY851989 EQU851986:EQU851989 FAQ851986:FAQ851989 FKM851986:FKM851989 FUI851986:FUI851989 GEE851986:GEE851989 GOA851986:GOA851989 GXW851986:GXW851989 HHS851986:HHS851989 HRO851986:HRO851989 IBK851986:IBK851989 ILG851986:ILG851989 IVC851986:IVC851989 JEY851986:JEY851989 JOU851986:JOU851989 JYQ851986:JYQ851989 KIM851986:KIM851989 KSI851986:KSI851989 LCE851986:LCE851989 LMA851986:LMA851989 LVW851986:LVW851989 MFS851986:MFS851989 MPO851986:MPO851989 MZK851986:MZK851989 NJG851986:NJG851989 NTC851986:NTC851989 OCY851986:OCY851989 OMU851986:OMU851989 OWQ851986:OWQ851989 PGM851986:PGM851989 PQI851986:PQI851989 QAE851986:QAE851989 QKA851986:QKA851989 QTW851986:QTW851989 RDS851986:RDS851989 RNO851986:RNO851989 RXK851986:RXK851989 SHG851986:SHG851989 SRC851986:SRC851989 TAY851986:TAY851989 TKU851986:TKU851989 TUQ851986:TUQ851989 UEM851986:UEM851989 UOI851986:UOI851989 UYE851986:UYE851989 VIA851986:VIA851989 VRW851986:VRW851989 WBS851986:WBS851989 WLO851986:WLO851989 WVK851986:WVK851989 IY917522:IY917525 SU917522:SU917525 ACQ917522:ACQ917525 AMM917522:AMM917525 AWI917522:AWI917525 BGE917522:BGE917525 BQA917522:BQA917525 BZW917522:BZW917525 CJS917522:CJS917525 CTO917522:CTO917525 DDK917522:DDK917525 DNG917522:DNG917525 DXC917522:DXC917525 EGY917522:EGY917525 EQU917522:EQU917525 FAQ917522:FAQ917525 FKM917522:FKM917525 FUI917522:FUI917525 GEE917522:GEE917525 GOA917522:GOA917525 GXW917522:GXW917525 HHS917522:HHS917525 HRO917522:HRO917525 IBK917522:IBK917525 ILG917522:ILG917525 IVC917522:IVC917525 JEY917522:JEY917525 JOU917522:JOU917525 JYQ917522:JYQ917525 KIM917522:KIM917525 KSI917522:KSI917525 LCE917522:LCE917525 LMA917522:LMA917525 LVW917522:LVW917525 MFS917522:MFS917525 MPO917522:MPO917525 MZK917522:MZK917525 NJG917522:NJG917525 NTC917522:NTC917525 OCY917522:OCY917525 OMU917522:OMU917525 OWQ917522:OWQ917525 PGM917522:PGM917525 PQI917522:PQI917525 QAE917522:QAE917525 QKA917522:QKA917525 QTW917522:QTW917525 RDS917522:RDS917525 RNO917522:RNO917525 RXK917522:RXK917525 SHG917522:SHG917525 SRC917522:SRC917525 TAY917522:TAY917525 TKU917522:TKU917525 TUQ917522:TUQ917525 UEM917522:UEM917525 UOI917522:UOI917525 UYE917522:UYE917525 VIA917522:VIA917525 VRW917522:VRW917525 WBS917522:WBS917525 WLO917522:WLO917525 WVK917522:WVK917525 IY983058:IY983061 SU983058:SU983061 ACQ983058:ACQ983061 AMM983058:AMM983061 AWI983058:AWI983061 BGE983058:BGE983061 BQA983058:BQA983061 BZW983058:BZW983061 CJS983058:CJS983061 CTO983058:CTO983061 DDK983058:DDK983061 DNG983058:DNG983061 DXC983058:DXC983061 EGY983058:EGY983061 EQU983058:EQU983061 FAQ983058:FAQ983061 FKM983058:FKM983061 FUI983058:FUI983061 GEE983058:GEE983061 GOA983058:GOA983061 GXW983058:GXW983061 HHS983058:HHS983061 HRO983058:HRO983061 IBK983058:IBK983061 ILG983058:ILG983061 IVC983058:IVC983061 JEY983058:JEY983061 JOU983058:JOU983061 JYQ983058:JYQ983061 KIM983058:KIM983061 KSI983058:KSI983061 LCE983058:LCE983061 LMA983058:LMA983061 LVW983058:LVW983061 MFS983058:MFS983061 MPO983058:MPO983061 MZK983058:MZK983061 NJG983058:NJG983061 NTC983058:NTC983061 OCY983058:OCY983061 OMU983058:OMU983061 OWQ983058:OWQ983061 PGM983058:PGM983061 PQI983058:PQI983061 QAE983058:QAE983061 QKA983058:QKA983061 QTW983058:QTW983061 RDS983058:RDS983061 RNO983058:RNO983061 RXK983058:RXK983061 SHG983058:SHG983061 SRC983058:SRC983061 TAY983058:TAY983061 TKU983058:TKU983061 TUQ983058:TUQ983061 UEM983058:UEM983061 UOI983058:UOI983061 UYE983058:UYE983061 VIA983058:VIA983061 VRW983058:VRW983061 WBS983058:WBS983061 WLO983058:WLO983061 SU17:SU22 IY17:IY22 WVK17:WVK22 WLO17:WLO22 WBS17:WBS22 VRW17:VRW22 VIA17:VIA22 UYE17:UYE22 UOI17:UOI22 UEM17:UEM22 TUQ17:TUQ22 TKU17:TKU22 TAY17:TAY22 SRC17:SRC22 SHG17:SHG22 RXK17:RXK22 RNO17:RNO22 RDS17:RDS22 QTW17:QTW22 QKA17:QKA22 QAE17:QAE22 PQI17:PQI22 PGM17:PGM22 OWQ17:OWQ22 OMU17:OMU22 OCY17:OCY22 NTC17:NTC22 NJG17:NJG22 MZK17:MZK22 MPO17:MPO22 MFS17:MFS22 LVW17:LVW22 LMA17:LMA22 LCE17:LCE22 KSI17:KSI22 KIM17:KIM22 JYQ17:JYQ22 JOU17:JOU22 JEY17:JEY22 IVC17:IVC22 ILG17:ILG22 IBK17:IBK22 HRO17:HRO22 HHS17:HHS22 GXW17:GXW22 GOA17:GOA22 GEE17:GEE22 FUI17:FUI22 FKM17:FKM22 FAQ17:FAQ22 EQU17:EQU22 EGY17:EGY22 DXC17:DXC22 DNG17:DNG22 DDK17:DDK22 CTO17:CTO22 CJS17:CJS22 BZW17:BZW22 BQA17:BQA22 BGE17:BGE22 AWI17:AWI22 AMM17:AMM22 ACQ17:ACQ22" xr:uid="{B513C67D-0812-4B71-8AAE-403FF841F59A}"/>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98841-03D6-413F-83CC-83A13576E9FF}">
  <sheetPr codeName="Sheet7"/>
  <dimension ref="A1:I20"/>
  <sheetViews>
    <sheetView workbookViewId="0">
      <selection activeCell="B13" sqref="B13:C13"/>
    </sheetView>
  </sheetViews>
  <sheetFormatPr defaultRowHeight="12.75" x14ac:dyDescent="0.2"/>
  <cols>
    <col min="1" max="1" width="8.5703125" style="86" customWidth="1"/>
    <col min="2" max="2" width="67.7109375" style="131" customWidth="1"/>
    <col min="3" max="3" width="17.85546875" style="131" customWidth="1"/>
    <col min="4" max="4" width="22.5703125" style="131" customWidth="1"/>
    <col min="5" max="6" width="9.140625" style="131"/>
    <col min="7" max="7" width="13.85546875" style="131" customWidth="1"/>
    <col min="8" max="256" width="9.140625" style="131"/>
    <col min="257" max="257" width="8.5703125" style="131" customWidth="1"/>
    <col min="258" max="258" width="67.7109375" style="131" customWidth="1"/>
    <col min="259" max="259" width="17.85546875" style="131" customWidth="1"/>
    <col min="260" max="260" width="22.5703125" style="131" customWidth="1"/>
    <col min="261" max="262" width="9.140625" style="131"/>
    <col min="263" max="263" width="13.85546875" style="131" customWidth="1"/>
    <col min="264" max="512" width="9.140625" style="131"/>
    <col min="513" max="513" width="8.5703125" style="131" customWidth="1"/>
    <col min="514" max="514" width="67.7109375" style="131" customWidth="1"/>
    <col min="515" max="515" width="17.85546875" style="131" customWidth="1"/>
    <col min="516" max="516" width="22.5703125" style="131" customWidth="1"/>
    <col min="517" max="518" width="9.140625" style="131"/>
    <col min="519" max="519" width="13.85546875" style="131" customWidth="1"/>
    <col min="520" max="768" width="9.140625" style="131"/>
    <col min="769" max="769" width="8.5703125" style="131" customWidth="1"/>
    <col min="770" max="770" width="67.7109375" style="131" customWidth="1"/>
    <col min="771" max="771" width="17.85546875" style="131" customWidth="1"/>
    <col min="772" max="772" width="22.5703125" style="131" customWidth="1"/>
    <col min="773" max="774" width="9.140625" style="131"/>
    <col min="775" max="775" width="13.85546875" style="131" customWidth="1"/>
    <col min="776" max="1024" width="9.140625" style="131"/>
    <col min="1025" max="1025" width="8.5703125" style="131" customWidth="1"/>
    <col min="1026" max="1026" width="67.7109375" style="131" customWidth="1"/>
    <col min="1027" max="1027" width="17.85546875" style="131" customWidth="1"/>
    <col min="1028" max="1028" width="22.5703125" style="131" customWidth="1"/>
    <col min="1029" max="1030" width="9.140625" style="131"/>
    <col min="1031" max="1031" width="13.85546875" style="131" customWidth="1"/>
    <col min="1032" max="1280" width="9.140625" style="131"/>
    <col min="1281" max="1281" width="8.5703125" style="131" customWidth="1"/>
    <col min="1282" max="1282" width="67.7109375" style="131" customWidth="1"/>
    <col min="1283" max="1283" width="17.85546875" style="131" customWidth="1"/>
    <col min="1284" max="1284" width="22.5703125" style="131" customWidth="1"/>
    <col min="1285" max="1286" width="9.140625" style="131"/>
    <col min="1287" max="1287" width="13.85546875" style="131" customWidth="1"/>
    <col min="1288" max="1536" width="9.140625" style="131"/>
    <col min="1537" max="1537" width="8.5703125" style="131" customWidth="1"/>
    <col min="1538" max="1538" width="67.7109375" style="131" customWidth="1"/>
    <col min="1539" max="1539" width="17.85546875" style="131" customWidth="1"/>
    <col min="1540" max="1540" width="22.5703125" style="131" customWidth="1"/>
    <col min="1541" max="1542" width="9.140625" style="131"/>
    <col min="1543" max="1543" width="13.85546875" style="131" customWidth="1"/>
    <col min="1544" max="1792" width="9.140625" style="131"/>
    <col min="1793" max="1793" width="8.5703125" style="131" customWidth="1"/>
    <col min="1794" max="1794" width="67.7109375" style="131" customWidth="1"/>
    <col min="1795" max="1795" width="17.85546875" style="131" customWidth="1"/>
    <col min="1796" max="1796" width="22.5703125" style="131" customWidth="1"/>
    <col min="1797" max="1798" width="9.140625" style="131"/>
    <col min="1799" max="1799" width="13.85546875" style="131" customWidth="1"/>
    <col min="1800" max="2048" width="9.140625" style="131"/>
    <col min="2049" max="2049" width="8.5703125" style="131" customWidth="1"/>
    <col min="2050" max="2050" width="67.7109375" style="131" customWidth="1"/>
    <col min="2051" max="2051" width="17.85546875" style="131" customWidth="1"/>
    <col min="2052" max="2052" width="22.5703125" style="131" customWidth="1"/>
    <col min="2053" max="2054" width="9.140625" style="131"/>
    <col min="2055" max="2055" width="13.85546875" style="131" customWidth="1"/>
    <col min="2056" max="2304" width="9.140625" style="131"/>
    <col min="2305" max="2305" width="8.5703125" style="131" customWidth="1"/>
    <col min="2306" max="2306" width="67.7109375" style="131" customWidth="1"/>
    <col min="2307" max="2307" width="17.85546875" style="131" customWidth="1"/>
    <col min="2308" max="2308" width="22.5703125" style="131" customWidth="1"/>
    <col min="2309" max="2310" width="9.140625" style="131"/>
    <col min="2311" max="2311" width="13.85546875" style="131" customWidth="1"/>
    <col min="2312" max="2560" width="9.140625" style="131"/>
    <col min="2561" max="2561" width="8.5703125" style="131" customWidth="1"/>
    <col min="2562" max="2562" width="67.7109375" style="131" customWidth="1"/>
    <col min="2563" max="2563" width="17.85546875" style="131" customWidth="1"/>
    <col min="2564" max="2564" width="22.5703125" style="131" customWidth="1"/>
    <col min="2565" max="2566" width="9.140625" style="131"/>
    <col min="2567" max="2567" width="13.85546875" style="131" customWidth="1"/>
    <col min="2568" max="2816" width="9.140625" style="131"/>
    <col min="2817" max="2817" width="8.5703125" style="131" customWidth="1"/>
    <col min="2818" max="2818" width="67.7109375" style="131" customWidth="1"/>
    <col min="2819" max="2819" width="17.85546875" style="131" customWidth="1"/>
    <col min="2820" max="2820" width="22.5703125" style="131" customWidth="1"/>
    <col min="2821" max="2822" width="9.140625" style="131"/>
    <col min="2823" max="2823" width="13.85546875" style="131" customWidth="1"/>
    <col min="2824" max="3072" width="9.140625" style="131"/>
    <col min="3073" max="3073" width="8.5703125" style="131" customWidth="1"/>
    <col min="3074" max="3074" width="67.7109375" style="131" customWidth="1"/>
    <col min="3075" max="3075" width="17.85546875" style="131" customWidth="1"/>
    <col min="3076" max="3076" width="22.5703125" style="131" customWidth="1"/>
    <col min="3077" max="3078" width="9.140625" style="131"/>
    <col min="3079" max="3079" width="13.85546875" style="131" customWidth="1"/>
    <col min="3080" max="3328" width="9.140625" style="131"/>
    <col min="3329" max="3329" width="8.5703125" style="131" customWidth="1"/>
    <col min="3330" max="3330" width="67.7109375" style="131" customWidth="1"/>
    <col min="3331" max="3331" width="17.85546875" style="131" customWidth="1"/>
    <col min="3332" max="3332" width="22.5703125" style="131" customWidth="1"/>
    <col min="3333" max="3334" width="9.140625" style="131"/>
    <col min="3335" max="3335" width="13.85546875" style="131" customWidth="1"/>
    <col min="3336" max="3584" width="9.140625" style="131"/>
    <col min="3585" max="3585" width="8.5703125" style="131" customWidth="1"/>
    <col min="3586" max="3586" width="67.7109375" style="131" customWidth="1"/>
    <col min="3587" max="3587" width="17.85546875" style="131" customWidth="1"/>
    <col min="3588" max="3588" width="22.5703125" style="131" customWidth="1"/>
    <col min="3589" max="3590" width="9.140625" style="131"/>
    <col min="3591" max="3591" width="13.85546875" style="131" customWidth="1"/>
    <col min="3592" max="3840" width="9.140625" style="131"/>
    <col min="3841" max="3841" width="8.5703125" style="131" customWidth="1"/>
    <col min="3842" max="3842" width="67.7109375" style="131" customWidth="1"/>
    <col min="3843" max="3843" width="17.85546875" style="131" customWidth="1"/>
    <col min="3844" max="3844" width="22.5703125" style="131" customWidth="1"/>
    <col min="3845" max="3846" width="9.140625" style="131"/>
    <col min="3847" max="3847" width="13.85546875" style="131" customWidth="1"/>
    <col min="3848" max="4096" width="9.140625" style="131"/>
    <col min="4097" max="4097" width="8.5703125" style="131" customWidth="1"/>
    <col min="4098" max="4098" width="67.7109375" style="131" customWidth="1"/>
    <col min="4099" max="4099" width="17.85546875" style="131" customWidth="1"/>
    <col min="4100" max="4100" width="22.5703125" style="131" customWidth="1"/>
    <col min="4101" max="4102" width="9.140625" style="131"/>
    <col min="4103" max="4103" width="13.85546875" style="131" customWidth="1"/>
    <col min="4104" max="4352" width="9.140625" style="131"/>
    <col min="4353" max="4353" width="8.5703125" style="131" customWidth="1"/>
    <col min="4354" max="4354" width="67.7109375" style="131" customWidth="1"/>
    <col min="4355" max="4355" width="17.85546875" style="131" customWidth="1"/>
    <col min="4356" max="4356" width="22.5703125" style="131" customWidth="1"/>
    <col min="4357" max="4358" width="9.140625" style="131"/>
    <col min="4359" max="4359" width="13.85546875" style="131" customWidth="1"/>
    <col min="4360" max="4608" width="9.140625" style="131"/>
    <col min="4609" max="4609" width="8.5703125" style="131" customWidth="1"/>
    <col min="4610" max="4610" width="67.7109375" style="131" customWidth="1"/>
    <col min="4611" max="4611" width="17.85546875" style="131" customWidth="1"/>
    <col min="4612" max="4612" width="22.5703125" style="131" customWidth="1"/>
    <col min="4613" max="4614" width="9.140625" style="131"/>
    <col min="4615" max="4615" width="13.85546875" style="131" customWidth="1"/>
    <col min="4616" max="4864" width="9.140625" style="131"/>
    <col min="4865" max="4865" width="8.5703125" style="131" customWidth="1"/>
    <col min="4866" max="4866" width="67.7109375" style="131" customWidth="1"/>
    <col min="4867" max="4867" width="17.85546875" style="131" customWidth="1"/>
    <col min="4868" max="4868" width="22.5703125" style="131" customWidth="1"/>
    <col min="4869" max="4870" width="9.140625" style="131"/>
    <col min="4871" max="4871" width="13.85546875" style="131" customWidth="1"/>
    <col min="4872" max="5120" width="9.140625" style="131"/>
    <col min="5121" max="5121" width="8.5703125" style="131" customWidth="1"/>
    <col min="5122" max="5122" width="67.7109375" style="131" customWidth="1"/>
    <col min="5123" max="5123" width="17.85546875" style="131" customWidth="1"/>
    <col min="5124" max="5124" width="22.5703125" style="131" customWidth="1"/>
    <col min="5125" max="5126" width="9.140625" style="131"/>
    <col min="5127" max="5127" width="13.85546875" style="131" customWidth="1"/>
    <col min="5128" max="5376" width="9.140625" style="131"/>
    <col min="5377" max="5377" width="8.5703125" style="131" customWidth="1"/>
    <col min="5378" max="5378" width="67.7109375" style="131" customWidth="1"/>
    <col min="5379" max="5379" width="17.85546875" style="131" customWidth="1"/>
    <col min="5380" max="5380" width="22.5703125" style="131" customWidth="1"/>
    <col min="5381" max="5382" width="9.140625" style="131"/>
    <col min="5383" max="5383" width="13.85546875" style="131" customWidth="1"/>
    <col min="5384" max="5632" width="9.140625" style="131"/>
    <col min="5633" max="5633" width="8.5703125" style="131" customWidth="1"/>
    <col min="5634" max="5634" width="67.7109375" style="131" customWidth="1"/>
    <col min="5635" max="5635" width="17.85546875" style="131" customWidth="1"/>
    <col min="5636" max="5636" width="22.5703125" style="131" customWidth="1"/>
    <col min="5637" max="5638" width="9.140625" style="131"/>
    <col min="5639" max="5639" width="13.85546875" style="131" customWidth="1"/>
    <col min="5640" max="5888" width="9.140625" style="131"/>
    <col min="5889" max="5889" width="8.5703125" style="131" customWidth="1"/>
    <col min="5890" max="5890" width="67.7109375" style="131" customWidth="1"/>
    <col min="5891" max="5891" width="17.85546875" style="131" customWidth="1"/>
    <col min="5892" max="5892" width="22.5703125" style="131" customWidth="1"/>
    <col min="5893" max="5894" width="9.140625" style="131"/>
    <col min="5895" max="5895" width="13.85546875" style="131" customWidth="1"/>
    <col min="5896" max="6144" width="9.140625" style="131"/>
    <col min="6145" max="6145" width="8.5703125" style="131" customWidth="1"/>
    <col min="6146" max="6146" width="67.7109375" style="131" customWidth="1"/>
    <col min="6147" max="6147" width="17.85546875" style="131" customWidth="1"/>
    <col min="6148" max="6148" width="22.5703125" style="131" customWidth="1"/>
    <col min="6149" max="6150" width="9.140625" style="131"/>
    <col min="6151" max="6151" width="13.85546875" style="131" customWidth="1"/>
    <col min="6152" max="6400" width="9.140625" style="131"/>
    <col min="6401" max="6401" width="8.5703125" style="131" customWidth="1"/>
    <col min="6402" max="6402" width="67.7109375" style="131" customWidth="1"/>
    <col min="6403" max="6403" width="17.85546875" style="131" customWidth="1"/>
    <col min="6404" max="6404" width="22.5703125" style="131" customWidth="1"/>
    <col min="6405" max="6406" width="9.140625" style="131"/>
    <col min="6407" max="6407" width="13.85546875" style="131" customWidth="1"/>
    <col min="6408" max="6656" width="9.140625" style="131"/>
    <col min="6657" max="6657" width="8.5703125" style="131" customWidth="1"/>
    <col min="6658" max="6658" width="67.7109375" style="131" customWidth="1"/>
    <col min="6659" max="6659" width="17.85546875" style="131" customWidth="1"/>
    <col min="6660" max="6660" width="22.5703125" style="131" customWidth="1"/>
    <col min="6661" max="6662" width="9.140625" style="131"/>
    <col min="6663" max="6663" width="13.85546875" style="131" customWidth="1"/>
    <col min="6664" max="6912" width="9.140625" style="131"/>
    <col min="6913" max="6913" width="8.5703125" style="131" customWidth="1"/>
    <col min="6914" max="6914" width="67.7109375" style="131" customWidth="1"/>
    <col min="6915" max="6915" width="17.85546875" style="131" customWidth="1"/>
    <col min="6916" max="6916" width="22.5703125" style="131" customWidth="1"/>
    <col min="6917" max="6918" width="9.140625" style="131"/>
    <col min="6919" max="6919" width="13.85546875" style="131" customWidth="1"/>
    <col min="6920" max="7168" width="9.140625" style="131"/>
    <col min="7169" max="7169" width="8.5703125" style="131" customWidth="1"/>
    <col min="7170" max="7170" width="67.7109375" style="131" customWidth="1"/>
    <col min="7171" max="7171" width="17.85546875" style="131" customWidth="1"/>
    <col min="7172" max="7172" width="22.5703125" style="131" customWidth="1"/>
    <col min="7173" max="7174" width="9.140625" style="131"/>
    <col min="7175" max="7175" width="13.85546875" style="131" customWidth="1"/>
    <col min="7176" max="7424" width="9.140625" style="131"/>
    <col min="7425" max="7425" width="8.5703125" style="131" customWidth="1"/>
    <col min="7426" max="7426" width="67.7109375" style="131" customWidth="1"/>
    <col min="7427" max="7427" width="17.85546875" style="131" customWidth="1"/>
    <col min="7428" max="7428" width="22.5703125" style="131" customWidth="1"/>
    <col min="7429" max="7430" width="9.140625" style="131"/>
    <col min="7431" max="7431" width="13.85546875" style="131" customWidth="1"/>
    <col min="7432" max="7680" width="9.140625" style="131"/>
    <col min="7681" max="7681" width="8.5703125" style="131" customWidth="1"/>
    <col min="7682" max="7682" width="67.7109375" style="131" customWidth="1"/>
    <col min="7683" max="7683" width="17.85546875" style="131" customWidth="1"/>
    <col min="7684" max="7684" width="22.5703125" style="131" customWidth="1"/>
    <col min="7685" max="7686" width="9.140625" style="131"/>
    <col min="7687" max="7687" width="13.85546875" style="131" customWidth="1"/>
    <col min="7688" max="7936" width="9.140625" style="131"/>
    <col min="7937" max="7937" width="8.5703125" style="131" customWidth="1"/>
    <col min="7938" max="7938" width="67.7109375" style="131" customWidth="1"/>
    <col min="7939" max="7939" width="17.85546875" style="131" customWidth="1"/>
    <col min="7940" max="7940" width="22.5703125" style="131" customWidth="1"/>
    <col min="7941" max="7942" width="9.140625" style="131"/>
    <col min="7943" max="7943" width="13.85546875" style="131" customWidth="1"/>
    <col min="7944" max="8192" width="9.140625" style="131"/>
    <col min="8193" max="8193" width="8.5703125" style="131" customWidth="1"/>
    <col min="8194" max="8194" width="67.7109375" style="131" customWidth="1"/>
    <col min="8195" max="8195" width="17.85546875" style="131" customWidth="1"/>
    <col min="8196" max="8196" width="22.5703125" style="131" customWidth="1"/>
    <col min="8197" max="8198" width="9.140625" style="131"/>
    <col min="8199" max="8199" width="13.85546875" style="131" customWidth="1"/>
    <col min="8200" max="8448" width="9.140625" style="131"/>
    <col min="8449" max="8449" width="8.5703125" style="131" customWidth="1"/>
    <col min="8450" max="8450" width="67.7109375" style="131" customWidth="1"/>
    <col min="8451" max="8451" width="17.85546875" style="131" customWidth="1"/>
    <col min="8452" max="8452" width="22.5703125" style="131" customWidth="1"/>
    <col min="8453" max="8454" width="9.140625" style="131"/>
    <col min="8455" max="8455" width="13.85546875" style="131" customWidth="1"/>
    <col min="8456" max="8704" width="9.140625" style="131"/>
    <col min="8705" max="8705" width="8.5703125" style="131" customWidth="1"/>
    <col min="8706" max="8706" width="67.7109375" style="131" customWidth="1"/>
    <col min="8707" max="8707" width="17.85546875" style="131" customWidth="1"/>
    <col min="8708" max="8708" width="22.5703125" style="131" customWidth="1"/>
    <col min="8709" max="8710" width="9.140625" style="131"/>
    <col min="8711" max="8711" width="13.85546875" style="131" customWidth="1"/>
    <col min="8712" max="8960" width="9.140625" style="131"/>
    <col min="8961" max="8961" width="8.5703125" style="131" customWidth="1"/>
    <col min="8962" max="8962" width="67.7109375" style="131" customWidth="1"/>
    <col min="8963" max="8963" width="17.85546875" style="131" customWidth="1"/>
    <col min="8964" max="8964" width="22.5703125" style="131" customWidth="1"/>
    <col min="8965" max="8966" width="9.140625" style="131"/>
    <col min="8967" max="8967" width="13.85546875" style="131" customWidth="1"/>
    <col min="8968" max="9216" width="9.140625" style="131"/>
    <col min="9217" max="9217" width="8.5703125" style="131" customWidth="1"/>
    <col min="9218" max="9218" width="67.7109375" style="131" customWidth="1"/>
    <col min="9219" max="9219" width="17.85546875" style="131" customWidth="1"/>
    <col min="9220" max="9220" width="22.5703125" style="131" customWidth="1"/>
    <col min="9221" max="9222" width="9.140625" style="131"/>
    <col min="9223" max="9223" width="13.85546875" style="131" customWidth="1"/>
    <col min="9224" max="9472" width="9.140625" style="131"/>
    <col min="9473" max="9473" width="8.5703125" style="131" customWidth="1"/>
    <col min="9474" max="9474" width="67.7109375" style="131" customWidth="1"/>
    <col min="9475" max="9475" width="17.85546875" style="131" customWidth="1"/>
    <col min="9476" max="9476" width="22.5703125" style="131" customWidth="1"/>
    <col min="9477" max="9478" width="9.140625" style="131"/>
    <col min="9479" max="9479" width="13.85546875" style="131" customWidth="1"/>
    <col min="9480" max="9728" width="9.140625" style="131"/>
    <col min="9729" max="9729" width="8.5703125" style="131" customWidth="1"/>
    <col min="9730" max="9730" width="67.7109375" style="131" customWidth="1"/>
    <col min="9731" max="9731" width="17.85546875" style="131" customWidth="1"/>
    <col min="9732" max="9732" width="22.5703125" style="131" customWidth="1"/>
    <col min="9733" max="9734" width="9.140625" style="131"/>
    <col min="9735" max="9735" width="13.85546875" style="131" customWidth="1"/>
    <col min="9736" max="9984" width="9.140625" style="131"/>
    <col min="9985" max="9985" width="8.5703125" style="131" customWidth="1"/>
    <col min="9986" max="9986" width="67.7109375" style="131" customWidth="1"/>
    <col min="9987" max="9987" width="17.85546875" style="131" customWidth="1"/>
    <col min="9988" max="9988" width="22.5703125" style="131" customWidth="1"/>
    <col min="9989" max="9990" width="9.140625" style="131"/>
    <col min="9991" max="9991" width="13.85546875" style="131" customWidth="1"/>
    <col min="9992" max="10240" width="9.140625" style="131"/>
    <col min="10241" max="10241" width="8.5703125" style="131" customWidth="1"/>
    <col min="10242" max="10242" width="67.7109375" style="131" customWidth="1"/>
    <col min="10243" max="10243" width="17.85546875" style="131" customWidth="1"/>
    <col min="10244" max="10244" width="22.5703125" style="131" customWidth="1"/>
    <col min="10245" max="10246" width="9.140625" style="131"/>
    <col min="10247" max="10247" width="13.85546875" style="131" customWidth="1"/>
    <col min="10248" max="10496" width="9.140625" style="131"/>
    <col min="10497" max="10497" width="8.5703125" style="131" customWidth="1"/>
    <col min="10498" max="10498" width="67.7109375" style="131" customWidth="1"/>
    <col min="10499" max="10499" width="17.85546875" style="131" customWidth="1"/>
    <col min="10500" max="10500" width="22.5703125" style="131" customWidth="1"/>
    <col min="10501" max="10502" width="9.140625" style="131"/>
    <col min="10503" max="10503" width="13.85546875" style="131" customWidth="1"/>
    <col min="10504" max="10752" width="9.140625" style="131"/>
    <col min="10753" max="10753" width="8.5703125" style="131" customWidth="1"/>
    <col min="10754" max="10754" width="67.7109375" style="131" customWidth="1"/>
    <col min="10755" max="10755" width="17.85546875" style="131" customWidth="1"/>
    <col min="10756" max="10756" width="22.5703125" style="131" customWidth="1"/>
    <col min="10757" max="10758" width="9.140625" style="131"/>
    <col min="10759" max="10759" width="13.85546875" style="131" customWidth="1"/>
    <col min="10760" max="11008" width="9.140625" style="131"/>
    <col min="11009" max="11009" width="8.5703125" style="131" customWidth="1"/>
    <col min="11010" max="11010" width="67.7109375" style="131" customWidth="1"/>
    <col min="11011" max="11011" width="17.85546875" style="131" customWidth="1"/>
    <col min="11012" max="11012" width="22.5703125" style="131" customWidth="1"/>
    <col min="11013" max="11014" width="9.140625" style="131"/>
    <col min="11015" max="11015" width="13.85546875" style="131" customWidth="1"/>
    <col min="11016" max="11264" width="9.140625" style="131"/>
    <col min="11265" max="11265" width="8.5703125" style="131" customWidth="1"/>
    <col min="11266" max="11266" width="67.7109375" style="131" customWidth="1"/>
    <col min="11267" max="11267" width="17.85546875" style="131" customWidth="1"/>
    <col min="11268" max="11268" width="22.5703125" style="131" customWidth="1"/>
    <col min="11269" max="11270" width="9.140625" style="131"/>
    <col min="11271" max="11271" width="13.85546875" style="131" customWidth="1"/>
    <col min="11272" max="11520" width="9.140625" style="131"/>
    <col min="11521" max="11521" width="8.5703125" style="131" customWidth="1"/>
    <col min="11522" max="11522" width="67.7109375" style="131" customWidth="1"/>
    <col min="11523" max="11523" width="17.85546875" style="131" customWidth="1"/>
    <col min="11524" max="11524" width="22.5703125" style="131" customWidth="1"/>
    <col min="11525" max="11526" width="9.140625" style="131"/>
    <col min="11527" max="11527" width="13.85546875" style="131" customWidth="1"/>
    <col min="11528" max="11776" width="9.140625" style="131"/>
    <col min="11777" max="11777" width="8.5703125" style="131" customWidth="1"/>
    <col min="11778" max="11778" width="67.7109375" style="131" customWidth="1"/>
    <col min="11779" max="11779" width="17.85546875" style="131" customWidth="1"/>
    <col min="11780" max="11780" width="22.5703125" style="131" customWidth="1"/>
    <col min="11781" max="11782" width="9.140625" style="131"/>
    <col min="11783" max="11783" width="13.85546875" style="131" customWidth="1"/>
    <col min="11784" max="12032" width="9.140625" style="131"/>
    <col min="12033" max="12033" width="8.5703125" style="131" customWidth="1"/>
    <col min="12034" max="12034" width="67.7109375" style="131" customWidth="1"/>
    <col min="12035" max="12035" width="17.85546875" style="131" customWidth="1"/>
    <col min="12036" max="12036" width="22.5703125" style="131" customWidth="1"/>
    <col min="12037" max="12038" width="9.140625" style="131"/>
    <col min="12039" max="12039" width="13.85546875" style="131" customWidth="1"/>
    <col min="12040" max="12288" width="9.140625" style="131"/>
    <col min="12289" max="12289" width="8.5703125" style="131" customWidth="1"/>
    <col min="12290" max="12290" width="67.7109375" style="131" customWidth="1"/>
    <col min="12291" max="12291" width="17.85546875" style="131" customWidth="1"/>
    <col min="12292" max="12292" width="22.5703125" style="131" customWidth="1"/>
    <col min="12293" max="12294" width="9.140625" style="131"/>
    <col min="12295" max="12295" width="13.85546875" style="131" customWidth="1"/>
    <col min="12296" max="12544" width="9.140625" style="131"/>
    <col min="12545" max="12545" width="8.5703125" style="131" customWidth="1"/>
    <col min="12546" max="12546" width="67.7109375" style="131" customWidth="1"/>
    <col min="12547" max="12547" width="17.85546875" style="131" customWidth="1"/>
    <col min="12548" max="12548" width="22.5703125" style="131" customWidth="1"/>
    <col min="12549" max="12550" width="9.140625" style="131"/>
    <col min="12551" max="12551" width="13.85546875" style="131" customWidth="1"/>
    <col min="12552" max="12800" width="9.140625" style="131"/>
    <col min="12801" max="12801" width="8.5703125" style="131" customWidth="1"/>
    <col min="12802" max="12802" width="67.7109375" style="131" customWidth="1"/>
    <col min="12803" max="12803" width="17.85546875" style="131" customWidth="1"/>
    <col min="12804" max="12804" width="22.5703125" style="131" customWidth="1"/>
    <col min="12805" max="12806" width="9.140625" style="131"/>
    <col min="12807" max="12807" width="13.85546875" style="131" customWidth="1"/>
    <col min="12808" max="13056" width="9.140625" style="131"/>
    <col min="13057" max="13057" width="8.5703125" style="131" customWidth="1"/>
    <col min="13058" max="13058" width="67.7109375" style="131" customWidth="1"/>
    <col min="13059" max="13059" width="17.85546875" style="131" customWidth="1"/>
    <col min="13060" max="13060" width="22.5703125" style="131" customWidth="1"/>
    <col min="13061" max="13062" width="9.140625" style="131"/>
    <col min="13063" max="13063" width="13.85546875" style="131" customWidth="1"/>
    <col min="13064" max="13312" width="9.140625" style="131"/>
    <col min="13313" max="13313" width="8.5703125" style="131" customWidth="1"/>
    <col min="13314" max="13314" width="67.7109375" style="131" customWidth="1"/>
    <col min="13315" max="13315" width="17.85546875" style="131" customWidth="1"/>
    <col min="13316" max="13316" width="22.5703125" style="131" customWidth="1"/>
    <col min="13317" max="13318" width="9.140625" style="131"/>
    <col min="13319" max="13319" width="13.85546875" style="131" customWidth="1"/>
    <col min="13320" max="13568" width="9.140625" style="131"/>
    <col min="13569" max="13569" width="8.5703125" style="131" customWidth="1"/>
    <col min="13570" max="13570" width="67.7109375" style="131" customWidth="1"/>
    <col min="13571" max="13571" width="17.85546875" style="131" customWidth="1"/>
    <col min="13572" max="13572" width="22.5703125" style="131" customWidth="1"/>
    <col min="13573" max="13574" width="9.140625" style="131"/>
    <col min="13575" max="13575" width="13.85546875" style="131" customWidth="1"/>
    <col min="13576" max="13824" width="9.140625" style="131"/>
    <col min="13825" max="13825" width="8.5703125" style="131" customWidth="1"/>
    <col min="13826" max="13826" width="67.7109375" style="131" customWidth="1"/>
    <col min="13827" max="13827" width="17.85546875" style="131" customWidth="1"/>
    <col min="13828" max="13828" width="22.5703125" style="131" customWidth="1"/>
    <col min="13829" max="13830" width="9.140625" style="131"/>
    <col min="13831" max="13831" width="13.85546875" style="131" customWidth="1"/>
    <col min="13832" max="14080" width="9.140625" style="131"/>
    <col min="14081" max="14081" width="8.5703125" style="131" customWidth="1"/>
    <col min="14082" max="14082" width="67.7109375" style="131" customWidth="1"/>
    <col min="14083" max="14083" width="17.85546875" style="131" customWidth="1"/>
    <col min="14084" max="14084" width="22.5703125" style="131" customWidth="1"/>
    <col min="14085" max="14086" width="9.140625" style="131"/>
    <col min="14087" max="14087" width="13.85546875" style="131" customWidth="1"/>
    <col min="14088" max="14336" width="9.140625" style="131"/>
    <col min="14337" max="14337" width="8.5703125" style="131" customWidth="1"/>
    <col min="14338" max="14338" width="67.7109375" style="131" customWidth="1"/>
    <col min="14339" max="14339" width="17.85546875" style="131" customWidth="1"/>
    <col min="14340" max="14340" width="22.5703125" style="131" customWidth="1"/>
    <col min="14341" max="14342" width="9.140625" style="131"/>
    <col min="14343" max="14343" width="13.85546875" style="131" customWidth="1"/>
    <col min="14344" max="14592" width="9.140625" style="131"/>
    <col min="14593" max="14593" width="8.5703125" style="131" customWidth="1"/>
    <col min="14594" max="14594" width="67.7109375" style="131" customWidth="1"/>
    <col min="14595" max="14595" width="17.85546875" style="131" customWidth="1"/>
    <col min="14596" max="14596" width="22.5703125" style="131" customWidth="1"/>
    <col min="14597" max="14598" width="9.140625" style="131"/>
    <col min="14599" max="14599" width="13.85546875" style="131" customWidth="1"/>
    <col min="14600" max="14848" width="9.140625" style="131"/>
    <col min="14849" max="14849" width="8.5703125" style="131" customWidth="1"/>
    <col min="14850" max="14850" width="67.7109375" style="131" customWidth="1"/>
    <col min="14851" max="14851" width="17.85546875" style="131" customWidth="1"/>
    <col min="14852" max="14852" width="22.5703125" style="131" customWidth="1"/>
    <col min="14853" max="14854" width="9.140625" style="131"/>
    <col min="14855" max="14855" width="13.85546875" style="131" customWidth="1"/>
    <col min="14856" max="15104" width="9.140625" style="131"/>
    <col min="15105" max="15105" width="8.5703125" style="131" customWidth="1"/>
    <col min="15106" max="15106" width="67.7109375" style="131" customWidth="1"/>
    <col min="15107" max="15107" width="17.85546875" style="131" customWidth="1"/>
    <col min="15108" max="15108" width="22.5703125" style="131" customWidth="1"/>
    <col min="15109" max="15110" width="9.140625" style="131"/>
    <col min="15111" max="15111" width="13.85546875" style="131" customWidth="1"/>
    <col min="15112" max="15360" width="9.140625" style="131"/>
    <col min="15361" max="15361" width="8.5703125" style="131" customWidth="1"/>
    <col min="15362" max="15362" width="67.7109375" style="131" customWidth="1"/>
    <col min="15363" max="15363" width="17.85546875" style="131" customWidth="1"/>
    <col min="15364" max="15364" width="22.5703125" style="131" customWidth="1"/>
    <col min="15365" max="15366" width="9.140625" style="131"/>
    <col min="15367" max="15367" width="13.85546875" style="131" customWidth="1"/>
    <col min="15368" max="15616" width="9.140625" style="131"/>
    <col min="15617" max="15617" width="8.5703125" style="131" customWidth="1"/>
    <col min="15618" max="15618" width="67.7109375" style="131" customWidth="1"/>
    <col min="15619" max="15619" width="17.85546875" style="131" customWidth="1"/>
    <col min="15620" max="15620" width="22.5703125" style="131" customWidth="1"/>
    <col min="15621" max="15622" width="9.140625" style="131"/>
    <col min="15623" max="15623" width="13.85546875" style="131" customWidth="1"/>
    <col min="15624" max="15872" width="9.140625" style="131"/>
    <col min="15873" max="15873" width="8.5703125" style="131" customWidth="1"/>
    <col min="15874" max="15874" width="67.7109375" style="131" customWidth="1"/>
    <col min="15875" max="15875" width="17.85546875" style="131" customWidth="1"/>
    <col min="15876" max="15876" width="22.5703125" style="131" customWidth="1"/>
    <col min="15877" max="15878" width="9.140625" style="131"/>
    <col min="15879" max="15879" width="13.85546875" style="131" customWidth="1"/>
    <col min="15880" max="16128" width="9.140625" style="131"/>
    <col min="16129" max="16129" width="8.5703125" style="131" customWidth="1"/>
    <col min="16130" max="16130" width="67.7109375" style="131" customWidth="1"/>
    <col min="16131" max="16131" width="17.85546875" style="131" customWidth="1"/>
    <col min="16132" max="16132" width="22.5703125" style="131" customWidth="1"/>
    <col min="16133" max="16134" width="9.140625" style="131"/>
    <col min="16135" max="16135" width="13.85546875" style="131" customWidth="1"/>
    <col min="16136" max="16384" width="9.140625" style="131"/>
  </cols>
  <sheetData>
    <row r="1" spans="1:9" ht="22.5" x14ac:dyDescent="0.2">
      <c r="A1" s="348" t="s">
        <v>93</v>
      </c>
      <c r="B1" s="349"/>
      <c r="C1" s="349"/>
      <c r="D1" s="350"/>
    </row>
    <row r="2" spans="1:9" ht="30" customHeight="1" x14ac:dyDescent="0.2">
      <c r="A2" s="351" t="s">
        <v>94</v>
      </c>
      <c r="B2" s="351"/>
      <c r="C2" s="351"/>
      <c r="D2" s="351"/>
    </row>
    <row r="3" spans="1:9" ht="18" hidden="1" customHeight="1" x14ac:dyDescent="0.2">
      <c r="A3" s="347"/>
      <c r="B3" s="352"/>
      <c r="C3" s="347" t="s">
        <v>4</v>
      </c>
      <c r="D3" s="347"/>
    </row>
    <row r="4" spans="1:9" ht="13.15" hidden="1" customHeight="1" x14ac:dyDescent="0.2">
      <c r="A4" s="76" t="s">
        <v>95</v>
      </c>
      <c r="B4" s="132"/>
      <c r="C4" s="346" t="s">
        <v>5</v>
      </c>
      <c r="D4" s="347"/>
    </row>
    <row r="5" spans="1:9" ht="18" hidden="1" customHeight="1" x14ac:dyDescent="0.2">
      <c r="A5" s="76" t="s">
        <v>96</v>
      </c>
      <c r="B5" s="133" t="str">
        <f>'[2]Names of Bidder'!C9</f>
        <v>…….. …… ………. ……….</v>
      </c>
      <c r="C5" s="346" t="s">
        <v>7</v>
      </c>
      <c r="D5" s="347"/>
    </row>
    <row r="6" spans="1:9" ht="16.149999999999999" hidden="1" customHeight="1" x14ac:dyDescent="0.2">
      <c r="A6" s="134"/>
      <c r="B6" s="133" t="str">
        <f>'[2]Names of Bidder'!C10</f>
        <v>…….. …… ………. ……….</v>
      </c>
      <c r="C6" s="346" t="s">
        <v>8</v>
      </c>
      <c r="D6" s="347"/>
    </row>
    <row r="7" spans="1:9" ht="12.6" hidden="1" customHeight="1" x14ac:dyDescent="0.2">
      <c r="A7" s="134"/>
      <c r="B7" s="133" t="str">
        <f>'[2]Names of Bidder'!C11</f>
        <v>…….. …… ………. ……….</v>
      </c>
      <c r="C7" s="346" t="s">
        <v>9</v>
      </c>
      <c r="D7" s="347"/>
    </row>
    <row r="8" spans="1:9" ht="26.25" hidden="1" customHeight="1" x14ac:dyDescent="0.2">
      <c r="A8" s="135"/>
      <c r="B8" s="136"/>
      <c r="C8" s="347" t="s">
        <v>10</v>
      </c>
      <c r="D8" s="347"/>
    </row>
    <row r="9" spans="1:9" ht="22.5" hidden="1" customHeight="1" x14ac:dyDescent="0.2">
      <c r="A9" s="135"/>
      <c r="B9" s="136" t="e">
        <f>#REF!</f>
        <v>#REF!</v>
      </c>
      <c r="C9" s="53"/>
      <c r="D9" s="53"/>
    </row>
    <row r="10" spans="1:9" ht="28.5" x14ac:dyDescent="0.2">
      <c r="A10" s="137" t="s">
        <v>11</v>
      </c>
      <c r="B10" s="353" t="s">
        <v>97</v>
      </c>
      <c r="C10" s="353"/>
      <c r="D10" s="137" t="s">
        <v>98</v>
      </c>
      <c r="I10" s="138"/>
    </row>
    <row r="11" spans="1:9" ht="33" customHeight="1" x14ac:dyDescent="0.2">
      <c r="A11" s="139">
        <v>1</v>
      </c>
      <c r="B11" s="353" t="s">
        <v>99</v>
      </c>
      <c r="C11" s="353"/>
      <c r="D11" s="140"/>
    </row>
    <row r="12" spans="1:9" ht="43.5" customHeight="1" x14ac:dyDescent="0.2">
      <c r="A12" s="139" t="s">
        <v>100</v>
      </c>
      <c r="B12" s="353" t="s">
        <v>136</v>
      </c>
      <c r="C12" s="353"/>
      <c r="D12" s="141">
        <f>'3A sch Civil '!N88</f>
        <v>1328018.3196259458</v>
      </c>
    </row>
    <row r="13" spans="1:9" ht="43.5" customHeight="1" x14ac:dyDescent="0.2">
      <c r="A13" s="139" t="s">
        <v>101</v>
      </c>
      <c r="B13" s="353" t="s">
        <v>137</v>
      </c>
      <c r="C13" s="353"/>
      <c r="D13" s="141">
        <f>'Sch-3B NS Civil'!L25</f>
        <v>0</v>
      </c>
    </row>
    <row r="14" spans="1:9" ht="43.5" customHeight="1" x14ac:dyDescent="0.2">
      <c r="A14" s="139" t="s">
        <v>100</v>
      </c>
      <c r="B14" s="353" t="s">
        <v>138</v>
      </c>
      <c r="C14" s="353"/>
      <c r="D14" s="141">
        <f>'3C sch Electrical'!M45</f>
        <v>23310.986409469519</v>
      </c>
    </row>
    <row r="15" spans="1:9" ht="43.5" customHeight="1" x14ac:dyDescent="0.2">
      <c r="A15" s="139" t="s">
        <v>101</v>
      </c>
      <c r="B15" s="353" t="s">
        <v>139</v>
      </c>
      <c r="C15" s="353"/>
      <c r="D15" s="141">
        <f>'3D NS Electrical'!L23</f>
        <v>0</v>
      </c>
    </row>
    <row r="16" spans="1:9" ht="43.5" customHeight="1" x14ac:dyDescent="0.2">
      <c r="A16" s="139">
        <v>2</v>
      </c>
      <c r="B16" s="353" t="s">
        <v>102</v>
      </c>
      <c r="C16" s="353"/>
      <c r="D16" s="141">
        <f>D12+D13+D14+D15</f>
        <v>1351329.3060354153</v>
      </c>
    </row>
    <row r="17" spans="1:4" x14ac:dyDescent="0.2">
      <c r="A17" s="142"/>
      <c r="D17" s="143"/>
    </row>
    <row r="18" spans="1:4" x14ac:dyDescent="0.2">
      <c r="A18" s="142"/>
      <c r="D18" s="143"/>
    </row>
    <row r="19" spans="1:4" hidden="1" x14ac:dyDescent="0.2">
      <c r="A19" s="142" t="s">
        <v>53</v>
      </c>
      <c r="B19" s="144" t="e">
        <f>+#REF!</f>
        <v>#REF!</v>
      </c>
      <c r="C19" s="73" t="s">
        <v>54</v>
      </c>
      <c r="D19" s="145" t="e">
        <f>+#REF!</f>
        <v>#REF!</v>
      </c>
    </row>
    <row r="20" spans="1:4" hidden="1" x14ac:dyDescent="0.2">
      <c r="A20" s="146" t="s">
        <v>55</v>
      </c>
      <c r="B20" s="147" t="e">
        <f>+#REF!</f>
        <v>#REF!</v>
      </c>
      <c r="C20" s="148" t="s">
        <v>56</v>
      </c>
      <c r="D20" s="145" t="e">
        <f>+#REF!</f>
        <v>#REF!</v>
      </c>
    </row>
  </sheetData>
  <sheetProtection password="DC2B" sheet="1" objects="1" scenarios="1"/>
  <mergeCells count="16">
    <mergeCell ref="B16:C16"/>
    <mergeCell ref="C6:D6"/>
    <mergeCell ref="C7:D7"/>
    <mergeCell ref="C8:D8"/>
    <mergeCell ref="B10:C10"/>
    <mergeCell ref="B11:C11"/>
    <mergeCell ref="B12:C12"/>
    <mergeCell ref="B13:C13"/>
    <mergeCell ref="B14:C14"/>
    <mergeCell ref="B15:C15"/>
    <mergeCell ref="C5:D5"/>
    <mergeCell ref="A1:D1"/>
    <mergeCell ref="A2:D2"/>
    <mergeCell ref="A3:B3"/>
    <mergeCell ref="C3:D3"/>
    <mergeCell ref="C4:D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Instruction</vt:lpstr>
      <vt:lpstr>Basic</vt:lpstr>
      <vt:lpstr>Name of Bidder</vt:lpstr>
      <vt:lpstr>3A sch Civil </vt:lpstr>
      <vt:lpstr>3B Non- schedule</vt:lpstr>
      <vt:lpstr>Sch-3B NS Civil</vt:lpstr>
      <vt:lpstr>3C sch Electrical</vt:lpstr>
      <vt:lpstr>3D NS Electrical</vt:lpstr>
      <vt:lpstr>Sch 5 Taxes</vt:lpstr>
      <vt:lpstr>Sch 6 summary</vt:lpstr>
      <vt:lpstr>'Sch-3B NS Civil'!Print_Area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Jaikishan Kumar {जयकिशन कुमार}</dc:creator>
  <cp:keywords/>
  <dc:description/>
  <cp:lastModifiedBy>Jignesh Kumar Kapatel {का.पटेल जिग्‍नेशकुमार}</cp:lastModifiedBy>
  <cp:revision/>
  <dcterms:created xsi:type="dcterms:W3CDTF">2015-06-05T18:17:20Z</dcterms:created>
  <dcterms:modified xsi:type="dcterms:W3CDTF">2025-05-14T11:31:06Z</dcterms:modified>
  <cp:category/>
  <cp:contentStatus/>
</cp:coreProperties>
</file>