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powergrid1989-my.sharepoint.com/personal/ccdrive2_powergrid_in/Documents/MM/Group-2/Suneel/G2 Group/2. PRANIT/HRD/Street Lighting/bid documents/"/>
    </mc:Choice>
  </mc:AlternateContent>
  <xr:revisionPtr revIDLastSave="139" documentId="8_{2C4A23F6-4799-47BB-B323-5105D5592982}" xr6:coauthVersionLast="47" xr6:coauthVersionMax="47" xr10:uidLastSave="{DBBE232B-73E7-4CED-A809-17D0756B2E71}"/>
  <workbookProtection workbookAlgorithmName="SHA-512" workbookHashValue="FX0hfXENhOIWO7zzWTOLYvvdeRWsw16JaqS7ubFnHqehVPTMx8LwFfYGmaYfo9uzSeRWZ/ZL+3hRLdAEIBDoUQ==" workbookSaltValue="tZDmrogtIKBWigu+uIIUMA==" workbookSpinCount="100000" lockStructure="1"/>
  <bookViews>
    <workbookView xWindow="-120" yWindow="-120" windowWidth="29040" windowHeight="15720" xr2:uid="{B18CC795-4D71-4403-9CA8-49CEB64C1F54}"/>
  </bookViews>
  <sheets>
    <sheet name="Price_Schedule" sheetId="1" r:id="rId1"/>
  </sheets>
  <definedNames>
    <definedName name="_xlnm.Print_Area" localSheetId="0">Price_Schedule!$A$1:$H$23</definedName>
    <definedName name="_xlnm.Print_Titles" localSheetId="0">Price_Schedule!$1:$1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K5" i="1" s="1"/>
  <c r="F6" i="1"/>
  <c r="K6" i="1" l="1"/>
  <c r="L6" i="1" s="1"/>
  <c r="L5" i="1"/>
  <c r="D18" i="1" l="1"/>
  <c r="D13" i="1"/>
  <c r="F7" i="1"/>
  <c r="K7" i="1" l="1"/>
  <c r="L7" i="1" s="1"/>
  <c r="F18" i="1" l="1"/>
  <c r="K18" i="1" s="1"/>
  <c r="L18" i="1" l="1"/>
  <c r="F8" i="1" l="1"/>
  <c r="K8" i="1" s="1"/>
  <c r="F9" i="1"/>
  <c r="K9" i="1" s="1"/>
  <c r="F10" i="1"/>
  <c r="K10" i="1" s="1"/>
  <c r="F11" i="1"/>
  <c r="K11" i="1" s="1"/>
  <c r="L11" i="1" s="1"/>
  <c r="F12" i="1"/>
  <c r="F13" i="1"/>
  <c r="K13" i="1" s="1"/>
  <c r="F14" i="1"/>
  <c r="K14" i="1" s="1"/>
  <c r="F15" i="1"/>
  <c r="K15" i="1" s="1"/>
  <c r="F16" i="1"/>
  <c r="K16" i="1" s="1"/>
  <c r="L16" i="1" s="1"/>
  <c r="F17" i="1"/>
  <c r="F4" i="1"/>
  <c r="K4" i="1" l="1"/>
  <c r="L4" i="1" s="1"/>
  <c r="L13" i="1"/>
  <c r="L9" i="1"/>
  <c r="K17" i="1"/>
  <c r="L17" i="1" s="1"/>
  <c r="K12" i="1"/>
  <c r="L12" i="1" s="1"/>
  <c r="L14" i="1"/>
  <c r="L8" i="1"/>
  <c r="L10" i="1"/>
  <c r="F19" i="1"/>
  <c r="L15" i="1"/>
  <c r="L19" i="1" l="1"/>
</calcChain>
</file>

<file path=xl/sharedStrings.xml><?xml version="1.0" encoding="utf-8"?>
<sst xmlns="http://schemas.openxmlformats.org/spreadsheetml/2006/main" count="59" uniqueCount="51">
  <si>
    <t>e</t>
  </si>
  <si>
    <t>d</t>
  </si>
  <si>
    <t>a</t>
  </si>
  <si>
    <t>Unit</t>
  </si>
  <si>
    <t>Sl. no.</t>
  </si>
  <si>
    <t>Item Description</t>
  </si>
  <si>
    <t>Qty</t>
  </si>
  <si>
    <t>Unit Rate</t>
  </si>
  <si>
    <r>
      <t xml:space="preserve">Total Amount
(in </t>
    </r>
    <r>
      <rPr>
        <b/>
        <sz val="12"/>
        <color theme="1"/>
        <rFont val="Calibri"/>
        <family val="2"/>
      </rPr>
      <t>₹</t>
    </r>
    <r>
      <rPr>
        <b/>
        <sz val="12"/>
        <color theme="1"/>
        <rFont val="Book Antiqua"/>
        <family val="1"/>
      </rPr>
      <t xml:space="preserve">) </t>
    </r>
  </si>
  <si>
    <t>GST %</t>
  </si>
  <si>
    <t>Whether HSN/SAC Code mentioned in column (g) is confirmed. If not, Please indicate appropriate HSN/SAC Code</t>
  </si>
  <si>
    <t>Whether GST% mentioned in column (h) is  confirmed. If not, Please indicate appropriate GST%</t>
  </si>
  <si>
    <t>GST Amount
(in ₹)</t>
  </si>
  <si>
    <t>Grand Total Including GST
(in ₹)</t>
  </si>
  <si>
    <t>HSN/SAC Code</t>
  </si>
  <si>
    <t>Total</t>
  </si>
  <si>
    <t xml:space="preserve">b </t>
  </si>
  <si>
    <t xml:space="preserve">c </t>
  </si>
  <si>
    <t>g</t>
  </si>
  <si>
    <t>h</t>
  </si>
  <si>
    <t>i</t>
  </si>
  <si>
    <t>j</t>
  </si>
  <si>
    <t>k</t>
  </si>
  <si>
    <t>f= d x e</t>
  </si>
  <si>
    <t>l= k + f</t>
  </si>
  <si>
    <t>Supplying and drawing following sizes of FRLS PVC insulated copper conductor, single core cable in the existing surface/ recessed steel/ PVC conduit as required. 3 X 1.5 Sq MM from Juction Box to Light Fixture</t>
  </si>
  <si>
    <r>
      <t xml:space="preserve">Supplying and fixing of horizontal type three pole and neutral, sheet steel, MCB distribution board, 415 V, on surface/ recess, complete with tinned copper bus bar, neutral bus bar, earth bar, din bar, interconnections, powder painted including earthing etc. as required. (But without MCB/RCCB/Isolator) - </t>
    </r>
    <r>
      <rPr>
        <b/>
        <sz val="12"/>
        <color theme="1"/>
        <rFont val="Times New Roman"/>
        <family val="1"/>
      </rPr>
      <t>4 way (4 + 12), Double door</t>
    </r>
  </si>
  <si>
    <t>Supplying and fixing following rating, four pole, 415 V, isolator in the existing MCB DB complete with connections, testing and commissioning etc. as required. -  63 A</t>
  </si>
  <si>
    <t>Earthing with G.I. earth plate 600 mm X 600 mm X 6 mm thick including accessories, and providing masonry enclosure with cover plate having locking arrangement and watering pipe of 2.7 metre long etc. with charcoal/ coke and salt as required.</t>
  </si>
  <si>
    <t>Providing and fixing 6 SWG dia G.I. wire on surface or in recess for loop earthing as required</t>
  </si>
  <si>
    <r>
      <t xml:space="preserve">Laying of one number PVC insulated and PVC sheathed / XLPE power cable of 1.1 KV grade of following size direct in ground including excavation, sand cushioning, protective covering and refilling the trench etc as required - </t>
    </r>
    <r>
      <rPr>
        <b/>
        <sz val="12"/>
        <color theme="1"/>
        <rFont val="Times New Roman"/>
        <family val="1"/>
      </rPr>
      <t>Upto 35 sq. mm</t>
    </r>
  </si>
  <si>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  All kinds of soil.</t>
  </si>
  <si>
    <t>1:2:4 (1 cement : 2 coarse sand (zone-III) derived from natural sources : 4 graded stone aggregate 20 mm nominal size derived from natural sources)</t>
  </si>
  <si>
    <t>1:4:8 (1 Cement : 4 coarse sand (zone-III) derived from natural sources : 8 graded stone aggregate 40 mm nominal size derived from natural sources)</t>
  </si>
  <si>
    <t xml:space="preserve">Centering and shuttering including strutting, propping etc. and removal of form work for : Foundations, footings, bases for columns </t>
  </si>
  <si>
    <t>6 mm cement plaster of mix :  1:3 (1 cement : 3 fine sand)</t>
  </si>
  <si>
    <t>Finishing walls with water proofing cement paint of required shade - New work (Two or more coats applied @ 3.84 kg/10 sqm)</t>
  </si>
  <si>
    <t>Meter</t>
  </si>
  <si>
    <t>Nos</t>
  </si>
  <si>
    <t>Each</t>
  </si>
  <si>
    <t>Set</t>
  </si>
  <si>
    <t>Cum</t>
  </si>
  <si>
    <t>Sqm</t>
  </si>
  <si>
    <t>Supply, installation, Testing commissioning ( SITC)  of  07 meter length octagonal / tubular street light poles  with all acessories like foundation bolt, base plate, 1.5 meter length arm for holding led Fixture &amp; cover the top part of pole and etc.. At the bottom part of  pole structure having inbuilt juction box with SS rail, Single pole 10A MCB, terminal block - suitable for 4 core 10 Sq mm Aluminium armoured cable connection,  suitable size lugs etc required for completion of this work.The materail not specified  but required for SITC of  street light pole is in the scope of vendor without any financial implication to POWERGRID. The detail information mention in technical specification</t>
  </si>
  <si>
    <t>Supply, installation, Testing commissioning of 60W C/W or W/W street light having IP 66 protection. The detail information mention in technical specification</t>
  </si>
  <si>
    <t>Supply, installation, Testing commissioning of 4 core 10 Sq mm Aluminium  armoured XLPE cable</t>
  </si>
  <si>
    <t>Nos.</t>
  </si>
  <si>
    <t xml:space="preserve">Note: </t>
  </si>
  <si>
    <t xml:space="preserve">i) To facilitate the bidders, POWERGRID has indicated HSN/SAC Code and rate of GST against BOQ items . It shall entirely be the responsibility of the bidder to check  HSN/SAC Code and rate of GST. The bidder may either confirm the  HSN/SAC Code and rate of GST or if the bidder opts to classify the item in question under a different  HSN/SAC Code and rate of GST, bidder may indicate the same in the columns provided. The bidders shall solely be responsible for  the  HSN/SAC Code and rate of GST for each item. Employer’s liability for reimbursement of GST shall be lower of the GST applicable at the rate as confirmed/deemed confirmed in the bid or actual GST paid/payable by the bidder for that item.  </t>
  </si>
  <si>
    <t>ii) In case the bidder leaves the cell for confirmation of  HSN/SAC Code and GST rate "blank",  corresponding  HSN/SAC Code and GST rate indicated by the Employer shall be deemed to be the one confirmed by the bidder.
iii) Bidder shall quote rate of all items. Any partially quoted bid shall be treated as nonresponsive and may lead to rejection.</t>
  </si>
  <si>
    <t>BOQ  of  Supply, installation, Testing and Commissioning of street light on the side of defense road in front of PAL Complex, Manesar, Gurugram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</si>
</sst>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15" x14ac:knownFonts="1">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0"/>
      <name val="Arial"/>
      <family val="2"/>
    </font>
    <font>
      <sz val="12"/>
      <name val="Arial"/>
      <family val="2"/>
    </font>
    <font>
      <b/>
      <sz val="12"/>
      <name val="Arial"/>
      <family val="2"/>
    </font>
    <font>
      <b/>
      <u/>
      <sz val="16"/>
      <color theme="1"/>
      <name val="Aptos Narrow"/>
      <family val="2"/>
      <scheme val="minor"/>
    </font>
    <font>
      <b/>
      <sz val="12"/>
      <color theme="1"/>
      <name val="Book Antiqua"/>
      <family val="1"/>
    </font>
    <font>
      <b/>
      <sz val="12"/>
      <color rgb="FF000000"/>
      <name val="Book Antiqua"/>
      <family val="1"/>
    </font>
    <font>
      <b/>
      <sz val="12"/>
      <color theme="1"/>
      <name val="Calibri"/>
      <family val="2"/>
    </font>
    <font>
      <sz val="11"/>
      <color theme="1"/>
      <name val="Aptos Narrow"/>
      <family val="2"/>
      <scheme val="minor"/>
    </font>
    <font>
      <sz val="12"/>
      <color theme="1"/>
      <name val="Times New Roman"/>
      <family val="1"/>
    </font>
    <font>
      <b/>
      <sz val="12"/>
      <color theme="1"/>
      <name val="Times New Roman"/>
      <family val="1"/>
    </font>
    <font>
      <b/>
      <sz val="14"/>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4" fillId="0" borderId="0"/>
    <xf numFmtId="43" fontId="11" fillId="0" borderId="0" applyFont="0" applyFill="0" applyBorder="0" applyAlignment="0" applyProtection="0"/>
  </cellStyleXfs>
  <cellXfs count="31">
    <xf numFmtId="0" fontId="0" fillId="0" borderId="0" xfId="0"/>
    <xf numFmtId="0" fontId="0" fillId="0" borderId="0" xfId="0" applyAlignment="1">
      <alignment vertical="top"/>
    </xf>
    <xf numFmtId="0" fontId="1" fillId="0" borderId="0" xfId="0" applyFont="1" applyAlignment="1">
      <alignment vertical="top"/>
    </xf>
    <xf numFmtId="0" fontId="8" fillId="0" borderId="1" xfId="0" applyFont="1" applyBorder="1" applyAlignment="1" applyProtection="1">
      <alignment horizontal="center" vertical="center" wrapText="1"/>
      <protection hidden="1"/>
    </xf>
    <xf numFmtId="0" fontId="9" fillId="0" borderId="1" xfId="0" applyFont="1" applyBorder="1" applyAlignment="1" applyProtection="1">
      <alignment horizontal="left" vertical="center" wrapText="1"/>
      <protection hidden="1"/>
    </xf>
    <xf numFmtId="0" fontId="9" fillId="0" borderId="1" xfId="0" applyFont="1" applyBorder="1" applyAlignment="1" applyProtection="1">
      <alignment horizontal="center" vertical="center" wrapText="1"/>
      <protection hidden="1"/>
    </xf>
    <xf numFmtId="2" fontId="3" fillId="2" borderId="1" xfId="0" applyNumberFormat="1" applyFont="1" applyFill="1" applyBorder="1" applyAlignment="1">
      <alignment horizontal="right" vertical="top" wrapText="1"/>
    </xf>
    <xf numFmtId="0" fontId="6"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6" fillId="2" borderId="1" xfId="2" applyFont="1" applyFill="1" applyBorder="1" applyAlignment="1">
      <alignment horizontal="center" vertical="center"/>
    </xf>
    <xf numFmtId="9" fontId="6" fillId="2" borderId="1" xfId="2" applyNumberFormat="1" applyFont="1" applyFill="1" applyBorder="1" applyAlignment="1">
      <alignment horizontal="center" vertical="center" wrapText="1"/>
    </xf>
    <xf numFmtId="2" fontId="2" fillId="2" borderId="1" xfId="1" applyNumberFormat="1" applyFont="1" applyFill="1" applyBorder="1" applyAlignment="1">
      <alignment horizontal="center" vertical="center" wrapText="1"/>
    </xf>
    <xf numFmtId="2" fontId="0" fillId="0" borderId="1" xfId="0" applyNumberFormat="1" applyBorder="1" applyAlignment="1">
      <alignment horizontal="center" vertical="center"/>
    </xf>
    <xf numFmtId="43" fontId="3" fillId="2" borderId="1" xfId="3" applyFont="1" applyFill="1" applyBorder="1" applyAlignment="1">
      <alignment horizontal="right" vertical="top" wrapText="1"/>
    </xf>
    <xf numFmtId="43" fontId="0" fillId="0" borderId="0" xfId="0" applyNumberFormat="1" applyAlignment="1">
      <alignment vertical="top"/>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wrapText="1"/>
    </xf>
    <xf numFmtId="0" fontId="14" fillId="0" borderId="3" xfId="0" applyFont="1" applyBorder="1"/>
    <xf numFmtId="0" fontId="14" fillId="0" borderId="4" xfId="0" applyFont="1" applyBorder="1"/>
    <xf numFmtId="0" fontId="14" fillId="0" borderId="5" xfId="0" applyFont="1" applyBorder="1"/>
    <xf numFmtId="0" fontId="3" fillId="2" borderId="1" xfId="0" applyFont="1" applyFill="1" applyBorder="1" applyAlignment="1">
      <alignment horizontal="right" vertical="top" wrapText="1"/>
    </xf>
    <xf numFmtId="0" fontId="7" fillId="2" borderId="2" xfId="0" applyFont="1"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vertical="top" wrapText="1"/>
    </xf>
    <xf numFmtId="2" fontId="2" fillId="3" borderId="1" xfId="1" applyNumberFormat="1" applyFont="1" applyFill="1" applyBorder="1" applyAlignment="1" applyProtection="1">
      <alignment horizontal="center" vertical="center" wrapText="1"/>
      <protection locked="0"/>
    </xf>
  </cellXfs>
  <cellStyles count="4">
    <cellStyle name="Comma" xfId="3" builtinId="3"/>
    <cellStyle name="Normal" xfId="0" builtinId="0"/>
    <cellStyle name="Normal 2" xfId="2" xr:uid="{901BA621-D1D0-4E37-81A4-126032EEF1E8}"/>
    <cellStyle name="Normal 3" xfId="1" xr:uid="{22B6CF20-8512-44D7-824A-CE5D5F4AE68B}"/>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5407-BF1A-4DFB-9378-01D34E3E241E}">
  <sheetPr>
    <tabColor rgb="FFFF0000"/>
  </sheetPr>
  <dimension ref="A1:L28"/>
  <sheetViews>
    <sheetView tabSelected="1" zoomScaleNormal="100" zoomScaleSheetLayoutView="100" workbookViewId="0">
      <selection activeCell="E16" sqref="E16"/>
    </sheetView>
  </sheetViews>
  <sheetFormatPr defaultColWidth="9.140625" defaultRowHeight="15" x14ac:dyDescent="0.25"/>
  <cols>
    <col min="1" max="1" width="5.5703125" style="10" customWidth="1"/>
    <col min="2" max="2" width="65.140625" style="1" customWidth="1"/>
    <col min="3" max="3" width="11.140625" style="10" customWidth="1"/>
    <col min="4" max="4" width="15.28515625" style="10" customWidth="1"/>
    <col min="5" max="5" width="22.85546875" style="1" customWidth="1"/>
    <col min="6" max="6" width="19" style="1" customWidth="1"/>
    <col min="7" max="7" width="20.28515625" style="1" customWidth="1"/>
    <col min="8" max="8" width="15.42578125" style="1" customWidth="1"/>
    <col min="9" max="9" width="27.42578125" style="1" customWidth="1"/>
    <col min="10" max="10" width="20.28515625" style="1" customWidth="1"/>
    <col min="11" max="11" width="19" style="1" customWidth="1"/>
    <col min="12" max="12" width="22.28515625" style="1" customWidth="1"/>
    <col min="13" max="16384" width="9.140625" style="1"/>
  </cols>
  <sheetData>
    <row r="1" spans="1:12" ht="49.5" customHeight="1" x14ac:dyDescent="0.25">
      <c r="A1" s="27" t="s">
        <v>50</v>
      </c>
      <c r="B1" s="27"/>
      <c r="C1" s="27"/>
      <c r="D1" s="27"/>
      <c r="E1" s="27"/>
      <c r="F1" s="27"/>
      <c r="G1" s="27"/>
      <c r="H1" s="27"/>
      <c r="I1" s="27"/>
      <c r="J1" s="27"/>
      <c r="K1" s="27"/>
      <c r="L1" s="27"/>
    </row>
    <row r="2" spans="1:12" ht="131.25" customHeight="1" x14ac:dyDescent="0.25">
      <c r="A2" s="3" t="s">
        <v>4</v>
      </c>
      <c r="B2" s="4" t="s">
        <v>5</v>
      </c>
      <c r="C2" s="5" t="s">
        <v>3</v>
      </c>
      <c r="D2" s="3" t="s">
        <v>6</v>
      </c>
      <c r="E2" s="3" t="s">
        <v>7</v>
      </c>
      <c r="F2" s="3" t="s">
        <v>8</v>
      </c>
      <c r="G2" s="3" t="s">
        <v>14</v>
      </c>
      <c r="H2" s="3" t="s">
        <v>9</v>
      </c>
      <c r="I2" s="3" t="s">
        <v>10</v>
      </c>
      <c r="J2" s="3" t="s">
        <v>11</v>
      </c>
      <c r="K2" s="3" t="s">
        <v>12</v>
      </c>
      <c r="L2" s="3" t="s">
        <v>13</v>
      </c>
    </row>
    <row r="3" spans="1:12" s="10" customFormat="1" ht="47.25" customHeight="1" x14ac:dyDescent="0.25">
      <c r="A3" s="7" t="s">
        <v>2</v>
      </c>
      <c r="B3" s="11" t="s">
        <v>16</v>
      </c>
      <c r="C3" s="11" t="s">
        <v>17</v>
      </c>
      <c r="D3" s="7" t="s">
        <v>1</v>
      </c>
      <c r="E3" s="7" t="s">
        <v>0</v>
      </c>
      <c r="F3" s="7" t="s">
        <v>23</v>
      </c>
      <c r="G3" s="7" t="s">
        <v>18</v>
      </c>
      <c r="H3" s="12" t="s">
        <v>19</v>
      </c>
      <c r="I3" s="12" t="s">
        <v>20</v>
      </c>
      <c r="J3" s="12" t="s">
        <v>21</v>
      </c>
      <c r="K3" s="12" t="s">
        <v>22</v>
      </c>
      <c r="L3" s="12" t="s">
        <v>24</v>
      </c>
    </row>
    <row r="4" spans="1:12" ht="157.5" x14ac:dyDescent="0.25">
      <c r="A4" s="8">
        <v>1</v>
      </c>
      <c r="B4" s="19" t="s">
        <v>43</v>
      </c>
      <c r="C4" s="21" t="s">
        <v>46</v>
      </c>
      <c r="D4" s="21">
        <v>25</v>
      </c>
      <c r="E4" s="30"/>
      <c r="F4" s="13">
        <f>D4*E4</f>
        <v>0</v>
      </c>
      <c r="G4" s="17">
        <v>995461</v>
      </c>
      <c r="H4" s="7">
        <v>18</v>
      </c>
      <c r="I4" s="30"/>
      <c r="J4" s="30"/>
      <c r="K4" s="14">
        <f>IF(J4="",H4*F4/100,J4*F4/100)</f>
        <v>0</v>
      </c>
      <c r="L4" s="14">
        <f>F4+K4</f>
        <v>0</v>
      </c>
    </row>
    <row r="5" spans="1:12" ht="60" customHeight="1" x14ac:dyDescent="0.25">
      <c r="A5" s="8">
        <v>2</v>
      </c>
      <c r="B5" s="19" t="s">
        <v>44</v>
      </c>
      <c r="C5" s="20" t="s">
        <v>46</v>
      </c>
      <c r="D5" s="20">
        <v>25</v>
      </c>
      <c r="E5" s="30"/>
      <c r="F5" s="13">
        <f t="shared" ref="F5:F6" si="0">D5*E5</f>
        <v>0</v>
      </c>
      <c r="G5" s="17">
        <v>998715</v>
      </c>
      <c r="H5" s="7">
        <v>18</v>
      </c>
      <c r="I5" s="30"/>
      <c r="J5" s="30"/>
      <c r="K5" s="14">
        <f t="shared" ref="K5:K6" si="1">IF(J5="",H5*F5/100,J5*F5/100)</f>
        <v>0</v>
      </c>
      <c r="L5" s="14">
        <f t="shared" ref="L5:L6" si="2">F5+K5</f>
        <v>0</v>
      </c>
    </row>
    <row r="6" spans="1:12" ht="60" customHeight="1" x14ac:dyDescent="0.25">
      <c r="A6" s="8">
        <v>3</v>
      </c>
      <c r="B6" s="19" t="s">
        <v>45</v>
      </c>
      <c r="C6" s="20" t="s">
        <v>37</v>
      </c>
      <c r="D6" s="20">
        <v>1000</v>
      </c>
      <c r="E6" s="30"/>
      <c r="F6" s="13">
        <f t="shared" si="0"/>
        <v>0</v>
      </c>
      <c r="G6" s="17">
        <v>998715</v>
      </c>
      <c r="H6" s="7">
        <v>18</v>
      </c>
      <c r="I6" s="30"/>
      <c r="J6" s="30"/>
      <c r="K6" s="14">
        <f t="shared" si="1"/>
        <v>0</v>
      </c>
      <c r="L6" s="14">
        <f t="shared" si="2"/>
        <v>0</v>
      </c>
    </row>
    <row r="7" spans="1:12" ht="60" customHeight="1" x14ac:dyDescent="0.25">
      <c r="A7" s="8">
        <v>4</v>
      </c>
      <c r="B7" s="19" t="s">
        <v>25</v>
      </c>
      <c r="C7" s="20" t="s">
        <v>37</v>
      </c>
      <c r="D7" s="20">
        <v>300</v>
      </c>
      <c r="E7" s="30"/>
      <c r="F7" s="13">
        <f>D7*E7</f>
        <v>0</v>
      </c>
      <c r="G7" s="17">
        <v>995424</v>
      </c>
      <c r="H7" s="7">
        <v>18</v>
      </c>
      <c r="I7" s="30"/>
      <c r="J7" s="30"/>
      <c r="K7" s="14">
        <f>IF(J7="",H7*F7/100,J7*F7/100)</f>
        <v>0</v>
      </c>
      <c r="L7" s="14">
        <f>F7+K7</f>
        <v>0</v>
      </c>
    </row>
    <row r="8" spans="1:12" ht="81" customHeight="1" x14ac:dyDescent="0.25">
      <c r="A8" s="8">
        <v>5</v>
      </c>
      <c r="B8" s="19" t="s">
        <v>26</v>
      </c>
      <c r="C8" s="20" t="s">
        <v>38</v>
      </c>
      <c r="D8" s="20">
        <v>1</v>
      </c>
      <c r="E8" s="30"/>
      <c r="F8" s="13">
        <f t="shared" ref="F8:F18" si="3">D8*E8</f>
        <v>0</v>
      </c>
      <c r="G8" s="17">
        <v>998736</v>
      </c>
      <c r="H8" s="7">
        <v>18</v>
      </c>
      <c r="I8" s="30"/>
      <c r="J8" s="30"/>
      <c r="K8" s="14">
        <f t="shared" ref="K8:K18" si="4">IF(J8="",H8*F8/100,J8*F8/100)</f>
        <v>0</v>
      </c>
      <c r="L8" s="14">
        <f t="shared" ref="L8:L18" si="5">F8+K8</f>
        <v>0</v>
      </c>
    </row>
    <row r="9" spans="1:12" ht="47.25" x14ac:dyDescent="0.25">
      <c r="A9" s="8">
        <v>6</v>
      </c>
      <c r="B9" s="19" t="s">
        <v>27</v>
      </c>
      <c r="C9" s="20" t="s">
        <v>39</v>
      </c>
      <c r="D9" s="20">
        <v>3</v>
      </c>
      <c r="E9" s="30"/>
      <c r="F9" s="13">
        <f t="shared" si="3"/>
        <v>0</v>
      </c>
      <c r="G9" s="17">
        <v>998736</v>
      </c>
      <c r="H9" s="7">
        <v>18</v>
      </c>
      <c r="I9" s="30"/>
      <c r="J9" s="30"/>
      <c r="K9" s="14">
        <f t="shared" si="4"/>
        <v>0</v>
      </c>
      <c r="L9" s="14">
        <f t="shared" si="5"/>
        <v>0</v>
      </c>
    </row>
    <row r="10" spans="1:12" ht="62.25" customHeight="1" x14ac:dyDescent="0.25">
      <c r="A10" s="8">
        <v>7</v>
      </c>
      <c r="B10" s="19" t="s">
        <v>28</v>
      </c>
      <c r="C10" s="20" t="s">
        <v>40</v>
      </c>
      <c r="D10" s="20">
        <v>2</v>
      </c>
      <c r="E10" s="30"/>
      <c r="F10" s="13">
        <f t="shared" si="3"/>
        <v>0</v>
      </c>
      <c r="G10" s="17">
        <v>998739</v>
      </c>
      <c r="H10" s="7">
        <v>18</v>
      </c>
      <c r="I10" s="30"/>
      <c r="J10" s="30"/>
      <c r="K10" s="14">
        <f t="shared" si="4"/>
        <v>0</v>
      </c>
      <c r="L10" s="14">
        <f t="shared" si="5"/>
        <v>0</v>
      </c>
    </row>
    <row r="11" spans="1:12" ht="31.5" x14ac:dyDescent="0.25">
      <c r="A11" s="8">
        <v>8</v>
      </c>
      <c r="B11" s="19" t="s">
        <v>29</v>
      </c>
      <c r="C11" s="20" t="s">
        <v>37</v>
      </c>
      <c r="D11" s="20">
        <v>700</v>
      </c>
      <c r="E11" s="30"/>
      <c r="F11" s="13">
        <f t="shared" si="3"/>
        <v>0</v>
      </c>
      <c r="G11" s="17">
        <v>998739</v>
      </c>
      <c r="H11" s="7">
        <v>18</v>
      </c>
      <c r="I11" s="30"/>
      <c r="J11" s="30"/>
      <c r="K11" s="14">
        <f t="shared" si="4"/>
        <v>0</v>
      </c>
      <c r="L11" s="14">
        <f t="shared" si="5"/>
        <v>0</v>
      </c>
    </row>
    <row r="12" spans="1:12" ht="63" x14ac:dyDescent="0.25">
      <c r="A12" s="8">
        <v>9</v>
      </c>
      <c r="B12" s="19" t="s">
        <v>30</v>
      </c>
      <c r="C12" s="20" t="s">
        <v>37</v>
      </c>
      <c r="D12" s="20">
        <v>550</v>
      </c>
      <c r="E12" s="30"/>
      <c r="F12" s="13">
        <f t="shared" si="3"/>
        <v>0</v>
      </c>
      <c r="G12" s="17">
        <v>998739</v>
      </c>
      <c r="H12" s="7">
        <v>18</v>
      </c>
      <c r="I12" s="30"/>
      <c r="J12" s="30"/>
      <c r="K12" s="14">
        <f t="shared" si="4"/>
        <v>0</v>
      </c>
      <c r="L12" s="14">
        <f t="shared" si="5"/>
        <v>0</v>
      </c>
    </row>
    <row r="13" spans="1:12" ht="62.25" customHeight="1" x14ac:dyDescent="0.25">
      <c r="A13" s="8">
        <v>10</v>
      </c>
      <c r="B13" s="19" t="s">
        <v>31</v>
      </c>
      <c r="C13" s="20" t="s">
        <v>41</v>
      </c>
      <c r="D13" s="22">
        <f>0.55*0.55*0.91*25</f>
        <v>6.8818750000000009</v>
      </c>
      <c r="E13" s="30"/>
      <c r="F13" s="13">
        <f t="shared" si="3"/>
        <v>0</v>
      </c>
      <c r="G13" s="17">
        <v>995433</v>
      </c>
      <c r="H13" s="7">
        <v>18</v>
      </c>
      <c r="I13" s="30"/>
      <c r="J13" s="30"/>
      <c r="K13" s="14">
        <f t="shared" si="4"/>
        <v>0</v>
      </c>
      <c r="L13" s="14">
        <f t="shared" si="5"/>
        <v>0</v>
      </c>
    </row>
    <row r="14" spans="1:12" ht="47.25" x14ac:dyDescent="0.25">
      <c r="A14" s="8">
        <v>11</v>
      </c>
      <c r="B14" s="19" t="s">
        <v>32</v>
      </c>
      <c r="C14" s="20" t="s">
        <v>41</v>
      </c>
      <c r="D14" s="20">
        <v>4.5599999999999996</v>
      </c>
      <c r="E14" s="30"/>
      <c r="F14" s="13">
        <f t="shared" si="3"/>
        <v>0</v>
      </c>
      <c r="G14" s="17">
        <v>995454</v>
      </c>
      <c r="H14" s="7">
        <v>18</v>
      </c>
      <c r="I14" s="30"/>
      <c r="J14" s="30"/>
      <c r="K14" s="14">
        <f t="shared" si="4"/>
        <v>0</v>
      </c>
      <c r="L14" s="14">
        <f t="shared" si="5"/>
        <v>0</v>
      </c>
    </row>
    <row r="15" spans="1:12" ht="37.5" customHeight="1" x14ac:dyDescent="0.25">
      <c r="A15" s="8">
        <v>12</v>
      </c>
      <c r="B15" s="19" t="s">
        <v>33</v>
      </c>
      <c r="C15" s="20" t="s">
        <v>41</v>
      </c>
      <c r="D15" s="20">
        <v>0.75600000000000001</v>
      </c>
      <c r="E15" s="30"/>
      <c r="F15" s="13">
        <f t="shared" si="3"/>
        <v>0</v>
      </c>
      <c r="G15" s="17">
        <v>995454</v>
      </c>
      <c r="H15" s="7">
        <v>18</v>
      </c>
      <c r="I15" s="30"/>
      <c r="J15" s="30"/>
      <c r="K15" s="14">
        <f t="shared" si="4"/>
        <v>0</v>
      </c>
      <c r="L15" s="14">
        <f t="shared" si="5"/>
        <v>0</v>
      </c>
    </row>
    <row r="16" spans="1:12" ht="50.25" customHeight="1" x14ac:dyDescent="0.25">
      <c r="A16" s="8">
        <v>13</v>
      </c>
      <c r="B16" s="19" t="s">
        <v>34</v>
      </c>
      <c r="C16" s="20" t="s">
        <v>42</v>
      </c>
      <c r="D16" s="20">
        <v>10.125999999999999</v>
      </c>
      <c r="E16" s="30"/>
      <c r="F16" s="13">
        <f t="shared" si="3"/>
        <v>0</v>
      </c>
      <c r="G16" s="17">
        <v>995457</v>
      </c>
      <c r="H16" s="7">
        <v>18</v>
      </c>
      <c r="I16" s="30"/>
      <c r="J16" s="30"/>
      <c r="K16" s="14">
        <f t="shared" si="4"/>
        <v>0</v>
      </c>
      <c r="L16" s="14">
        <f t="shared" si="5"/>
        <v>0</v>
      </c>
    </row>
    <row r="17" spans="1:12" ht="15.75" x14ac:dyDescent="0.25">
      <c r="A17" s="8">
        <v>14</v>
      </c>
      <c r="B17" s="19" t="s">
        <v>35</v>
      </c>
      <c r="C17" s="20" t="s">
        <v>41</v>
      </c>
      <c r="D17" s="20">
        <v>1.51</v>
      </c>
      <c r="E17" s="30"/>
      <c r="F17" s="13">
        <f t="shared" si="3"/>
        <v>0</v>
      </c>
      <c r="G17" s="17">
        <v>995472</v>
      </c>
      <c r="H17" s="7">
        <v>18</v>
      </c>
      <c r="I17" s="30"/>
      <c r="J17" s="30"/>
      <c r="K17" s="14">
        <f t="shared" si="4"/>
        <v>0</v>
      </c>
      <c r="L17" s="14">
        <f t="shared" si="5"/>
        <v>0</v>
      </c>
    </row>
    <row r="18" spans="1:12" ht="31.5" x14ac:dyDescent="0.25">
      <c r="A18" s="8">
        <v>15</v>
      </c>
      <c r="B18" s="19" t="s">
        <v>36</v>
      </c>
      <c r="C18" s="20" t="s">
        <v>42</v>
      </c>
      <c r="D18" s="20">
        <f>0.54*25</f>
        <v>13.5</v>
      </c>
      <c r="E18" s="30"/>
      <c r="F18" s="13">
        <f t="shared" si="3"/>
        <v>0</v>
      </c>
      <c r="G18" s="18">
        <v>995454</v>
      </c>
      <c r="H18" s="7">
        <v>18</v>
      </c>
      <c r="I18" s="30"/>
      <c r="J18" s="30"/>
      <c r="K18" s="14">
        <f t="shared" si="4"/>
        <v>0</v>
      </c>
      <c r="L18" s="14">
        <f t="shared" si="5"/>
        <v>0</v>
      </c>
    </row>
    <row r="19" spans="1:12" ht="17.25" customHeight="1" x14ac:dyDescent="0.25">
      <c r="A19" s="9"/>
      <c r="B19" s="26" t="s">
        <v>15</v>
      </c>
      <c r="C19" s="26"/>
      <c r="D19" s="26"/>
      <c r="E19" s="26"/>
      <c r="F19" s="15">
        <f>SUM(F4:F18)</f>
        <v>0</v>
      </c>
      <c r="G19" s="6"/>
      <c r="H19" s="6"/>
      <c r="I19" s="6"/>
      <c r="J19" s="6"/>
      <c r="K19" s="6"/>
      <c r="L19" s="15">
        <f>SUM(L4:L18)</f>
        <v>0</v>
      </c>
    </row>
    <row r="20" spans="1:12" hidden="1" x14ac:dyDescent="0.25">
      <c r="E20" s="2"/>
      <c r="F20" s="2"/>
      <c r="G20" s="2"/>
      <c r="H20" s="2"/>
    </row>
    <row r="21" spans="1:12" hidden="1" x14ac:dyDescent="0.25">
      <c r="E21" s="2"/>
      <c r="F21" s="2"/>
      <c r="G21" s="2"/>
      <c r="H21" s="2"/>
    </row>
    <row r="22" spans="1:12" hidden="1" x14ac:dyDescent="0.25">
      <c r="E22" s="2"/>
      <c r="F22" s="2"/>
      <c r="G22" s="2"/>
      <c r="H22" s="2"/>
    </row>
    <row r="23" spans="1:12" hidden="1" x14ac:dyDescent="0.25"/>
    <row r="25" spans="1:12" ht="18.75" x14ac:dyDescent="0.3">
      <c r="A25" s="23" t="s">
        <v>47</v>
      </c>
      <c r="B25" s="24"/>
      <c r="C25" s="24"/>
      <c r="D25" s="24"/>
      <c r="E25" s="24"/>
      <c r="F25" s="24"/>
      <c r="G25" s="24"/>
      <c r="H25" s="24"/>
      <c r="I25" s="24"/>
      <c r="J25" s="24"/>
      <c r="K25" s="24"/>
      <c r="L25" s="25"/>
    </row>
    <row r="26" spans="1:12" ht="56.25" customHeight="1" x14ac:dyDescent="0.25">
      <c r="A26" s="28" t="s">
        <v>48</v>
      </c>
      <c r="B26" s="28"/>
      <c r="C26" s="28"/>
      <c r="D26" s="28"/>
      <c r="E26" s="28"/>
      <c r="F26" s="28"/>
      <c r="G26" s="28"/>
      <c r="H26" s="28"/>
      <c r="I26" s="28"/>
      <c r="J26" s="28"/>
      <c r="K26" s="28"/>
      <c r="L26" s="28"/>
    </row>
    <row r="27" spans="1:12" ht="39" customHeight="1" x14ac:dyDescent="0.25">
      <c r="A27" s="29" t="s">
        <v>49</v>
      </c>
      <c r="B27" s="29"/>
      <c r="C27" s="29"/>
      <c r="D27" s="29"/>
      <c r="E27" s="29"/>
      <c r="F27" s="29"/>
      <c r="G27" s="29"/>
      <c r="H27" s="29"/>
      <c r="I27" s="29"/>
      <c r="J27" s="29"/>
      <c r="K27" s="29"/>
      <c r="L27" s="29"/>
    </row>
    <row r="28" spans="1:12" x14ac:dyDescent="0.25">
      <c r="F28" s="16"/>
    </row>
  </sheetData>
  <sheetProtection algorithmName="SHA-512" hashValue="gBfolPGRS010efwyRRQDZzQ1uaCx+ma+Wr8CC9FSMjm1E4Qpu5+2b+WHQqMO43awTJuqhbD3a+GbKTw1Cwbpsw==" saltValue="hJ9s8IuNdhKpZRnO++MS4Q==" spinCount="100000" sheet="1" formatColumns="0" formatRows="0" selectLockedCells="1"/>
  <dataConsolidate/>
  <mergeCells count="4">
    <mergeCell ref="B19:E19"/>
    <mergeCell ref="A1:L1"/>
    <mergeCell ref="A26:L26"/>
    <mergeCell ref="A27:L27"/>
  </mergeCells>
  <printOptions gridLines="1"/>
  <pageMargins left="0.59055118110236227" right="0" top="0.31496062992125984" bottom="0.31496062992125984" header="0.31496062992125984" footer="0.31496062992125984"/>
  <pageSetup paperSize="9" scale="66"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Price_Schedule</vt:lpstr>
      <vt:lpstr>Price_Schedule!Print_Area</vt:lpstr>
      <vt:lpstr>Price_Schedule!Print_Titles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Yogendra Singh {योगेन्द्र सिंह}</dc:creator>
  <cp:lastModifiedBy>Bhupender Kumar {भुपेंद्र कुमार}</cp:lastModifiedBy>
  <cp:lastPrinted>2024-11-20T13:35:31Z</cp:lastPrinted>
  <dcterms:created xsi:type="dcterms:W3CDTF">2024-11-20T13:07:44Z</dcterms:created>
  <dcterms:modified xsi:type="dcterms:W3CDTF">2025-01-21T10:07:47Z</dcterms:modified>
</cp:coreProperties>
</file>