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filterPrivacy="1" defaultThemeVersion="124226"/>
  <xr:revisionPtr revIDLastSave="0" documentId="13_ncr:1_{30F7D88E-A5A4-4FE3-9CCB-B2A2A59574F8}" xr6:coauthVersionLast="36" xr6:coauthVersionMax="36" xr10:uidLastSave="{00000000-0000-0000-0000-000000000000}"/>
  <workbookProtection workbookAlgorithmName="SHA-512" workbookHashValue="a/T/sp7WF4yc2QymuNE6ZixcU3efgfwEVI59MLMiSagnXR6lcQkqa/hsMjwRIdJgFDeyt/kGF6B6Jvt8HM0wbA==" workbookSaltValue="XBdehXkhEvJjy/7Xv3zP2g==" workbookSpinCount="100000" lockStructure="1"/>
  <bookViews>
    <workbookView xWindow="0" yWindow="0" windowWidth="20490" windowHeight="7620" xr2:uid="{00000000-000D-0000-FFFF-FFFF00000000}"/>
  </bookViews>
  <sheets>
    <sheet name="BOQ for WR" sheetId="5" r:id="rId1"/>
    <sheet name="Sheet3" sheetId="3" r:id="rId2"/>
  </sheets>
  <definedNames>
    <definedName name="_xlnm.Print_Area" localSheetId="0">'BOQ for WR'!$A$1:$I$45</definedName>
    <definedName name="_xlnm.Print_Titles" localSheetId="0">'BOQ for WR'!$2:$2</definedName>
  </definedNames>
  <calcPr calcId="191029"/>
</workbook>
</file>

<file path=xl/calcChain.xml><?xml version="1.0" encoding="utf-8"?>
<calcChain xmlns="http://schemas.openxmlformats.org/spreadsheetml/2006/main">
  <c r="G5" i="5" l="1"/>
  <c r="G6" i="5" l="1"/>
  <c r="I6" i="5" s="1"/>
  <c r="G8" i="5"/>
  <c r="I8" i="5" s="1"/>
  <c r="G9" i="5"/>
  <c r="I9" i="5" s="1"/>
  <c r="G10" i="5"/>
  <c r="I10" i="5" s="1"/>
  <c r="G11" i="5"/>
  <c r="I11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3" i="5"/>
  <c r="I23" i="5" s="1"/>
  <c r="G24" i="5"/>
  <c r="I24" i="5" s="1"/>
  <c r="G26" i="5"/>
  <c r="I26" i="5" s="1"/>
  <c r="G28" i="5"/>
  <c r="I28" i="5" s="1"/>
  <c r="G30" i="5"/>
  <c r="I30" i="5" s="1"/>
  <c r="G31" i="5"/>
  <c r="I31" i="5" s="1"/>
  <c r="G34" i="5"/>
  <c r="G35" i="5"/>
  <c r="I35" i="5" s="1"/>
  <c r="G36" i="5"/>
  <c r="I36" i="5" s="1"/>
  <c r="G37" i="5"/>
  <c r="I37" i="5" s="1"/>
  <c r="G38" i="5"/>
  <c r="I38" i="5" s="1"/>
  <c r="G40" i="5"/>
  <c r="I40" i="5" s="1"/>
  <c r="G41" i="5"/>
  <c r="I41" i="5" s="1"/>
  <c r="I5" i="5"/>
  <c r="G44" i="5" l="1"/>
  <c r="I34" i="5"/>
  <c r="I44" i="5" s="1"/>
  <c r="E22" i="5"/>
  <c r="G22" i="5" s="1"/>
  <c r="I22" i="5" s="1"/>
  <c r="I32" i="5" s="1"/>
  <c r="G32" i="5" l="1"/>
  <c r="G45" i="5" s="1"/>
  <c r="I45" i="5"/>
</calcChain>
</file>

<file path=xl/sharedStrings.xml><?xml version="1.0" encoding="utf-8"?>
<sst xmlns="http://schemas.openxmlformats.org/spreadsheetml/2006/main" count="90" uniqueCount="64">
  <si>
    <t>S.No.</t>
  </si>
  <si>
    <t>Item Description</t>
  </si>
  <si>
    <t>Unit</t>
  </si>
  <si>
    <t>Quantity</t>
  </si>
  <si>
    <t>A</t>
  </si>
  <si>
    <t>Nos.</t>
  </si>
  <si>
    <t>B</t>
  </si>
  <si>
    <t>Mtr.</t>
  </si>
  <si>
    <t xml:space="preserve">D </t>
  </si>
  <si>
    <t xml:space="preserve">Agent &amp; Storage Container </t>
  </si>
  <si>
    <t>Kg.</t>
  </si>
  <si>
    <t>No.</t>
  </si>
  <si>
    <t>Master Cylinder Accessories</t>
  </si>
  <si>
    <t>Seamless Pipes as per schedule 40 with pipe fittings</t>
  </si>
  <si>
    <t>C</t>
  </si>
  <si>
    <t>Detection &amp; Alarm System</t>
  </si>
  <si>
    <t>Control Panel, Switches &amp; wiring</t>
  </si>
  <si>
    <t>AMC of Fire Supression System</t>
  </si>
  <si>
    <t>Transportation and delivery of complete AFSS (per location)</t>
  </si>
  <si>
    <t>E</t>
  </si>
  <si>
    <t>F</t>
  </si>
  <si>
    <t>Assembly, Integration, Installation, testing &amp; commissioning of AFSS (per location)</t>
  </si>
  <si>
    <t>1st year (per location)</t>
  </si>
  <si>
    <t>2nd year (per location)</t>
  </si>
  <si>
    <t>3rd year (per location)</t>
  </si>
  <si>
    <t>4th year (per location)</t>
  </si>
  <si>
    <t>5th year (per location)</t>
  </si>
  <si>
    <t>Manual Release Switch as per TS</t>
  </si>
  <si>
    <t>Manual Abort Switch as per TS</t>
  </si>
  <si>
    <t>i)</t>
  </si>
  <si>
    <t>ii)</t>
  </si>
  <si>
    <t>iii)</t>
  </si>
  <si>
    <t>Discharge Hose as per TS</t>
  </si>
  <si>
    <t>Discharge Nozzles as per TS</t>
  </si>
  <si>
    <t>Refilling of Clean Agent during AMC period</t>
  </si>
  <si>
    <t>iv)</t>
  </si>
  <si>
    <t xml:space="preserve">Electric Actuator, 24 V DC </t>
  </si>
  <si>
    <t>Cylinder with Valve &amp; low pressure switch as per TS</t>
  </si>
  <si>
    <t>Photoelectric Detectors as per TS</t>
  </si>
  <si>
    <t>Control Cables 2C x 1.5mm2 FRLS PVC armoured cu. Conductor</t>
  </si>
  <si>
    <t>Refilling charges</t>
  </si>
  <si>
    <t>a)</t>
  </si>
  <si>
    <t>b)</t>
  </si>
  <si>
    <t>per Cylinder</t>
  </si>
  <si>
    <t>Electronic Hooter with Strobes with Minimum 3 different tones which shall be operated outside the protected area in case of panel is activated.</t>
  </si>
  <si>
    <t xml:space="preserve">Caution &amp; Warning Signs (per location) as per TS </t>
  </si>
  <si>
    <t>Clean Agent as per TS</t>
  </si>
  <si>
    <t>Refilling of Clean Agent during Warranty period</t>
  </si>
  <si>
    <t xml:space="preserve">ii) </t>
  </si>
  <si>
    <t>Note: i) BoQ item at A to be repeated for all different sizes of rooms.</t>
  </si>
  <si>
    <t xml:space="preserve">Based on room sizing, control panels at B1, B2 &amp; B3 to be kept in BoQ. </t>
  </si>
  <si>
    <t>Addressable Fire Alarm cum Gas Release Panel with batteries &amp; battery charger for more than 8 zones as per TS</t>
  </si>
  <si>
    <t>2 zone Fire Alarm cum Gas Release Panel with batteries &amp; battery charger as per TS</t>
  </si>
  <si>
    <t>4 zone Fire Alarm cum Gas Release Panel with batteries &amp; battery charger as per TS</t>
  </si>
  <si>
    <t>G</t>
  </si>
  <si>
    <t>BoQ for Automatic Fire Supression System for WR</t>
  </si>
  <si>
    <t>Total AMT (INR)
Excl GST</t>
  </si>
  <si>
    <t>RATE/UNIT (INR) EXCL OF  GST</t>
  </si>
  <si>
    <t>Total AMT (INR)
Inclusive of GST</t>
  </si>
  <si>
    <t>HSN/ SAC Code</t>
  </si>
  <si>
    <t>Sub-total (A to F)</t>
  </si>
  <si>
    <t>Sub-total (G)</t>
  </si>
  <si>
    <t>Total (A to G)</t>
  </si>
  <si>
    <t>Applicable GST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</si>
</sst>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D_M_-;\-* #,##0.00\ _D_M_-;_-* &quot;-&quot;??\ _D_M_-;_-@_-"/>
  </numFmts>
  <fonts count="14">
    <font>
      <sz val="11"/>
      <color theme="1"/>
      <name val="Calibri"/>
      <family val="2"/>
      <scheme val="minor"/>
    </font>
    <font>
      <sz val="10"/>
      <name val="Geneva"/>
      <family val="2"/>
    </font>
    <font>
      <b/>
      <sz val="14"/>
      <name val="Book Antiqua"/>
      <family val="1"/>
    </font>
    <font>
      <sz val="10"/>
      <name val="Arial"/>
      <family val="2"/>
    </font>
    <font>
      <sz val="14"/>
      <name val="Book Antiqua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Book Antiqua"/>
      <family val="1"/>
    </font>
    <font>
      <b/>
      <sz val="18"/>
      <name val="Book Antiqua"/>
      <family val="1"/>
    </font>
    <font>
      <b/>
      <sz val="14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6">
    <xf numFmtId="0" fontId="0" fillId="0" borderId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 applyFont="0" applyFill="0" applyAlignment="0" applyProtection="0"/>
    <xf numFmtId="0" fontId="11" fillId="0" borderId="0" applyFont="0" applyFill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0" fillId="3" borderId="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horizontal="center" vertical="top"/>
    </xf>
    <xf numFmtId="0" fontId="4" fillId="2" borderId="2" xfId="1" applyFont="1" applyFill="1" applyBorder="1" applyAlignment="1" applyProtection="1">
      <alignment horizontal="center" vertical="top"/>
    </xf>
    <xf numFmtId="0" fontId="2" fillId="2" borderId="1" xfId="1" applyFont="1" applyFill="1" applyBorder="1" applyAlignment="1" applyProtection="1">
      <alignment horizontal="center" vertical="top"/>
    </xf>
    <xf numFmtId="0" fontId="4" fillId="2" borderId="1" xfId="1" applyFont="1" applyFill="1" applyBorder="1" applyAlignment="1" applyProtection="1">
      <alignment horizontal="left" vertical="top" wrapText="1"/>
    </xf>
    <xf numFmtId="0" fontId="4" fillId="2" borderId="1" xfId="1" applyFont="1" applyFill="1" applyBorder="1" applyAlignment="1" applyProtection="1">
      <alignment horizontal="left" vertical="top"/>
    </xf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4" fontId="5" fillId="0" borderId="1" xfId="0" applyNumberFormat="1" applyFont="1" applyFill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2" applyNumberFormat="1" applyFont="1" applyFill="1" applyBorder="1" applyAlignment="1" applyProtection="1">
      <alignment vertical="top"/>
    </xf>
    <xf numFmtId="0" fontId="4" fillId="2" borderId="1" xfId="8" applyNumberFormat="1" applyFont="1" applyFill="1" applyBorder="1" applyAlignment="1" applyProtection="1">
      <alignment horizontal="justify" vertical="top" wrapText="1"/>
    </xf>
    <xf numFmtId="0" fontId="4" fillId="2" borderId="1" xfId="8" quotePrefix="1" applyNumberFormat="1" applyFont="1" applyFill="1" applyBorder="1" applyAlignment="1" applyProtection="1">
      <alignment horizontal="center" vertical="center"/>
    </xf>
    <xf numFmtId="0" fontId="4" fillId="2" borderId="1" xfId="8" applyNumberFormat="1" applyFont="1" applyFill="1" applyBorder="1" applyAlignment="1" applyProtection="1">
      <alignment horizontal="center" vertical="center"/>
    </xf>
    <xf numFmtId="0" fontId="4" fillId="2" borderId="1" xfId="8" applyNumberFormat="1" applyFont="1" applyFill="1" applyBorder="1" applyAlignment="1" applyProtection="1">
      <alignment horizontal="justify" vertical="center" wrapText="1"/>
    </xf>
    <xf numFmtId="1" fontId="4" fillId="2" borderId="1" xfId="8" applyNumberFormat="1" applyFont="1" applyFill="1" applyBorder="1" applyAlignment="1" applyProtection="1">
      <alignment horizontal="center" vertical="top"/>
    </xf>
    <xf numFmtId="0" fontId="4" fillId="2" borderId="1" xfId="8" applyNumberFormat="1" applyFont="1" applyFill="1" applyBorder="1" applyAlignment="1" applyProtection="1">
      <alignment horizontal="left" vertical="top" wrapText="1"/>
    </xf>
    <xf numFmtId="1" fontId="4" fillId="0" borderId="1" xfId="8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 applyProtection="1"/>
    <xf numFmtId="0" fontId="4" fillId="2" borderId="1" xfId="8" applyNumberFormat="1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top"/>
    </xf>
    <xf numFmtId="0" fontId="2" fillId="2" borderId="1" xfId="8" applyNumberFormat="1" applyFont="1" applyFill="1" applyBorder="1" applyAlignment="1" applyProtection="1">
      <alignment horizontal="center" vertical="top" wrapText="1"/>
    </xf>
    <xf numFmtId="4" fontId="13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Protection="1"/>
    <xf numFmtId="0" fontId="5" fillId="2" borderId="0" xfId="0" applyFont="1" applyFill="1" applyProtection="1"/>
    <xf numFmtId="4" fontId="5" fillId="2" borderId="0" xfId="0" applyNumberFormat="1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right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9" fillId="2" borderId="1" xfId="0" applyNumberFormat="1" applyFont="1" applyFill="1" applyBorder="1" applyAlignment="1" applyProtection="1">
      <alignment horizontal="center" vertical="center"/>
    </xf>
    <xf numFmtId="4" fontId="12" fillId="2" borderId="1" xfId="0" applyNumberFormat="1" applyFont="1" applyFill="1" applyBorder="1" applyAlignment="1" applyProtection="1">
      <alignment horizontal="center" vertical="center"/>
    </xf>
    <xf numFmtId="4" fontId="5" fillId="4" borderId="1" xfId="0" applyNumberFormat="1" applyFont="1" applyFill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top" wrapText="1"/>
    </xf>
    <xf numFmtId="0" fontId="2" fillId="2" borderId="2" xfId="1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right"/>
    </xf>
    <xf numFmtId="0" fontId="2" fillId="2" borderId="3" xfId="1" applyFont="1" applyFill="1" applyBorder="1" applyAlignment="1" applyProtection="1">
      <alignment horizontal="left" vertical="top" wrapText="1"/>
    </xf>
    <xf numFmtId="0" fontId="8" fillId="2" borderId="1" xfId="1" applyFont="1" applyFill="1" applyBorder="1" applyAlignment="1" applyProtection="1">
      <alignment horizontal="center" vertical="top" wrapText="1"/>
    </xf>
    <xf numFmtId="1" fontId="5" fillId="0" borderId="1" xfId="0" applyNumberFormat="1" applyFont="1" applyFill="1" applyBorder="1" applyAlignment="1" applyProtection="1">
      <alignment horizontal="center" vertical="center"/>
    </xf>
  </cellXfs>
  <cellStyles count="46">
    <cellStyle name="_BOQ-Fire Alarm" xfId="11" xr:uid="{00000000-0005-0000-0000-000000000000}"/>
    <cellStyle name="_BOQ-FIRE EXTINGUSHERS" xfId="12" xr:uid="{00000000-0005-0000-0000-000001000000}"/>
    <cellStyle name="9" xfId="1" xr:uid="{00000000-0005-0000-0000-000002000000}"/>
    <cellStyle name="Comma 2" xfId="4" xr:uid="{00000000-0005-0000-0000-000003000000}"/>
    <cellStyle name="Comma 2 2" xfId="15" xr:uid="{00000000-0005-0000-0000-000004000000}"/>
    <cellStyle name="Comma 2 3" xfId="16" xr:uid="{00000000-0005-0000-0000-000005000000}"/>
    <cellStyle name="Comma 2 3 2" xfId="17" xr:uid="{00000000-0005-0000-0000-000006000000}"/>
    <cellStyle name="Comma 2 4" xfId="18" xr:uid="{00000000-0005-0000-0000-000007000000}"/>
    <cellStyle name="Comma 2 5" xfId="19" xr:uid="{00000000-0005-0000-0000-000008000000}"/>
    <cellStyle name="Comma 2 6" xfId="14" xr:uid="{00000000-0005-0000-0000-000009000000}"/>
    <cellStyle name="Comma 3" xfId="20" xr:uid="{00000000-0005-0000-0000-00000A000000}"/>
    <cellStyle name="Comma 3 2" xfId="21" xr:uid="{00000000-0005-0000-0000-00000B000000}"/>
    <cellStyle name="Comma 4" xfId="22" xr:uid="{00000000-0005-0000-0000-00000C000000}"/>
    <cellStyle name="Comma 5" xfId="23" xr:uid="{00000000-0005-0000-0000-00000D000000}"/>
    <cellStyle name="Comma 6" xfId="24" xr:uid="{00000000-0005-0000-0000-00000E000000}"/>
    <cellStyle name="Comma 7" xfId="25" xr:uid="{00000000-0005-0000-0000-00000F000000}"/>
    <cellStyle name="Comma 7 2" xfId="26" xr:uid="{00000000-0005-0000-0000-000010000000}"/>
    <cellStyle name="Comma 7 3" xfId="27" xr:uid="{00000000-0005-0000-0000-000011000000}"/>
    <cellStyle name="Comma 8" xfId="13" xr:uid="{00000000-0005-0000-0000-000012000000}"/>
    <cellStyle name="Comma 9" xfId="28" xr:uid="{00000000-0005-0000-0000-000013000000}"/>
    <cellStyle name="Normal" xfId="0" builtinId="0"/>
    <cellStyle name="Normal 11 2" xfId="8" xr:uid="{00000000-0005-0000-0000-000015000000}"/>
    <cellStyle name="Normal 2" xfId="3" xr:uid="{00000000-0005-0000-0000-000016000000}"/>
    <cellStyle name="Normal 2 2" xfId="29" xr:uid="{00000000-0005-0000-0000-000017000000}"/>
    <cellStyle name="Normal 2 3" xfId="30" xr:uid="{00000000-0005-0000-0000-000018000000}"/>
    <cellStyle name="Normal 2 4" xfId="31" xr:uid="{00000000-0005-0000-0000-000019000000}"/>
    <cellStyle name="Normal 2 5" xfId="32" xr:uid="{00000000-0005-0000-0000-00001A000000}"/>
    <cellStyle name="Normal 2 6" xfId="33" xr:uid="{00000000-0005-0000-0000-00001B000000}"/>
    <cellStyle name="Normal 29 2" xfId="9" xr:uid="{00000000-0005-0000-0000-00001C000000}"/>
    <cellStyle name="Normal 3" xfId="2" xr:uid="{00000000-0005-0000-0000-00001D000000}"/>
    <cellStyle name="Normal 3 2" xfId="34" xr:uid="{00000000-0005-0000-0000-00001E000000}"/>
    <cellStyle name="Normal 4" xfId="35" xr:uid="{00000000-0005-0000-0000-00001F000000}"/>
    <cellStyle name="Normal 5" xfId="36" xr:uid="{00000000-0005-0000-0000-000020000000}"/>
    <cellStyle name="Normal 5 2" xfId="37" xr:uid="{00000000-0005-0000-0000-000021000000}"/>
    <cellStyle name="Normal 6" xfId="38" xr:uid="{00000000-0005-0000-0000-000022000000}"/>
    <cellStyle name="Normal 7" xfId="10" xr:uid="{00000000-0005-0000-0000-000023000000}"/>
    <cellStyle name="Normal 7 2" xfId="39" xr:uid="{00000000-0005-0000-0000-000024000000}"/>
    <cellStyle name="Normal 8" xfId="40" xr:uid="{00000000-0005-0000-0000-000025000000}"/>
    <cellStyle name="Note 2" xfId="41" xr:uid="{00000000-0005-0000-0000-000026000000}"/>
    <cellStyle name="Percent 2" xfId="5" xr:uid="{00000000-0005-0000-0000-000027000000}"/>
    <cellStyle name="Percent 2 2" xfId="42" xr:uid="{00000000-0005-0000-0000-000028000000}"/>
    <cellStyle name="Percent 3" xfId="7" xr:uid="{00000000-0005-0000-0000-000029000000}"/>
    <cellStyle name="Percent 4" xfId="43" xr:uid="{00000000-0005-0000-0000-00002A000000}"/>
    <cellStyle name="Percent 4 2" xfId="44" xr:uid="{00000000-0005-0000-0000-00002B000000}"/>
    <cellStyle name="Style 1" xfId="6" xr:uid="{00000000-0005-0000-0000-00002C000000}"/>
    <cellStyle name="Style 1 2" xfId="45" xr:uid="{00000000-0005-0000-0000-00002D000000}"/>
  </cellStyles>
  <dxfs count="0"/>
  <tableStyles count="0" defaultTableStyle="TableStyleMedium2" defaultPivotStyle="PivotStyleMedium9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31" zoomScale="83" zoomScaleNormal="83" workbookViewId="0">
      <selection activeCell="H44" sqref="H44"/>
    </sheetView>
  </sheetViews>
  <sheetFormatPr defaultColWidth="9.140625" defaultRowHeight="15"/>
  <cols>
    <col min="1" max="1" width="9.28515625" style="10" bestFit="1" customWidth="1"/>
    <col min="2" max="2" width="70.85546875" style="10" customWidth="1"/>
    <col min="3" max="3" width="15.85546875" style="10" customWidth="1"/>
    <col min="4" max="4" width="15" style="10" customWidth="1"/>
    <col min="5" max="5" width="13.42578125" style="10" customWidth="1"/>
    <col min="6" max="6" width="22.28515625" style="11" customWidth="1"/>
    <col min="7" max="7" width="18" style="11" bestFit="1" customWidth="1"/>
    <col min="8" max="8" width="18.5703125" style="11" customWidth="1"/>
    <col min="9" max="9" width="19.42578125" style="11" customWidth="1"/>
    <col min="10" max="16384" width="9.140625" style="10"/>
  </cols>
  <sheetData>
    <row r="1" spans="1:9" ht="21">
      <c r="D1" s="41"/>
      <c r="E1" s="41"/>
    </row>
    <row r="2" spans="1:9" ht="41.25" customHeight="1">
      <c r="A2" s="43" t="s">
        <v>55</v>
      </c>
      <c r="B2" s="43"/>
      <c r="C2" s="43"/>
      <c r="D2" s="43"/>
      <c r="E2" s="43"/>
      <c r="F2" s="43"/>
      <c r="G2" s="43"/>
      <c r="H2" s="43"/>
      <c r="I2" s="43"/>
    </row>
    <row r="3" spans="1:9" s="11" customFormat="1" ht="96.75" customHeight="1">
      <c r="A3" s="1" t="s">
        <v>0</v>
      </c>
      <c r="B3" s="1" t="s">
        <v>1</v>
      </c>
      <c r="C3" s="2" t="s">
        <v>59</v>
      </c>
      <c r="D3" s="1" t="s">
        <v>2</v>
      </c>
      <c r="E3" s="3" t="s">
        <v>3</v>
      </c>
      <c r="F3" s="12" t="s">
        <v>57</v>
      </c>
      <c r="G3" s="13" t="s">
        <v>56</v>
      </c>
      <c r="H3" s="13" t="s">
        <v>63</v>
      </c>
      <c r="I3" s="13" t="s">
        <v>58</v>
      </c>
    </row>
    <row r="4" spans="1:9" ht="20.25">
      <c r="A4" s="1" t="s">
        <v>4</v>
      </c>
      <c r="B4" s="4" t="s">
        <v>9</v>
      </c>
      <c r="C4" s="14"/>
      <c r="D4" s="14"/>
      <c r="E4" s="14"/>
      <c r="F4" s="15"/>
      <c r="G4" s="16"/>
      <c r="H4" s="16"/>
      <c r="I4" s="16"/>
    </row>
    <row r="5" spans="1:9" ht="18.75">
      <c r="A5" s="5">
        <v>1</v>
      </c>
      <c r="B5" s="17" t="s">
        <v>46</v>
      </c>
      <c r="C5" s="6">
        <v>2914</v>
      </c>
      <c r="D5" s="5" t="s">
        <v>10</v>
      </c>
      <c r="E5" s="6">
        <v>646</v>
      </c>
      <c r="F5" s="37"/>
      <c r="G5" s="16">
        <f>F5*E5</f>
        <v>0</v>
      </c>
      <c r="H5" s="38"/>
      <c r="I5" s="16">
        <f>G5*(1+H5%)</f>
        <v>0</v>
      </c>
    </row>
    <row r="6" spans="1:9" ht="18.75">
      <c r="A6" s="5">
        <v>2</v>
      </c>
      <c r="B6" s="18" t="s">
        <v>37</v>
      </c>
      <c r="C6" s="6">
        <v>7311</v>
      </c>
      <c r="D6" s="5" t="s">
        <v>11</v>
      </c>
      <c r="E6" s="6">
        <v>11</v>
      </c>
      <c r="F6" s="37"/>
      <c r="G6" s="16">
        <f t="shared" ref="G6:G41" si="0">F6*E6</f>
        <v>0</v>
      </c>
      <c r="H6" s="38"/>
      <c r="I6" s="16">
        <f t="shared" ref="I6:I41" si="1">G6*(1+H6%)</f>
        <v>0</v>
      </c>
    </row>
    <row r="7" spans="1:9" ht="18.75">
      <c r="A7" s="19">
        <v>3</v>
      </c>
      <c r="B7" s="18" t="s">
        <v>12</v>
      </c>
      <c r="C7" s="6"/>
      <c r="D7" s="5"/>
      <c r="E7" s="6"/>
      <c r="F7" s="15"/>
      <c r="G7" s="16"/>
      <c r="H7" s="44"/>
      <c r="I7" s="16"/>
    </row>
    <row r="8" spans="1:9" ht="18.75">
      <c r="A8" s="20" t="s">
        <v>29</v>
      </c>
      <c r="B8" s="21" t="s">
        <v>36</v>
      </c>
      <c r="C8" s="6">
        <v>8505</v>
      </c>
      <c r="D8" s="5" t="s">
        <v>11</v>
      </c>
      <c r="E8" s="6">
        <v>11</v>
      </c>
      <c r="F8" s="37"/>
      <c r="G8" s="16">
        <f t="shared" si="0"/>
        <v>0</v>
      </c>
      <c r="H8" s="38"/>
      <c r="I8" s="16">
        <f t="shared" si="1"/>
        <v>0</v>
      </c>
    </row>
    <row r="9" spans="1:9" ht="18.75">
      <c r="A9" s="20" t="s">
        <v>30</v>
      </c>
      <c r="B9" s="21" t="s">
        <v>32</v>
      </c>
      <c r="C9" s="6">
        <v>4009</v>
      </c>
      <c r="D9" s="5" t="s">
        <v>11</v>
      </c>
      <c r="E9" s="6">
        <v>11</v>
      </c>
      <c r="F9" s="37"/>
      <c r="G9" s="16">
        <f t="shared" si="0"/>
        <v>0</v>
      </c>
      <c r="H9" s="38"/>
      <c r="I9" s="16">
        <f t="shared" si="1"/>
        <v>0</v>
      </c>
    </row>
    <row r="10" spans="1:9" ht="18.75">
      <c r="A10" s="20" t="s">
        <v>31</v>
      </c>
      <c r="B10" s="18" t="s">
        <v>13</v>
      </c>
      <c r="C10" s="6">
        <v>730490</v>
      </c>
      <c r="D10" s="5" t="s">
        <v>7</v>
      </c>
      <c r="E10" s="6">
        <v>220</v>
      </c>
      <c r="F10" s="37"/>
      <c r="G10" s="16">
        <f t="shared" si="0"/>
        <v>0</v>
      </c>
      <c r="H10" s="38"/>
      <c r="I10" s="16">
        <f t="shared" si="1"/>
        <v>0</v>
      </c>
    </row>
    <row r="11" spans="1:9" ht="18.75">
      <c r="A11" s="20" t="s">
        <v>35</v>
      </c>
      <c r="B11" s="18" t="s">
        <v>33</v>
      </c>
      <c r="C11" s="6">
        <v>7419</v>
      </c>
      <c r="D11" s="5" t="s">
        <v>11</v>
      </c>
      <c r="E11" s="6">
        <v>33</v>
      </c>
      <c r="F11" s="37"/>
      <c r="G11" s="16">
        <f t="shared" si="0"/>
        <v>0</v>
      </c>
      <c r="H11" s="38"/>
      <c r="I11" s="16">
        <f t="shared" si="1"/>
        <v>0</v>
      </c>
    </row>
    <row r="12" spans="1:9" ht="18.75">
      <c r="A12" s="20"/>
      <c r="B12" s="18"/>
      <c r="C12" s="22"/>
      <c r="D12" s="5"/>
      <c r="E12" s="6"/>
      <c r="F12" s="15"/>
      <c r="G12" s="15"/>
      <c r="H12" s="44"/>
      <c r="I12" s="15"/>
    </row>
    <row r="13" spans="1:9" ht="18.75">
      <c r="A13" s="7" t="s">
        <v>6</v>
      </c>
      <c r="B13" s="39" t="s">
        <v>16</v>
      </c>
      <c r="C13" s="39"/>
      <c r="D13" s="39"/>
      <c r="E13" s="40"/>
      <c r="F13" s="15"/>
      <c r="G13" s="15"/>
      <c r="H13" s="44"/>
      <c r="I13" s="15"/>
    </row>
    <row r="14" spans="1:9" ht="48.75" customHeight="1">
      <c r="A14" s="5">
        <v>1</v>
      </c>
      <c r="B14" s="23" t="s">
        <v>51</v>
      </c>
      <c r="C14" s="22">
        <v>85311020</v>
      </c>
      <c r="D14" s="5" t="s">
        <v>11</v>
      </c>
      <c r="E14" s="6">
        <v>1</v>
      </c>
      <c r="F14" s="37"/>
      <c r="G14" s="16">
        <f t="shared" si="0"/>
        <v>0</v>
      </c>
      <c r="H14" s="38"/>
      <c r="I14" s="16">
        <f t="shared" si="1"/>
        <v>0</v>
      </c>
    </row>
    <row r="15" spans="1:9" ht="37.5">
      <c r="A15" s="5">
        <v>2</v>
      </c>
      <c r="B15" s="23" t="s">
        <v>52</v>
      </c>
      <c r="C15" s="22">
        <v>85311020</v>
      </c>
      <c r="D15" s="5" t="s">
        <v>11</v>
      </c>
      <c r="E15" s="6">
        <v>10</v>
      </c>
      <c r="F15" s="37"/>
      <c r="G15" s="16">
        <f t="shared" si="0"/>
        <v>0</v>
      </c>
      <c r="H15" s="38"/>
      <c r="I15" s="16">
        <f t="shared" si="1"/>
        <v>0</v>
      </c>
    </row>
    <row r="16" spans="1:9" ht="37.5">
      <c r="A16" s="5">
        <v>3</v>
      </c>
      <c r="B16" s="23" t="s">
        <v>53</v>
      </c>
      <c r="C16" s="22">
        <v>85311020</v>
      </c>
      <c r="D16" s="5" t="s">
        <v>11</v>
      </c>
      <c r="E16" s="6">
        <v>1</v>
      </c>
      <c r="F16" s="37"/>
      <c r="G16" s="16">
        <f t="shared" si="0"/>
        <v>0</v>
      </c>
      <c r="H16" s="38"/>
      <c r="I16" s="16">
        <f t="shared" si="1"/>
        <v>0</v>
      </c>
    </row>
    <row r="17" spans="1:9" ht="18.75">
      <c r="A17" s="5">
        <v>4</v>
      </c>
      <c r="B17" s="18" t="s">
        <v>27</v>
      </c>
      <c r="C17" s="22">
        <v>85311020</v>
      </c>
      <c r="D17" s="5" t="s">
        <v>11</v>
      </c>
      <c r="E17" s="6">
        <v>11</v>
      </c>
      <c r="F17" s="37"/>
      <c r="G17" s="16">
        <f t="shared" si="0"/>
        <v>0</v>
      </c>
      <c r="H17" s="38"/>
      <c r="I17" s="16">
        <f t="shared" si="1"/>
        <v>0</v>
      </c>
    </row>
    <row r="18" spans="1:9" ht="18.75">
      <c r="A18" s="5">
        <v>5</v>
      </c>
      <c r="B18" s="18" t="s">
        <v>28</v>
      </c>
      <c r="C18" s="22">
        <v>85311020</v>
      </c>
      <c r="D18" s="5" t="s">
        <v>11</v>
      </c>
      <c r="E18" s="6">
        <v>11</v>
      </c>
      <c r="F18" s="37"/>
      <c r="G18" s="16">
        <f t="shared" si="0"/>
        <v>0</v>
      </c>
      <c r="H18" s="38"/>
      <c r="I18" s="16">
        <f t="shared" si="1"/>
        <v>0</v>
      </c>
    </row>
    <row r="19" spans="1:9" ht="37.5">
      <c r="A19" s="5">
        <v>6</v>
      </c>
      <c r="B19" s="18" t="s">
        <v>39</v>
      </c>
      <c r="C19" s="22">
        <v>85311020</v>
      </c>
      <c r="D19" s="5" t="s">
        <v>7</v>
      </c>
      <c r="E19" s="6">
        <v>550</v>
      </c>
      <c r="F19" s="37"/>
      <c r="G19" s="16">
        <f t="shared" si="0"/>
        <v>0</v>
      </c>
      <c r="H19" s="38"/>
      <c r="I19" s="16">
        <f t="shared" si="1"/>
        <v>0</v>
      </c>
    </row>
    <row r="20" spans="1:9" ht="18.75">
      <c r="A20" s="5"/>
      <c r="B20" s="18"/>
      <c r="C20" s="22"/>
      <c r="D20" s="5"/>
      <c r="E20" s="6"/>
      <c r="F20" s="15"/>
      <c r="G20" s="15"/>
      <c r="H20" s="44"/>
      <c r="I20" s="15"/>
    </row>
    <row r="21" spans="1:9" ht="18.75">
      <c r="A21" s="7" t="s">
        <v>14</v>
      </c>
      <c r="B21" s="40" t="s">
        <v>15</v>
      </c>
      <c r="C21" s="42"/>
      <c r="D21" s="42"/>
      <c r="E21" s="42"/>
      <c r="F21" s="15"/>
      <c r="G21" s="15"/>
      <c r="H21" s="44"/>
      <c r="I21" s="15"/>
    </row>
    <row r="22" spans="1:9" ht="18.75">
      <c r="A22" s="5">
        <v>1</v>
      </c>
      <c r="B22" s="18" t="s">
        <v>38</v>
      </c>
      <c r="C22" s="24">
        <v>8531</v>
      </c>
      <c r="D22" s="5" t="s">
        <v>11</v>
      </c>
      <c r="E22" s="6">
        <f>(6*2)+(5*4)</f>
        <v>32</v>
      </c>
      <c r="F22" s="37"/>
      <c r="G22" s="16">
        <f t="shared" si="0"/>
        <v>0</v>
      </c>
      <c r="H22" s="38"/>
      <c r="I22" s="16">
        <f t="shared" si="1"/>
        <v>0</v>
      </c>
    </row>
    <row r="23" spans="1:9" ht="56.25">
      <c r="A23" s="5">
        <v>2</v>
      </c>
      <c r="B23" s="18" t="s">
        <v>44</v>
      </c>
      <c r="C23" s="24">
        <v>8531</v>
      </c>
      <c r="D23" s="5" t="s">
        <v>11</v>
      </c>
      <c r="E23" s="6">
        <v>11</v>
      </c>
      <c r="F23" s="37"/>
      <c r="G23" s="16">
        <f t="shared" si="0"/>
        <v>0</v>
      </c>
      <c r="H23" s="38"/>
      <c r="I23" s="16">
        <f t="shared" si="1"/>
        <v>0</v>
      </c>
    </row>
    <row r="24" spans="1:9" ht="18.75">
      <c r="A24" s="5">
        <v>3</v>
      </c>
      <c r="B24" s="18" t="s">
        <v>45</v>
      </c>
      <c r="C24" s="24">
        <v>8310</v>
      </c>
      <c r="D24" s="5" t="s">
        <v>11</v>
      </c>
      <c r="E24" s="6">
        <v>22</v>
      </c>
      <c r="F24" s="37"/>
      <c r="G24" s="16">
        <f t="shared" si="0"/>
        <v>0</v>
      </c>
      <c r="H24" s="38"/>
      <c r="I24" s="16">
        <f t="shared" si="1"/>
        <v>0</v>
      </c>
    </row>
    <row r="25" spans="1:9" ht="18.75">
      <c r="A25" s="5"/>
      <c r="B25" s="18"/>
      <c r="C25" s="22"/>
      <c r="D25" s="5"/>
      <c r="E25" s="6"/>
      <c r="F25" s="15"/>
      <c r="G25" s="15"/>
      <c r="H25" s="44"/>
      <c r="I25" s="15"/>
    </row>
    <row r="26" spans="1:9" ht="37.5">
      <c r="A26" s="7" t="s">
        <v>8</v>
      </c>
      <c r="B26" s="18" t="s">
        <v>18</v>
      </c>
      <c r="C26" s="22"/>
      <c r="D26" s="5" t="s">
        <v>11</v>
      </c>
      <c r="E26" s="6">
        <v>11</v>
      </c>
      <c r="F26" s="37"/>
      <c r="G26" s="16">
        <f t="shared" si="0"/>
        <v>0</v>
      </c>
      <c r="H26" s="38"/>
      <c r="I26" s="16">
        <f t="shared" si="1"/>
        <v>0</v>
      </c>
    </row>
    <row r="27" spans="1:9" ht="18.75">
      <c r="A27" s="7"/>
      <c r="B27" s="18"/>
      <c r="C27" s="22"/>
      <c r="D27" s="5"/>
      <c r="E27" s="6"/>
      <c r="F27" s="15"/>
      <c r="G27" s="15"/>
      <c r="H27" s="44"/>
      <c r="I27" s="15"/>
    </row>
    <row r="28" spans="1:9" ht="37.5">
      <c r="A28" s="7" t="s">
        <v>19</v>
      </c>
      <c r="B28" s="18" t="s">
        <v>21</v>
      </c>
      <c r="C28" s="22"/>
      <c r="D28" s="5" t="s">
        <v>11</v>
      </c>
      <c r="E28" s="6">
        <v>11</v>
      </c>
      <c r="F28" s="37"/>
      <c r="G28" s="16">
        <f t="shared" si="0"/>
        <v>0</v>
      </c>
      <c r="H28" s="38"/>
      <c r="I28" s="16">
        <f t="shared" si="1"/>
        <v>0</v>
      </c>
    </row>
    <row r="29" spans="1:9" ht="18.75">
      <c r="A29" s="7" t="s">
        <v>20</v>
      </c>
      <c r="B29" s="8" t="s">
        <v>47</v>
      </c>
      <c r="C29" s="22"/>
      <c r="D29" s="18"/>
      <c r="E29" s="25"/>
      <c r="F29" s="15"/>
      <c r="G29" s="15"/>
      <c r="H29" s="44"/>
      <c r="I29" s="15"/>
    </row>
    <row r="30" spans="1:9" ht="37.5">
      <c r="A30" s="26" t="s">
        <v>41</v>
      </c>
      <c r="B30" s="18" t="s">
        <v>40</v>
      </c>
      <c r="C30" s="18"/>
      <c r="D30" s="26" t="s">
        <v>43</v>
      </c>
      <c r="E30" s="27">
        <v>1</v>
      </c>
      <c r="F30" s="37"/>
      <c r="G30" s="16">
        <f t="shared" si="0"/>
        <v>0</v>
      </c>
      <c r="H30" s="38"/>
      <c r="I30" s="16">
        <f t="shared" si="1"/>
        <v>0</v>
      </c>
    </row>
    <row r="31" spans="1:9" ht="18.75">
      <c r="A31" s="26" t="s">
        <v>42</v>
      </c>
      <c r="B31" s="17" t="s">
        <v>46</v>
      </c>
      <c r="C31" s="26">
        <v>2914</v>
      </c>
      <c r="D31" s="26" t="s">
        <v>10</v>
      </c>
      <c r="E31" s="27">
        <v>60</v>
      </c>
      <c r="F31" s="37"/>
      <c r="G31" s="16">
        <f t="shared" si="0"/>
        <v>0</v>
      </c>
      <c r="H31" s="38"/>
      <c r="I31" s="16">
        <f t="shared" si="1"/>
        <v>0</v>
      </c>
    </row>
    <row r="32" spans="1:9" ht="18.75">
      <c r="A32" s="7"/>
      <c r="B32" s="28" t="s">
        <v>60</v>
      </c>
      <c r="C32" s="22"/>
      <c r="D32" s="5"/>
      <c r="E32" s="6"/>
      <c r="F32" s="15"/>
      <c r="G32" s="29">
        <f>SUM(G5:G31)</f>
        <v>0</v>
      </c>
      <c r="H32" s="44"/>
      <c r="I32" s="29">
        <f t="shared" ref="I32" si="2">SUM(I5:I31)</f>
        <v>0</v>
      </c>
    </row>
    <row r="33" spans="1:9" ht="18.75">
      <c r="A33" s="7" t="s">
        <v>54</v>
      </c>
      <c r="B33" s="39" t="s">
        <v>17</v>
      </c>
      <c r="C33" s="39"/>
      <c r="D33" s="39"/>
      <c r="E33" s="40"/>
      <c r="F33" s="15"/>
      <c r="G33" s="16"/>
      <c r="H33" s="44"/>
      <c r="I33" s="16"/>
    </row>
    <row r="34" spans="1:9" ht="18.75">
      <c r="A34" s="5">
        <v>1</v>
      </c>
      <c r="B34" s="9" t="s">
        <v>22</v>
      </c>
      <c r="C34" s="9"/>
      <c r="D34" s="5" t="s">
        <v>5</v>
      </c>
      <c r="E34" s="6">
        <v>11</v>
      </c>
      <c r="F34" s="37"/>
      <c r="G34" s="16">
        <f t="shared" si="0"/>
        <v>0</v>
      </c>
      <c r="H34" s="38"/>
      <c r="I34" s="16">
        <f t="shared" si="1"/>
        <v>0</v>
      </c>
    </row>
    <row r="35" spans="1:9" ht="18.75">
      <c r="A35" s="5">
        <v>2</v>
      </c>
      <c r="B35" s="9" t="s">
        <v>23</v>
      </c>
      <c r="C35" s="9"/>
      <c r="D35" s="5" t="s">
        <v>5</v>
      </c>
      <c r="E35" s="6">
        <v>11</v>
      </c>
      <c r="F35" s="37"/>
      <c r="G35" s="16">
        <f t="shared" si="0"/>
        <v>0</v>
      </c>
      <c r="H35" s="38"/>
      <c r="I35" s="16">
        <f t="shared" si="1"/>
        <v>0</v>
      </c>
    </row>
    <row r="36" spans="1:9" ht="18.75">
      <c r="A36" s="5">
        <v>3</v>
      </c>
      <c r="B36" s="9" t="s">
        <v>24</v>
      </c>
      <c r="C36" s="9"/>
      <c r="D36" s="5" t="s">
        <v>5</v>
      </c>
      <c r="E36" s="6">
        <v>11</v>
      </c>
      <c r="F36" s="37"/>
      <c r="G36" s="16">
        <f t="shared" si="0"/>
        <v>0</v>
      </c>
      <c r="H36" s="38"/>
      <c r="I36" s="16">
        <f t="shared" si="1"/>
        <v>0</v>
      </c>
    </row>
    <row r="37" spans="1:9" ht="18.75">
      <c r="A37" s="5">
        <v>4</v>
      </c>
      <c r="B37" s="9" t="s">
        <v>25</v>
      </c>
      <c r="C37" s="9"/>
      <c r="D37" s="5" t="s">
        <v>5</v>
      </c>
      <c r="E37" s="6">
        <v>11</v>
      </c>
      <c r="F37" s="37"/>
      <c r="G37" s="16">
        <f t="shared" si="0"/>
        <v>0</v>
      </c>
      <c r="H37" s="38"/>
      <c r="I37" s="16">
        <f t="shared" si="1"/>
        <v>0</v>
      </c>
    </row>
    <row r="38" spans="1:9" ht="18.75">
      <c r="A38" s="5">
        <v>5</v>
      </c>
      <c r="B38" s="9" t="s">
        <v>26</v>
      </c>
      <c r="C38" s="9"/>
      <c r="D38" s="5" t="s">
        <v>5</v>
      </c>
      <c r="E38" s="6">
        <v>11</v>
      </c>
      <c r="F38" s="37"/>
      <c r="G38" s="16">
        <f t="shared" si="0"/>
        <v>0</v>
      </c>
      <c r="H38" s="38"/>
      <c r="I38" s="16">
        <f t="shared" si="1"/>
        <v>0</v>
      </c>
    </row>
    <row r="39" spans="1:9" ht="36" customHeight="1">
      <c r="A39" s="5">
        <v>6</v>
      </c>
      <c r="B39" s="8" t="s">
        <v>34</v>
      </c>
      <c r="C39" s="22"/>
      <c r="D39" s="18"/>
      <c r="E39" s="25"/>
      <c r="F39" s="15"/>
      <c r="G39" s="15"/>
      <c r="H39" s="44"/>
      <c r="I39" s="15"/>
    </row>
    <row r="40" spans="1:9" ht="37.5">
      <c r="A40" s="26" t="s">
        <v>41</v>
      </c>
      <c r="B40" s="9" t="s">
        <v>40</v>
      </c>
      <c r="C40" s="30"/>
      <c r="D40" s="26" t="s">
        <v>43</v>
      </c>
      <c r="E40" s="27">
        <v>2</v>
      </c>
      <c r="F40" s="37"/>
      <c r="G40" s="16">
        <f t="shared" si="0"/>
        <v>0</v>
      </c>
      <c r="H40" s="38"/>
      <c r="I40" s="16">
        <f t="shared" si="1"/>
        <v>0</v>
      </c>
    </row>
    <row r="41" spans="1:9" ht="18.75">
      <c r="A41" s="26" t="s">
        <v>42</v>
      </c>
      <c r="B41" s="17" t="s">
        <v>46</v>
      </c>
      <c r="C41" s="22">
        <v>2914</v>
      </c>
      <c r="D41" s="5" t="s">
        <v>10</v>
      </c>
      <c r="E41" s="27">
        <v>120</v>
      </c>
      <c r="F41" s="37"/>
      <c r="G41" s="16">
        <f t="shared" si="0"/>
        <v>0</v>
      </c>
      <c r="H41" s="38"/>
      <c r="I41" s="16">
        <f t="shared" si="1"/>
        <v>0</v>
      </c>
    </row>
    <row r="42" spans="1:9" ht="18.75" hidden="1">
      <c r="A42" s="31" t="s">
        <v>49</v>
      </c>
      <c r="B42" s="31"/>
      <c r="C42" s="31"/>
      <c r="D42" s="31"/>
      <c r="E42" s="31"/>
      <c r="F42" s="16"/>
      <c r="G42" s="16"/>
      <c r="H42" s="32"/>
      <c r="I42" s="32"/>
    </row>
    <row r="43" spans="1:9" ht="18.75" hidden="1">
      <c r="A43" s="33" t="s">
        <v>48</v>
      </c>
      <c r="B43" s="31" t="s">
        <v>50</v>
      </c>
      <c r="F43" s="34"/>
      <c r="G43" s="34"/>
      <c r="H43" s="32"/>
      <c r="I43" s="32"/>
    </row>
    <row r="44" spans="1:9" ht="18.75">
      <c r="A44" s="14"/>
      <c r="B44" s="28" t="s">
        <v>61</v>
      </c>
      <c r="C44" s="14"/>
      <c r="D44" s="14"/>
      <c r="E44" s="14"/>
      <c r="F44" s="16"/>
      <c r="G44" s="29">
        <f>SUM(G34:G43)</f>
        <v>0</v>
      </c>
      <c r="H44" s="29"/>
      <c r="I44" s="29">
        <f>SUM(I34:I43)</f>
        <v>0</v>
      </c>
    </row>
    <row r="45" spans="1:9" ht="21">
      <c r="A45" s="14"/>
      <c r="B45" s="28" t="s">
        <v>62</v>
      </c>
      <c r="C45" s="14"/>
      <c r="D45" s="14"/>
      <c r="E45" s="14"/>
      <c r="F45" s="16"/>
      <c r="G45" s="35">
        <f>G44+G32</f>
        <v>0</v>
      </c>
      <c r="H45" s="36"/>
      <c r="I45" s="35">
        <f>I44+I32</f>
        <v>0</v>
      </c>
    </row>
  </sheetData>
  <sheetProtection algorithmName="SHA-512" hashValue="TkW34Wxl9pfWr4eCu2ZT8Twx1AtMz1Hpr3O0iSyx3P+UqH7yczBnNzG96X7//BYx4L9UXjVshBmU1TVJZz4jKQ==" saltValue="vT6n8FuWgKv5ewbfuKmiPA==" spinCount="100000" sheet="1" objects="1" scenarios="1"/>
  <mergeCells count="5">
    <mergeCell ref="B33:E33"/>
    <mergeCell ref="D1:E1"/>
    <mergeCell ref="B13:E13"/>
    <mergeCell ref="B21:E21"/>
    <mergeCell ref="A2:I2"/>
  </mergeCells>
  <printOptions horizontalCentered="1"/>
  <pageMargins left="0" right="0" top="0" bottom="0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BOQ for WR</vt:lpstr>
      <vt:lpstr>Sheet3</vt:lpstr>
      <vt:lpstr>'BOQ for WR'!Print_Area</vt:lpstr>
      <vt:lpstr>'BOQ for WR'!Print_Titles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2020-07-27T05:32:03Z</dcterms:modified>
</cp:coreProperties>
</file>