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filterPrivacy="1" codeName="ThisWorkbook" defaultThemeVersion="124226"/>
  <xr:revisionPtr revIDLastSave="109" documentId="13_ncr:1_{016F7A9B-D802-4E9E-AB6A-CE35C0F902D5}" xr6:coauthVersionLast="47" xr6:coauthVersionMax="47" xr10:uidLastSave="{280C5C09-122F-4CCD-9229-9AFFF284139A}"/>
  <bookViews>
    <workbookView xWindow="-120" yWindow="-120" windowWidth="29040" windowHeight="15720" tabRatio="946" firstSheet="1" activeTab="3" xr2:uid="{00000000-000D-0000-FFFF-FFFF00000000}"/>
  </bookViews>
  <sheets>
    <sheet name="Sheet1" sheetId="1" state="hidden" r:id="rId1"/>
    <sheet name="Basic" sheetId="2" r:id="rId2"/>
    <sheet name="Details" sheetId="3" r:id="rId3"/>
    <sheet name="Schedule-I" sheetId="63" r:id="rId4"/>
    <sheet name="Summary"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 i="63" l="1"/>
  <c r="A2" i="63"/>
  <c r="F35" i="63"/>
  <c r="F34" i="63"/>
  <c r="F33" i="63"/>
  <c r="F32" i="63"/>
  <c r="F12" i="63"/>
  <c r="F13" i="63"/>
  <c r="F15" i="63"/>
  <c r="F17" i="63"/>
  <c r="F37" i="63" l="1"/>
  <c r="F36" i="63"/>
  <c r="F31" i="63"/>
  <c r="F30" i="63"/>
  <c r="F29" i="63"/>
  <c r="F28" i="63"/>
  <c r="F27" i="63"/>
  <c r="F26" i="63"/>
  <c r="F25" i="63"/>
  <c r="F23" i="63"/>
  <c r="F22" i="63"/>
  <c r="F21" i="63"/>
  <c r="F38" i="63" l="1"/>
  <c r="F18" i="63"/>
  <c r="F50" i="63"/>
  <c r="F48" i="63"/>
  <c r="B50" i="63"/>
  <c r="B48" i="63"/>
  <c r="F39" i="63" l="1"/>
  <c r="C7" i="5"/>
  <c r="C6" i="5"/>
  <c r="C5" i="5"/>
  <c r="C4" i="5"/>
  <c r="G20" i="5"/>
  <c r="G19" i="5"/>
  <c r="B20" i="5"/>
  <c r="B19" i="5"/>
  <c r="A2" i="3"/>
  <c r="A2" i="2"/>
  <c r="B7" i="63"/>
  <c r="B6" i="63"/>
  <c r="B5" i="63"/>
  <c r="A1" i="63"/>
  <c r="F41" i="63" l="1"/>
  <c r="F42" i="63" s="1"/>
  <c r="H14" i="5" l="1"/>
  <c r="H15" i="5"/>
  <c r="F43" i="63"/>
  <c r="H16" i="5" l="1"/>
  <c r="A2" i="5"/>
  <c r="A1" i="5"/>
  <c r="A1" i="3"/>
  <c r="A1" i="2"/>
</calcChain>
</file>

<file path=xl/sharedStrings.xml><?xml version="1.0" encoding="utf-8"?>
<sst xmlns="http://schemas.openxmlformats.org/spreadsheetml/2006/main" count="125" uniqueCount="93">
  <si>
    <t>Name of the Package</t>
  </si>
  <si>
    <t>General Guidelines for filling up the Price Schedule and other attachments.</t>
  </si>
  <si>
    <t>All the cells in Summary will be auto filled, therefore no cell is required to be filled in that sheet.</t>
  </si>
  <si>
    <t>Instructions ,if any will be displayed automatically after selecting the cell.</t>
  </si>
  <si>
    <t>Click here to proceed.</t>
  </si>
  <si>
    <t>Fill only Green shaded cells in Details and Schedule-I.</t>
  </si>
  <si>
    <t>पावर ग्रिड कारपोरेशन ऑफ इण्डिया लिमिटेड</t>
  </si>
  <si>
    <t>(भारत सरकार का उद्यम)</t>
  </si>
  <si>
    <t>Power Grid Corporation of India Limited</t>
  </si>
  <si>
    <t>(A Government of India Enterprises)</t>
  </si>
  <si>
    <t>Enter the following details of the bidder</t>
  </si>
  <si>
    <t>Name of the bidder</t>
  </si>
  <si>
    <t>Address</t>
  </si>
  <si>
    <t>Contact No.</t>
  </si>
  <si>
    <t xml:space="preserve">E-mail </t>
  </si>
  <si>
    <t>Alternative E-mail</t>
  </si>
  <si>
    <t>Printed Name</t>
  </si>
  <si>
    <t xml:space="preserve">Designation </t>
  </si>
  <si>
    <t>Place</t>
  </si>
  <si>
    <t>Date</t>
  </si>
  <si>
    <t>To,</t>
  </si>
  <si>
    <t>Contracts and Materials Department</t>
  </si>
  <si>
    <t>POWER GRID CORPORATION OF INDIA LIMITED</t>
  </si>
  <si>
    <t>VIDYUT BOARD COLONY, SHASTRINAGAR, PATNA-23</t>
  </si>
  <si>
    <t>Designation</t>
  </si>
  <si>
    <t>We declare that following are our Total Bid Prices in Rupees for the expenditure incurred for the entire scope of work as specified in the specifications and documents. We have indicated Total Estimated  Cost as indicated in the "Bill of Quantity(BOQ) &amp; Prices" covering entire scope of works enclosed herewith as Schedule-I.</t>
  </si>
  <si>
    <t>I</t>
  </si>
  <si>
    <t>II</t>
  </si>
  <si>
    <t>Total GST on services/Installation as per Schedule-I</t>
  </si>
  <si>
    <t>III</t>
  </si>
  <si>
    <t>Toal BID Price including all taxes</t>
  </si>
  <si>
    <t>GST (in percentage )@</t>
  </si>
  <si>
    <t>Total for Installation/Services as per Schedule-I</t>
  </si>
  <si>
    <t>Above (+)and below (-)(in %): To be quoted by bidder</t>
  </si>
  <si>
    <t>Unit</t>
  </si>
  <si>
    <t>Total amount including taxes=</t>
  </si>
  <si>
    <t xml:space="preserve">Quoted Price </t>
  </si>
  <si>
    <t>Sl. No.</t>
  </si>
  <si>
    <t>Description</t>
  </si>
  <si>
    <t>Quantity</t>
  </si>
  <si>
    <t>Survey</t>
  </si>
  <si>
    <t>a</t>
  </si>
  <si>
    <t>Detail Survey incl route alignment, profiling &amp; tower spotting</t>
  </si>
  <si>
    <t>km</t>
  </si>
  <si>
    <t>b.</t>
  </si>
  <si>
    <t xml:space="preserve">Check survey </t>
  </si>
  <si>
    <t>Detailed of Soil Investigation</t>
  </si>
  <si>
    <t>All Kind of soil except Fissured rock &amp; hard rock (River Crossing location)</t>
  </si>
  <si>
    <t>LOT</t>
  </si>
  <si>
    <t>MT</t>
  </si>
  <si>
    <t>c</t>
  </si>
  <si>
    <t>cum</t>
  </si>
  <si>
    <t>no.</t>
  </si>
  <si>
    <t>b</t>
  </si>
  <si>
    <t>B</t>
  </si>
  <si>
    <t>1200 mm diameter R.C.C.vertical bored pile upto 48 m from bottom of pile cap.</t>
  </si>
  <si>
    <t>RM</t>
  </si>
  <si>
    <t>Excavation whereever required for pile cap /tie etc. (other than boring) for all depth and size, in all types of soils including disposal of excavated materials for all  lifts and leads,decent etc.as directed by Engineer - In charge,together with all labour,tools &amp; tackles,sheeting,sheet, pilin ,dewatering, etc. complete as per direction of Engineer In charge</t>
  </si>
  <si>
    <t>Back filling with available excavated earth for all leads and lifts in sides of foundations and other under ground facilities in horizontal layers not exceeding 20 in depth consolidating each deposited layer by ramming and watering etc.</t>
  </si>
  <si>
    <t>Form work for placing plain or reinforced cement concrete ot any type including blackout and section at any elevation shoring, shuttering, strutting, propping,  scaffolding, tieing, nailing, including all labour, materials, equipments, wasre, for form , caulking, dismantling &amp; removing of forms etc , complete.</t>
  </si>
  <si>
    <t>sqm</t>
  </si>
  <si>
    <t>Supply and placing of steel reinforcement of specified grade for RCC work in pile , pile cap. Pedestal. Chimney, tie beam (if required) including staightening , cutting, bending etc all complete.</t>
  </si>
  <si>
    <t>Providing and laying in position M25 Grade concrete of specified 28 days Strength for pile caps, pedestal/chimney and tie beam(if required), excluding  reinforcement steel and formwork but including cement, all necessary tools , tackles,labour, materials, equipments for handling,transportation, batching, mixing,placing, vibrating,dewatering etc,all complete (excluding cost of concrete in piles which is included in item no.-1)</t>
  </si>
  <si>
    <t>Providing and laying plain cement concrete 1:4:8 {Icement . 4 coarse sand: 8 graded stone aggregate 40mm nominal size) including cement, all necessary tools and tackles, labour, materials, equipment for handling , transportation, mixing, placing, vibrating , dewatering etc all complete.</t>
  </si>
  <si>
    <t>Conducting Standard Penetration Test (SPT) at various elevations in pile bore holes in all kind of soils including all labour, materials, tools and tackles, equipments etc. required for successful completion of the job.</t>
  </si>
  <si>
    <t>no. of pile</t>
  </si>
  <si>
    <t>Supply and Providing M.S. liner of 6mm. thick in piles upto 10m. Depth (maxm.) from bottom of pile cap, limited to the approved drawing, including supply, straightening, bending, welding,all supports, labours, tools and tackles, plants &amp; equipments, with primer and paintinting etc. (complete) as required for successful completion of jobs.</t>
  </si>
  <si>
    <t>Conducting integrity test on pile using electronic control unit,hand held hammer, accelerometer, computer with required software to assess as- installed pile characterestics including mobilisation of necessary manpower, equipments, materials etc. required successful completion of the job</t>
  </si>
  <si>
    <t>Total amount of Part B (i.e Pile Work)=</t>
  </si>
  <si>
    <t>Unit Rate Excluding GST</t>
  </si>
  <si>
    <t>Amount Excluding GST (Rs.)</t>
  </si>
  <si>
    <t xml:space="preserve">On Quoted Price </t>
  </si>
  <si>
    <t>(I) Bidders may please note that the percentage low/high quoted by the bidder in their bid with respect to the estimated value mentioned shall be considered proportionately on arriving the rates of each individual items of the BOQs enclosed as Annexures against each line item.</t>
  </si>
  <si>
    <t>(II) In cas of "AT PAR" , "0.00%" is to be quoted by the bidder</t>
  </si>
  <si>
    <t>Printed name</t>
  </si>
  <si>
    <t xml:space="preserve">(III) Bidder to quote only % below or above as -/+  in cell marked as GREEN  </t>
  </si>
  <si>
    <t>A1</t>
  </si>
  <si>
    <t>SOIL INVESTIGATION WORK</t>
  </si>
  <si>
    <t>Installation of earthing of towers</t>
  </si>
  <si>
    <t xml:space="preserve">Earthing Pile foundation location </t>
  </si>
  <si>
    <t>Total Amount Excl GST for Part-A(Erextion Work Excl Pile Foundation Work) Excl GST=</t>
  </si>
  <si>
    <t>Pile foundation Work at Loc-New 27</t>
  </si>
  <si>
    <t>d</t>
  </si>
  <si>
    <t xml:space="preserve">1201 mm diameter R.C.C.vertical bored pile upto 42 m from bottom of pile cap. </t>
  </si>
  <si>
    <t>1200 mm diameter R.C.C.vertical bored pile beyond 48 m and upto 52m  from bottom of pile cap.-(IF REQUIRED)</t>
  </si>
  <si>
    <t>Extra over item under Sl. No.-1</t>
  </si>
  <si>
    <t>Extra over item No.-1(a) for boring including socketing, onchoring (if required) with required size.nos. &amp; depth of Reinforcement in weathered rock, shale, fissured  rock soft rock and hard rock upto a maximum depth of 5.0m.</t>
  </si>
  <si>
    <t>Extra over item No.-1(b) for boring including socketing, onchoring (if required) with required size.nos. &amp; depth of Reinforcement in weathered rock, shale, fissured  rock soft rock and hard rock upto a maximum depth of 5.0m.</t>
  </si>
  <si>
    <t>Extra over item No.-1(c) for boring including socketing, onchoring (if required) with required size.nos. &amp; depth of Reinforcement in weathered rock, shale, fissured  rock soft rock and hard rock upto a maximum depth of 5.0m.</t>
  </si>
  <si>
    <t>Extra rate over item1(a)/1(b)/1(c) for boring including socketing,anchoring (if required) with required size,nos. &amp; depth of Reinforcement in all types of rocks other than hard rock upto any depthtill founding level</t>
  </si>
  <si>
    <t>Total of Part A1 &amp; Part B (Excl GST)=</t>
  </si>
  <si>
    <t>RFX. No.5002004956 NIT-484</t>
  </si>
  <si>
    <t>Construction of one no. of pile foundation for  400kV Barh Motihari Transmission Line at the Ganga River crossing, Athamal Gola, Bakhtiyarpur under Biharsharif TLM Office of ER-I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</si>
</sst>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 #,##0.00_ ;_ * \-#,##0.00_ ;_ * &quot;-&quot;??_ ;_ @_ "/>
    <numFmt numFmtId="164" formatCode="_(* #,##0.00_);_(* \(#,##0.00\);_(* &quot;-&quot;??_);_(@_)"/>
    <numFmt numFmtId="165" formatCode="[$-409]d\-mmm\-yyyy;@"/>
    <numFmt numFmtId="166" formatCode="_(&quot;$&quot;* #,##0.00_);_(&quot;$&quot;* \(#,##0.00\);_(&quot;$&quot;* &quot;-&quot;??_);_(@_)"/>
    <numFmt numFmtId="167" formatCode="_(&quot;Rs.&quot;* #,##0.00_);_(&quot;Rs.&quot;* \(#,##0.00\);_(&quot;Rs.&quot;* &quot;-&quot;??_);_(@_)"/>
    <numFmt numFmtId="168" formatCode="0.000"/>
    <numFmt numFmtId="169" formatCode="_(* #,##0.000_);_(* \(#,##0.000\);_(* &quot;-&quot;??_);_(@_)"/>
    <numFmt numFmtId="170" formatCode="_(* #,##0_);_(* \(#,##0\);_(* &quot;-&quot;??_);_(@_)"/>
  </numFmts>
  <fonts count="33" x14ac:knownFonts="1">
    <font>
      <sz val="11"/>
      <color theme="1"/>
      <name val="Calibri"/>
      <family val="2"/>
      <scheme val="minor"/>
    </font>
    <font>
      <u/>
      <sz val="11"/>
      <color theme="10"/>
      <name val="Calibri"/>
      <family val="2"/>
    </font>
    <font>
      <sz val="10"/>
      <name val="Arial"/>
      <family val="2"/>
    </font>
    <font>
      <b/>
      <sz val="16"/>
      <color indexed="12"/>
      <name val="Book Antiqua"/>
      <family val="1"/>
    </font>
    <font>
      <sz val="11"/>
      <color indexed="12"/>
      <name val="Book Antiqua"/>
      <family val="1"/>
    </font>
    <font>
      <sz val="11"/>
      <color theme="1"/>
      <name val="Times New Roman"/>
      <family val="1"/>
    </font>
    <font>
      <sz val="11"/>
      <name val="Times New Roman"/>
      <family val="1"/>
    </font>
    <font>
      <sz val="11"/>
      <color rgb="FF339933"/>
      <name val="Times New Roman"/>
      <family val="1"/>
    </font>
    <font>
      <b/>
      <sz val="11"/>
      <color theme="1"/>
      <name val="Times New Roman"/>
      <family val="1"/>
    </font>
    <font>
      <sz val="11"/>
      <name val="Calibri"/>
      <family val="2"/>
      <scheme val="minor"/>
    </font>
    <font>
      <sz val="10"/>
      <name val="Arial"/>
      <family val="2"/>
    </font>
    <font>
      <u/>
      <sz val="10"/>
      <color theme="10"/>
      <name val="Arial"/>
      <family val="2"/>
    </font>
    <font>
      <b/>
      <sz val="11"/>
      <name val="Calibri"/>
      <family val="2"/>
      <scheme val="minor"/>
    </font>
    <font>
      <sz val="11"/>
      <color theme="1"/>
      <name val="Calibri"/>
      <family val="2"/>
      <scheme val="minor"/>
    </font>
    <font>
      <sz val="11"/>
      <color theme="1"/>
      <name val="Calibri"/>
      <family val="2"/>
      <scheme val="minor"/>
    </font>
    <font>
      <sz val="10"/>
      <name val="Arial"/>
      <family val="2"/>
    </font>
    <font>
      <u/>
      <sz val="10"/>
      <color indexed="12"/>
      <name val="Arial"/>
      <family val="2"/>
    </font>
    <font>
      <sz val="10"/>
      <name val="Arial"/>
      <family val="2"/>
    </font>
    <font>
      <sz val="10"/>
      <color rgb="FF000000"/>
      <name val="Times New Roman"/>
      <family val="1"/>
    </font>
    <font>
      <sz val="10"/>
      <color rgb="FF000000"/>
      <name val="Times New Roman"/>
      <family val="1"/>
    </font>
    <font>
      <b/>
      <sz val="11"/>
      <name val="Palatino Linotype"/>
      <family val="1"/>
    </font>
    <font>
      <sz val="11"/>
      <name val="Palatino Linotype"/>
      <family val="1"/>
    </font>
    <font>
      <b/>
      <sz val="10"/>
      <name val="Palatino Linotype"/>
      <family val="1"/>
    </font>
    <font>
      <sz val="10"/>
      <name val="Palatino Linotype"/>
      <family val="1"/>
    </font>
    <font>
      <b/>
      <sz val="11"/>
      <color theme="1"/>
      <name val="Palatino Linotype"/>
      <family val="1"/>
    </font>
    <font>
      <sz val="10"/>
      <color theme="1"/>
      <name val="Palatino Linotype"/>
      <family val="1"/>
    </font>
    <font>
      <b/>
      <sz val="10"/>
      <color theme="1"/>
      <name val="Palatino Linotype"/>
      <family val="1"/>
    </font>
    <font>
      <sz val="11"/>
      <color theme="1"/>
      <name val="Palatino Linotype"/>
      <family val="1"/>
    </font>
    <font>
      <b/>
      <sz val="14"/>
      <color theme="1"/>
      <name val="Palatino Linotype"/>
      <family val="1"/>
    </font>
    <font>
      <b/>
      <sz val="12"/>
      <color theme="1"/>
      <name val="Palatino Linotype"/>
      <family val="1"/>
    </font>
    <font>
      <sz val="12"/>
      <color theme="1"/>
      <name val="Palatino Linotype"/>
      <family val="1"/>
    </font>
    <font>
      <sz val="11"/>
      <color theme="1"/>
      <name val="Book Antiqua"/>
      <family val="1"/>
    </font>
    <font>
      <b/>
      <sz val="12"/>
      <color rgb="FF0070C0"/>
      <name val="Times New Roman"/>
      <family val="1"/>
    </font>
  </fonts>
  <fills count="10">
    <fill>
      <patternFill patternType="none"/>
    </fill>
    <fill>
      <patternFill patternType="gray125"/>
    </fill>
    <fill>
      <patternFill patternType="solid">
        <fgColor theme="9" tint="0.39997558519241921"/>
        <bgColor indexed="64"/>
      </patternFill>
    </fill>
    <fill>
      <patternFill patternType="solid">
        <fgColor theme="9" tint="0.59999389629810485"/>
        <bgColor indexed="64"/>
      </patternFill>
    </fill>
    <fill>
      <patternFill patternType="solid">
        <fgColor theme="3" tint="0.59999389629810485"/>
        <bgColor indexed="64"/>
      </patternFill>
    </fill>
    <fill>
      <patternFill patternType="solid">
        <fgColor rgb="FFFFFF00"/>
        <bgColor indexed="64"/>
      </patternFill>
    </fill>
    <fill>
      <patternFill patternType="solid">
        <fgColor theme="6" tint="-0.249977111117893"/>
        <bgColor indexed="64"/>
      </patternFill>
    </fill>
    <fill>
      <patternFill patternType="solid">
        <fgColor theme="0"/>
        <bgColor indexed="64"/>
      </patternFill>
    </fill>
    <fill>
      <patternFill patternType="solid">
        <fgColor theme="8" tint="0.59999389629810485"/>
        <bgColor indexed="64"/>
      </patternFill>
    </fill>
    <fill>
      <patternFill patternType="solid">
        <fgColor theme="5" tint="0.79998168889431442"/>
        <bgColor indexed="64"/>
      </patternFill>
    </fill>
  </fills>
  <borders count="20">
    <border>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21">
    <xf numFmtId="0" fontId="0" fillId="0" borderId="0"/>
    <xf numFmtId="0" fontId="1" fillId="0" borderId="0" applyNumberFormat="0" applyFill="0" applyBorder="0" applyAlignment="0" applyProtection="0">
      <alignment vertical="top"/>
      <protection locked="0"/>
    </xf>
    <xf numFmtId="0" fontId="2" fillId="0" borderId="0"/>
    <xf numFmtId="0" fontId="10" fillId="0" borderId="0"/>
    <xf numFmtId="43" fontId="2" fillId="0" borderId="0" applyFont="0" applyFill="0" applyBorder="0" applyAlignment="0" applyProtection="0"/>
    <xf numFmtId="0" fontId="11" fillId="0" borderId="0" applyNumberFormat="0" applyFill="0" applyBorder="0" applyAlignment="0" applyProtection="0"/>
    <xf numFmtId="0" fontId="2" fillId="0" borderId="0"/>
    <xf numFmtId="166" fontId="13" fillId="0" borderId="0" applyFont="0" applyFill="0" applyBorder="0" applyAlignment="0" applyProtection="0"/>
    <xf numFmtId="0" fontId="14" fillId="0" borderId="0"/>
    <xf numFmtId="0" fontId="15" fillId="0" borderId="0"/>
    <xf numFmtId="0" fontId="16" fillId="0" borderId="0" applyNumberFormat="0" applyFill="0" applyBorder="0" applyAlignment="0" applyProtection="0">
      <alignment vertical="top"/>
      <protection locked="0"/>
    </xf>
    <xf numFmtId="0" fontId="2" fillId="0" borderId="0"/>
    <xf numFmtId="164" fontId="2" fillId="0" borderId="0" applyFont="0" applyFill="0" applyBorder="0" applyAlignment="0" applyProtection="0"/>
    <xf numFmtId="43" fontId="13" fillId="0" borderId="0" applyFont="0" applyFill="0" applyBorder="0" applyAlignment="0" applyProtection="0"/>
    <xf numFmtId="0" fontId="17" fillId="0" borderId="0"/>
    <xf numFmtId="164" fontId="17" fillId="0" borderId="0" applyFont="0" applyFill="0" applyBorder="0" applyAlignment="0" applyProtection="0"/>
    <xf numFmtId="0" fontId="18" fillId="0" borderId="0"/>
    <xf numFmtId="164" fontId="19" fillId="0" borderId="0" applyFont="0" applyFill="0" applyBorder="0" applyAlignment="0" applyProtection="0"/>
    <xf numFmtId="9" fontId="19" fillId="0" borderId="0" applyFont="0" applyFill="0" applyBorder="0" applyAlignment="0" applyProtection="0"/>
    <xf numFmtId="43" fontId="13" fillId="0" borderId="0" applyFont="0" applyFill="0" applyBorder="0" applyAlignment="0" applyProtection="0"/>
    <xf numFmtId="167" fontId="13" fillId="0" borderId="0" applyFont="0" applyFill="0" applyBorder="0" applyAlignment="0" applyProtection="0"/>
  </cellStyleXfs>
  <cellXfs count="146">
    <xf numFmtId="0" fontId="0" fillId="0" borderId="0" xfId="0"/>
    <xf numFmtId="0" fontId="0" fillId="5" borderId="0" xfId="0" applyFill="1"/>
    <xf numFmtId="0" fontId="0" fillId="0" borderId="0" xfId="0" applyProtection="1">
      <protection hidden="1"/>
    </xf>
    <xf numFmtId="2" fontId="8" fillId="0" borderId="10" xfId="0" applyNumberFormat="1" applyFont="1" applyBorder="1" applyAlignment="1" applyProtection="1">
      <alignment horizontal="center"/>
      <protection hidden="1"/>
    </xf>
    <xf numFmtId="0" fontId="5" fillId="5" borderId="0" xfId="0" applyFont="1" applyFill="1" applyProtection="1">
      <protection hidden="1"/>
    </xf>
    <xf numFmtId="0" fontId="5" fillId="0" borderId="0" xfId="0" applyFont="1" applyProtection="1">
      <protection hidden="1"/>
    </xf>
    <xf numFmtId="0" fontId="7" fillId="0" borderId="0" xfId="0" applyFont="1" applyProtection="1">
      <protection hidden="1"/>
    </xf>
    <xf numFmtId="0" fontId="6" fillId="0" borderId="0" xfId="0" applyFont="1" applyProtection="1">
      <protection hidden="1"/>
    </xf>
    <xf numFmtId="0" fontId="5" fillId="0" borderId="0" xfId="0" applyFont="1" applyAlignment="1" applyProtection="1">
      <alignment horizontal="right"/>
      <protection hidden="1"/>
    </xf>
    <xf numFmtId="0" fontId="9" fillId="0" borderId="0" xfId="0" applyFont="1"/>
    <xf numFmtId="0" fontId="9" fillId="6" borderId="10" xfId="0" applyFont="1" applyFill="1" applyBorder="1" applyProtection="1">
      <protection locked="0" hidden="1"/>
    </xf>
    <xf numFmtId="0" fontId="0" fillId="5" borderId="2" xfId="0" applyFill="1" applyBorder="1" applyProtection="1">
      <protection hidden="1"/>
    </xf>
    <xf numFmtId="0" fontId="0" fillId="5" borderId="3" xfId="0" applyFill="1" applyBorder="1" applyProtection="1">
      <protection hidden="1"/>
    </xf>
    <xf numFmtId="0" fontId="0" fillId="0" borderId="3" xfId="0" applyBorder="1" applyProtection="1">
      <protection hidden="1"/>
    </xf>
    <xf numFmtId="0" fontId="0" fillId="0" borderId="4" xfId="0" applyBorder="1" applyProtection="1">
      <protection hidden="1"/>
    </xf>
    <xf numFmtId="0" fontId="0" fillId="0" borderId="5" xfId="0" applyBorder="1" applyProtection="1">
      <protection hidden="1"/>
    </xf>
    <xf numFmtId="0" fontId="0" fillId="0" borderId="6" xfId="0" applyBorder="1" applyProtection="1">
      <protection hidden="1"/>
    </xf>
    <xf numFmtId="0" fontId="0" fillId="0" borderId="5" xfId="0" applyBorder="1" applyAlignment="1" applyProtection="1">
      <alignment horizontal="center" vertical="center"/>
      <protection hidden="1"/>
    </xf>
    <xf numFmtId="0" fontId="0" fillId="0" borderId="7" xfId="0" applyBorder="1" applyProtection="1">
      <protection hidden="1"/>
    </xf>
    <xf numFmtId="0" fontId="0" fillId="0" borderId="8" xfId="0" applyBorder="1" applyProtection="1">
      <protection hidden="1"/>
    </xf>
    <xf numFmtId="0" fontId="0" fillId="0" borderId="9" xfId="0" applyBorder="1" applyProtection="1">
      <protection hidden="1"/>
    </xf>
    <xf numFmtId="10" fontId="12" fillId="6" borderId="10" xfId="3" applyNumberFormat="1" applyFont="1" applyFill="1" applyBorder="1" applyAlignment="1" applyProtection="1">
      <alignment horizontal="center" vertical="center"/>
      <protection locked="0"/>
    </xf>
    <xf numFmtId="10" fontId="12" fillId="7" borderId="10" xfId="3" applyNumberFormat="1" applyFont="1" applyFill="1" applyBorder="1" applyAlignment="1">
      <alignment horizontal="center" vertical="center"/>
    </xf>
    <xf numFmtId="0" fontId="25" fillId="7" borderId="0" xfId="0" applyFont="1" applyFill="1" applyAlignment="1">
      <alignment vertical="top"/>
    </xf>
    <xf numFmtId="0" fontId="26" fillId="7" borderId="10" xfId="0" applyFont="1" applyFill="1" applyBorder="1" applyAlignment="1">
      <alignment horizontal="center" vertical="center" wrapText="1"/>
    </xf>
    <xf numFmtId="0" fontId="26" fillId="7" borderId="10" xfId="0" applyFont="1" applyFill="1" applyBorder="1" applyAlignment="1">
      <alignment horizontal="center" vertical="center"/>
    </xf>
    <xf numFmtId="0" fontId="22" fillId="7" borderId="10" xfId="0" applyFont="1" applyFill="1" applyBorder="1" applyAlignment="1">
      <alignment horizontal="center" vertical="center" wrapText="1"/>
    </xf>
    <xf numFmtId="0" fontId="24" fillId="7" borderId="10" xfId="0" quotePrefix="1" applyFont="1" applyFill="1" applyBorder="1" applyAlignment="1">
      <alignment horizontal="center" vertical="top"/>
    </xf>
    <xf numFmtId="0" fontId="24" fillId="7" borderId="10" xfId="0" quotePrefix="1" applyFont="1" applyFill="1" applyBorder="1" applyAlignment="1">
      <alignment horizontal="left" vertical="top"/>
    </xf>
    <xf numFmtId="0" fontId="20" fillId="7" borderId="10" xfId="0" quotePrefix="1" applyFont="1" applyFill="1" applyBorder="1" applyAlignment="1">
      <alignment horizontal="left" vertical="top"/>
    </xf>
    <xf numFmtId="0" fontId="27" fillId="7" borderId="0" xfId="0" applyFont="1" applyFill="1" applyAlignment="1">
      <alignment vertical="top"/>
    </xf>
    <xf numFmtId="1" fontId="26" fillId="7" borderId="10" xfId="0" applyNumberFormat="1" applyFont="1" applyFill="1" applyBorder="1" applyAlignment="1">
      <alignment horizontal="center" vertical="top"/>
    </xf>
    <xf numFmtId="0" fontId="25" fillId="7" borderId="10" xfId="0" applyFont="1" applyFill="1" applyBorder="1" applyAlignment="1">
      <alignment horizontal="center" vertical="top"/>
    </xf>
    <xf numFmtId="0" fontId="26" fillId="7" borderId="10" xfId="0" applyFont="1" applyFill="1" applyBorder="1" applyAlignment="1">
      <alignment vertical="top"/>
    </xf>
    <xf numFmtId="0" fontId="23" fillId="7" borderId="10" xfId="0" applyFont="1" applyFill="1" applyBorder="1" applyAlignment="1">
      <alignment vertical="top"/>
    </xf>
    <xf numFmtId="0" fontId="25" fillId="7" borderId="10" xfId="0" applyFont="1" applyFill="1" applyBorder="1" applyAlignment="1">
      <alignment horizontal="right" vertical="top"/>
    </xf>
    <xf numFmtId="0" fontId="25" fillId="7" borderId="10" xfId="0" applyFont="1" applyFill="1" applyBorder="1" applyAlignment="1">
      <alignment vertical="top"/>
    </xf>
    <xf numFmtId="3" fontId="21" fillId="7" borderId="10" xfId="0" applyNumberFormat="1" applyFont="1" applyFill="1" applyBorder="1" applyAlignment="1">
      <alignment vertical="top"/>
    </xf>
    <xf numFmtId="43" fontId="25" fillId="7" borderId="10" xfId="19" applyFont="1" applyFill="1" applyBorder="1" applyAlignment="1">
      <alignment horizontal="right" vertical="top"/>
    </xf>
    <xf numFmtId="43" fontId="25" fillId="7" borderId="0" xfId="0" applyNumberFormat="1" applyFont="1" applyFill="1" applyAlignment="1">
      <alignment vertical="top"/>
    </xf>
    <xf numFmtId="1" fontId="25" fillId="7" borderId="10" xfId="0" applyNumberFormat="1" applyFont="1" applyFill="1" applyBorder="1" applyAlignment="1">
      <alignment horizontal="center" vertical="top"/>
    </xf>
    <xf numFmtId="0" fontId="25" fillId="7" borderId="10" xfId="0" applyFont="1" applyFill="1" applyBorder="1" applyAlignment="1">
      <alignment vertical="top" wrapText="1"/>
    </xf>
    <xf numFmtId="168" fontId="25" fillId="7" borderId="10" xfId="0" applyNumberFormat="1" applyFont="1" applyFill="1" applyBorder="1" applyAlignment="1">
      <alignment horizontal="center" vertical="top"/>
    </xf>
    <xf numFmtId="169" fontId="25" fillId="7" borderId="10" xfId="0" applyNumberFormat="1" applyFont="1" applyFill="1" applyBorder="1" applyAlignment="1">
      <alignment horizontal="center" vertical="top"/>
    </xf>
    <xf numFmtId="0" fontId="21" fillId="7" borderId="10" xfId="0" applyFont="1" applyFill="1" applyBorder="1" applyAlignment="1">
      <alignment vertical="top"/>
    </xf>
    <xf numFmtId="0" fontId="25" fillId="7" borderId="10" xfId="0" applyFont="1" applyFill="1" applyBorder="1" applyAlignment="1">
      <alignment horizontal="center" vertical="top" wrapText="1"/>
    </xf>
    <xf numFmtId="0" fontId="28" fillId="7" borderId="10" xfId="0" applyFont="1" applyFill="1" applyBorder="1" applyAlignment="1">
      <alignment horizontal="center" vertical="top"/>
    </xf>
    <xf numFmtId="0" fontId="27" fillId="7" borderId="10" xfId="0" applyFont="1" applyFill="1" applyBorder="1" applyAlignment="1">
      <alignment horizontal="center" vertical="top"/>
    </xf>
    <xf numFmtId="0" fontId="27" fillId="7" borderId="10" xfId="0" applyFont="1" applyFill="1" applyBorder="1" applyAlignment="1">
      <alignment vertical="top" wrapText="1"/>
    </xf>
    <xf numFmtId="2" fontId="25" fillId="7" borderId="10" xfId="0" applyNumberFormat="1" applyFont="1" applyFill="1" applyBorder="1" applyAlignment="1">
      <alignment horizontal="center" vertical="top" wrapText="1"/>
    </xf>
    <xf numFmtId="3" fontId="20" fillId="7" borderId="10" xfId="0" applyNumberFormat="1" applyFont="1" applyFill="1" applyBorder="1" applyAlignment="1">
      <alignment vertical="top"/>
    </xf>
    <xf numFmtId="170" fontId="25" fillId="7" borderId="10" xfId="19" applyNumberFormat="1" applyFont="1" applyFill="1" applyBorder="1" applyAlignment="1">
      <alignment vertical="top" wrapText="1"/>
    </xf>
    <xf numFmtId="0" fontId="25" fillId="7" borderId="0" xfId="0" applyFont="1" applyFill="1" applyAlignment="1">
      <alignment horizontal="center" vertical="top"/>
    </xf>
    <xf numFmtId="0" fontId="23" fillId="7" borderId="0" xfId="0" applyFont="1" applyFill="1" applyAlignment="1">
      <alignment vertical="top"/>
    </xf>
    <xf numFmtId="0" fontId="25" fillId="7" borderId="0" xfId="0" applyFont="1" applyFill="1" applyAlignment="1">
      <alignment horizontal="right" vertical="top"/>
    </xf>
    <xf numFmtId="43" fontId="25" fillId="7" borderId="10" xfId="0" applyNumberFormat="1" applyFont="1" applyFill="1" applyBorder="1" applyAlignment="1">
      <alignment horizontal="right" vertical="top"/>
    </xf>
    <xf numFmtId="170" fontId="25" fillId="7" borderId="10" xfId="0" applyNumberFormat="1" applyFont="1" applyFill="1" applyBorder="1" applyAlignment="1">
      <alignment horizontal="right" vertical="top"/>
    </xf>
    <xf numFmtId="170" fontId="26" fillId="8" borderId="10" xfId="19" applyNumberFormat="1" applyFont="1" applyFill="1" applyBorder="1" applyAlignment="1">
      <alignment horizontal="right" vertical="top"/>
    </xf>
    <xf numFmtId="170" fontId="25" fillId="9" borderId="10" xfId="19" applyNumberFormat="1" applyFont="1" applyFill="1" applyBorder="1" applyAlignment="1">
      <alignment horizontal="right" vertical="top"/>
    </xf>
    <xf numFmtId="0" fontId="24" fillId="7" borderId="10" xfId="0" applyFont="1" applyFill="1" applyBorder="1" applyAlignment="1">
      <alignment horizontal="right" vertical="top"/>
    </xf>
    <xf numFmtId="0" fontId="30" fillId="0" borderId="0" xfId="0" applyFont="1" applyAlignment="1">
      <alignment vertical="center"/>
    </xf>
    <xf numFmtId="0" fontId="31" fillId="0" borderId="0" xfId="0" applyFont="1" applyProtection="1">
      <protection hidden="1"/>
    </xf>
    <xf numFmtId="0" fontId="31" fillId="6" borderId="0" xfId="0" applyFont="1" applyFill="1" applyProtection="1">
      <protection hidden="1"/>
    </xf>
    <xf numFmtId="0" fontId="30" fillId="0" borderId="0" xfId="0" applyFont="1" applyAlignment="1">
      <alignment vertical="center" wrapText="1"/>
    </xf>
    <xf numFmtId="0" fontId="24" fillId="7" borderId="10" xfId="0" quotePrefix="1" applyFont="1" applyFill="1" applyBorder="1" applyAlignment="1">
      <alignment horizontal="left" vertical="top" wrapText="1"/>
    </xf>
    <xf numFmtId="0" fontId="5" fillId="0" borderId="0" xfId="0" applyFont="1" applyAlignment="1" applyProtection="1">
      <alignment wrapText="1"/>
      <protection hidden="1"/>
    </xf>
    <xf numFmtId="0" fontId="6" fillId="0" borderId="15" xfId="0" applyFont="1" applyBorder="1" applyProtection="1">
      <protection hidden="1"/>
    </xf>
    <xf numFmtId="0" fontId="5" fillId="0" borderId="1" xfId="0" applyFont="1" applyBorder="1" applyProtection="1">
      <protection hidden="1"/>
    </xf>
    <xf numFmtId="0" fontId="7" fillId="0" borderId="1" xfId="0" applyFont="1" applyBorder="1" applyProtection="1">
      <protection hidden="1"/>
    </xf>
    <xf numFmtId="0" fontId="25" fillId="0" borderId="10" xfId="0" applyFont="1" applyBorder="1" applyAlignment="1">
      <alignment vertical="top"/>
    </xf>
    <xf numFmtId="0" fontId="25" fillId="0" borderId="10" xfId="0" applyFont="1" applyBorder="1" applyAlignment="1">
      <alignment vertical="top" wrapText="1"/>
    </xf>
    <xf numFmtId="0" fontId="26" fillId="0" borderId="10" xfId="0" applyFont="1" applyBorder="1" applyAlignment="1">
      <alignment vertical="top" wrapText="1"/>
    </xf>
    <xf numFmtId="0" fontId="25" fillId="0" borderId="10" xfId="0" applyFont="1" applyBorder="1" applyAlignment="1">
      <alignment horizontal="center" vertical="top"/>
    </xf>
    <xf numFmtId="0" fontId="26" fillId="0" borderId="10" xfId="0" applyFont="1" applyBorder="1" applyAlignment="1">
      <alignment horizontal="center" vertical="top"/>
    </xf>
    <xf numFmtId="0" fontId="32" fillId="0" borderId="0" xfId="0" applyFont="1" applyAlignment="1">
      <alignment horizontal="left" vertical="center" wrapText="1"/>
    </xf>
    <xf numFmtId="0" fontId="32" fillId="0" borderId="0" xfId="0" applyFont="1" applyAlignment="1">
      <alignment horizontal="left" vertical="center"/>
    </xf>
    <xf numFmtId="0" fontId="0" fillId="4" borderId="5" xfId="0" applyFill="1" applyBorder="1" applyAlignment="1" applyProtection="1">
      <alignment horizontal="center"/>
      <protection hidden="1"/>
    </xf>
    <xf numFmtId="0" fontId="0" fillId="4" borderId="0" xfId="0" applyFill="1" applyAlignment="1" applyProtection="1">
      <alignment horizontal="center"/>
      <protection hidden="1"/>
    </xf>
    <xf numFmtId="0" fontId="0" fillId="4" borderId="6" xfId="0" applyFill="1" applyBorder="1" applyAlignment="1" applyProtection="1">
      <alignment horizontal="center"/>
      <protection hidden="1"/>
    </xf>
    <xf numFmtId="0" fontId="0" fillId="3" borderId="5" xfId="0" applyFill="1" applyBorder="1" applyAlignment="1" applyProtection="1">
      <alignment horizontal="center" vertical="top" wrapText="1"/>
      <protection hidden="1"/>
    </xf>
    <xf numFmtId="0" fontId="0" fillId="3" borderId="0" xfId="0" applyFill="1" applyAlignment="1" applyProtection="1">
      <alignment horizontal="center" vertical="top" wrapText="1"/>
      <protection hidden="1"/>
    </xf>
    <xf numFmtId="0" fontId="0" fillId="3" borderId="6" xfId="0" applyFill="1" applyBorder="1" applyAlignment="1" applyProtection="1">
      <alignment horizontal="center" vertical="top" wrapText="1"/>
      <protection hidden="1"/>
    </xf>
    <xf numFmtId="0" fontId="3" fillId="0" borderId="5" xfId="2" applyFont="1" applyBorder="1" applyAlignment="1" applyProtection="1">
      <alignment horizontal="right" vertical="center"/>
      <protection hidden="1"/>
    </xf>
    <xf numFmtId="0" fontId="3" fillId="0" borderId="0" xfId="2" applyFont="1" applyAlignment="1" applyProtection="1">
      <alignment horizontal="right" vertical="center"/>
      <protection hidden="1"/>
    </xf>
    <xf numFmtId="0" fontId="4" fillId="0" borderId="5" xfId="2" applyFont="1" applyBorder="1" applyAlignment="1" applyProtection="1">
      <alignment horizontal="right" vertical="center"/>
      <protection hidden="1"/>
    </xf>
    <xf numFmtId="0" fontId="4" fillId="0" borderId="0" xfId="2" applyFont="1" applyAlignment="1" applyProtection="1">
      <alignment horizontal="right" vertical="center"/>
      <protection hidden="1"/>
    </xf>
    <xf numFmtId="0" fontId="1" fillId="5" borderId="5" xfId="1" applyFill="1" applyBorder="1" applyAlignment="1" applyProtection="1">
      <alignment horizontal="center"/>
      <protection hidden="1"/>
    </xf>
    <xf numFmtId="0" fontId="1" fillId="5" borderId="0" xfId="1" applyFill="1" applyBorder="1" applyAlignment="1" applyProtection="1">
      <alignment horizontal="center"/>
      <protection hidden="1"/>
    </xf>
    <xf numFmtId="0" fontId="1" fillId="5" borderId="6" xfId="1" applyFill="1" applyBorder="1" applyAlignment="1" applyProtection="1">
      <alignment horizontal="center"/>
      <protection hidden="1"/>
    </xf>
    <xf numFmtId="0" fontId="0" fillId="3" borderId="0" xfId="0" applyFill="1" applyAlignment="1" applyProtection="1">
      <alignment horizontal="center" vertical="center"/>
      <protection hidden="1"/>
    </xf>
    <xf numFmtId="0" fontId="0" fillId="3" borderId="6" xfId="0" applyFill="1" applyBorder="1" applyAlignment="1" applyProtection="1">
      <alignment horizontal="center" vertical="center"/>
      <protection hidden="1"/>
    </xf>
    <xf numFmtId="0" fontId="0" fillId="0" borderId="10" xfId="0" applyBorder="1" applyAlignment="1">
      <alignment horizontal="center"/>
    </xf>
    <xf numFmtId="0" fontId="9" fillId="6" borderId="10" xfId="0" applyFont="1" applyFill="1" applyBorder="1" applyAlignment="1" applyProtection="1">
      <alignment horizontal="center"/>
      <protection locked="0" hidden="1"/>
    </xf>
    <xf numFmtId="165" fontId="9" fillId="6" borderId="10" xfId="0" applyNumberFormat="1" applyFont="1" applyFill="1" applyBorder="1" applyAlignment="1" applyProtection="1">
      <alignment horizontal="center"/>
      <protection locked="0" hidden="1"/>
    </xf>
    <xf numFmtId="0" fontId="0" fillId="0" borderId="10" xfId="0" applyBorder="1" applyAlignment="1">
      <alignment horizontal="center" vertical="center"/>
    </xf>
    <xf numFmtId="0" fontId="9" fillId="6" borderId="10" xfId="0" applyFont="1" applyFill="1" applyBorder="1" applyAlignment="1" applyProtection="1">
      <alignment horizontal="center" vertical="center"/>
      <protection locked="0"/>
    </xf>
    <xf numFmtId="0" fontId="9" fillId="6" borderId="10" xfId="0" applyFont="1" applyFill="1" applyBorder="1" applyAlignment="1" applyProtection="1">
      <alignment horizontal="center"/>
      <protection locked="0"/>
    </xf>
    <xf numFmtId="0" fontId="9" fillId="6" borderId="12" xfId="0" applyFont="1" applyFill="1" applyBorder="1" applyAlignment="1" applyProtection="1">
      <alignment horizontal="center"/>
      <protection locked="0"/>
    </xf>
    <xf numFmtId="0" fontId="0" fillId="2" borderId="0" xfId="0" applyFill="1" applyAlignment="1">
      <alignment horizontal="center" wrapText="1"/>
    </xf>
    <xf numFmtId="0" fontId="0" fillId="4" borderId="0" xfId="0" applyFill="1" applyAlignment="1">
      <alignment horizontal="center"/>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9" fillId="6" borderId="10" xfId="0" applyFont="1" applyFill="1" applyBorder="1" applyAlignment="1" applyProtection="1">
      <alignment horizontal="center" vertical="center" wrapText="1"/>
      <protection locked="0"/>
    </xf>
    <xf numFmtId="0" fontId="29" fillId="7" borderId="10" xfId="0" applyFont="1" applyFill="1" applyBorder="1" applyAlignment="1">
      <alignment horizontal="left" vertical="top"/>
    </xf>
    <xf numFmtId="0" fontId="26" fillId="7" borderId="10" xfId="0" applyFont="1" applyFill="1" applyBorder="1" applyAlignment="1">
      <alignment horizontal="left" vertical="top"/>
    </xf>
    <xf numFmtId="0" fontId="25" fillId="7" borderId="11" xfId="0" applyFont="1" applyFill="1" applyBorder="1" applyAlignment="1">
      <alignment horizontal="center" vertical="top"/>
    </xf>
    <xf numFmtId="0" fontId="25" fillId="7" borderId="14" xfId="0" applyFont="1" applyFill="1" applyBorder="1" applyAlignment="1">
      <alignment horizontal="center" vertical="top"/>
    </xf>
    <xf numFmtId="0" fontId="25" fillId="7" borderId="13" xfId="0" applyFont="1" applyFill="1" applyBorder="1" applyAlignment="1">
      <alignment horizontal="center" vertical="top"/>
    </xf>
    <xf numFmtId="0" fontId="25" fillId="7" borderId="11" xfId="0" applyFont="1" applyFill="1" applyBorder="1" applyAlignment="1">
      <alignment horizontal="right" vertical="top"/>
    </xf>
    <xf numFmtId="0" fontId="25" fillId="7" borderId="14" xfId="0" applyFont="1" applyFill="1" applyBorder="1" applyAlignment="1">
      <alignment horizontal="right" vertical="top"/>
    </xf>
    <xf numFmtId="0" fontId="25" fillId="7" borderId="13" xfId="0" applyFont="1" applyFill="1" applyBorder="1" applyAlignment="1">
      <alignment horizontal="right" vertical="top"/>
    </xf>
    <xf numFmtId="0" fontId="22" fillId="9" borderId="10" xfId="0" applyFont="1" applyFill="1" applyBorder="1" applyAlignment="1">
      <alignment horizontal="right" vertical="top" wrapText="1" indent="1"/>
    </xf>
    <xf numFmtId="0" fontId="22" fillId="8" borderId="10" xfId="0" applyFont="1" applyFill="1" applyBorder="1" applyAlignment="1">
      <alignment horizontal="right" vertical="top" wrapText="1" indent="1"/>
    </xf>
    <xf numFmtId="0" fontId="5" fillId="2" borderId="10" xfId="0" applyFont="1" applyFill="1" applyBorder="1" applyAlignment="1" applyProtection="1">
      <alignment horizontal="center" wrapText="1"/>
      <protection hidden="1"/>
    </xf>
    <xf numFmtId="0" fontId="6" fillId="6" borderId="18" xfId="0" applyFont="1" applyFill="1" applyBorder="1" applyAlignment="1" applyProtection="1">
      <alignment horizontal="center"/>
      <protection hidden="1"/>
    </xf>
    <xf numFmtId="0" fontId="6" fillId="6" borderId="19" xfId="0" applyFont="1" applyFill="1" applyBorder="1" applyAlignment="1" applyProtection="1">
      <alignment horizontal="center"/>
      <protection hidden="1"/>
    </xf>
    <xf numFmtId="0" fontId="6" fillId="6" borderId="16" xfId="0" applyFont="1" applyFill="1" applyBorder="1" applyAlignment="1" applyProtection="1">
      <alignment horizontal="center"/>
      <protection hidden="1"/>
    </xf>
    <xf numFmtId="0" fontId="6" fillId="6" borderId="17" xfId="0" applyFont="1" applyFill="1" applyBorder="1" applyAlignment="1" applyProtection="1">
      <alignment horizontal="center"/>
      <protection hidden="1"/>
    </xf>
    <xf numFmtId="0" fontId="6" fillId="6" borderId="0" xfId="0" applyFont="1" applyFill="1" applyAlignment="1" applyProtection="1">
      <alignment horizontal="center"/>
      <protection hidden="1"/>
    </xf>
    <xf numFmtId="0" fontId="6" fillId="6" borderId="15" xfId="0" applyFont="1" applyFill="1" applyBorder="1" applyAlignment="1" applyProtection="1">
      <alignment horizontal="center"/>
      <protection hidden="1"/>
    </xf>
    <xf numFmtId="0" fontId="6" fillId="6" borderId="1" xfId="0" applyFont="1" applyFill="1" applyBorder="1" applyAlignment="1" applyProtection="1">
      <alignment horizontal="center"/>
      <protection hidden="1"/>
    </xf>
    <xf numFmtId="0" fontId="6" fillId="0" borderId="1" xfId="0" applyFont="1" applyBorder="1" applyAlignment="1" applyProtection="1">
      <alignment horizontal="left" wrapText="1"/>
      <protection hidden="1"/>
    </xf>
    <xf numFmtId="0" fontId="6" fillId="0" borderId="19" xfId="0" applyFont="1" applyBorder="1" applyAlignment="1" applyProtection="1">
      <alignment horizontal="left" wrapText="1"/>
      <protection hidden="1"/>
    </xf>
    <xf numFmtId="0" fontId="30" fillId="0" borderId="0" xfId="0" applyFont="1" applyAlignment="1">
      <alignment horizontal="left" vertical="center" wrapText="1"/>
    </xf>
    <xf numFmtId="0" fontId="30" fillId="0" borderId="0" xfId="0" applyFont="1" applyAlignment="1">
      <alignment horizontal="left" vertical="center"/>
    </xf>
    <xf numFmtId="0" fontId="31" fillId="6" borderId="0" xfId="0" applyFont="1" applyFill="1" applyAlignment="1" applyProtection="1">
      <alignment horizontal="center"/>
      <protection hidden="1"/>
    </xf>
    <xf numFmtId="0" fontId="30" fillId="0" borderId="16" xfId="0" applyFont="1" applyBorder="1" applyAlignment="1">
      <alignment horizontal="left" vertical="center" wrapText="1"/>
    </xf>
    <xf numFmtId="0" fontId="5" fillId="6" borderId="10" xfId="0" applyFont="1" applyFill="1" applyBorder="1" applyAlignment="1" applyProtection="1">
      <alignment horizontal="center"/>
      <protection hidden="1"/>
    </xf>
    <xf numFmtId="0" fontId="5" fillId="0" borderId="0" xfId="0" applyFont="1" applyAlignment="1" applyProtection="1">
      <alignment horizontal="center"/>
      <protection hidden="1"/>
    </xf>
    <xf numFmtId="0" fontId="5" fillId="0" borderId="1" xfId="0" applyFont="1" applyBorder="1" applyAlignment="1" applyProtection="1">
      <alignment horizontal="center"/>
      <protection hidden="1"/>
    </xf>
    <xf numFmtId="0" fontId="8" fillId="0" borderId="10" xfId="0" applyFont="1" applyBorder="1" applyAlignment="1" applyProtection="1">
      <alignment horizontal="center"/>
      <protection hidden="1"/>
    </xf>
    <xf numFmtId="14" fontId="5" fillId="6" borderId="10" xfId="0" applyNumberFormat="1" applyFont="1" applyFill="1" applyBorder="1" applyAlignment="1" applyProtection="1">
      <alignment horizontal="center"/>
      <protection hidden="1"/>
    </xf>
    <xf numFmtId="0" fontId="6" fillId="6" borderId="10" xfId="0" applyFont="1" applyFill="1" applyBorder="1" applyAlignment="1" applyProtection="1">
      <alignment horizontal="center"/>
      <protection hidden="1"/>
    </xf>
    <xf numFmtId="0" fontId="6" fillId="0" borderId="0" xfId="0" applyFont="1" applyAlignment="1" applyProtection="1">
      <alignment horizontal="center" wrapText="1"/>
      <protection hidden="1"/>
    </xf>
    <xf numFmtId="0" fontId="5" fillId="2" borderId="0" xfId="0" applyFont="1" applyFill="1" applyAlignment="1" applyProtection="1">
      <alignment horizontal="center" wrapText="1"/>
      <protection hidden="1"/>
    </xf>
    <xf numFmtId="0" fontId="8" fillId="0" borderId="2" xfId="0" applyFont="1" applyBorder="1" applyAlignment="1" applyProtection="1">
      <alignment horizontal="center" wrapText="1"/>
      <protection hidden="1"/>
    </xf>
    <xf numFmtId="0" fontId="8" fillId="0" borderId="3" xfId="0" applyFont="1" applyBorder="1" applyAlignment="1" applyProtection="1">
      <alignment horizontal="center" wrapText="1"/>
      <protection hidden="1"/>
    </xf>
    <xf numFmtId="0" fontId="8" fillId="0" borderId="4" xfId="0" applyFont="1" applyBorder="1" applyAlignment="1" applyProtection="1">
      <alignment horizontal="center" wrapText="1"/>
      <protection hidden="1"/>
    </xf>
    <xf numFmtId="0" fontId="8" fillId="0" borderId="5" xfId="0" applyFont="1" applyBorder="1" applyAlignment="1" applyProtection="1">
      <alignment horizontal="center" wrapText="1"/>
      <protection hidden="1"/>
    </xf>
    <xf numFmtId="0" fontId="8" fillId="0" borderId="0" xfId="0" applyFont="1" applyAlignment="1" applyProtection="1">
      <alignment horizontal="center" wrapText="1"/>
      <protection hidden="1"/>
    </xf>
    <xf numFmtId="0" fontId="8" fillId="0" borderId="6" xfId="0" applyFont="1" applyBorder="1" applyAlignment="1" applyProtection="1">
      <alignment horizontal="center" wrapText="1"/>
      <protection hidden="1"/>
    </xf>
    <xf numFmtId="0" fontId="8" fillId="0" borderId="7" xfId="0" applyFont="1" applyBorder="1" applyAlignment="1" applyProtection="1">
      <alignment horizontal="center" wrapText="1"/>
      <protection hidden="1"/>
    </xf>
    <xf numFmtId="0" fontId="8" fillId="0" borderId="8" xfId="0" applyFont="1" applyBorder="1" applyAlignment="1" applyProtection="1">
      <alignment horizontal="center" wrapText="1"/>
      <protection hidden="1"/>
    </xf>
    <xf numFmtId="0" fontId="8" fillId="0" borderId="9" xfId="0" applyFont="1" applyBorder="1" applyAlignment="1" applyProtection="1">
      <alignment horizontal="center" wrapText="1"/>
      <protection hidden="1"/>
    </xf>
    <xf numFmtId="0" fontId="5" fillId="0" borderId="0" xfId="0" applyFont="1" applyAlignment="1" applyProtection="1">
      <alignment horizontal="left"/>
      <protection hidden="1"/>
    </xf>
    <xf numFmtId="0" fontId="6" fillId="0" borderId="0" xfId="0" applyFont="1" applyAlignment="1" applyProtection="1">
      <alignment horizontal="center"/>
      <protection hidden="1"/>
    </xf>
  </cellXfs>
  <cellStyles count="21">
    <cellStyle name="Comma" xfId="19" builtinId="3"/>
    <cellStyle name="Comma 2" xfId="4" xr:uid="{00000000-0005-0000-0000-000000000000}"/>
    <cellStyle name="Comma 3" xfId="12" xr:uid="{8F6770F3-BEC8-4C90-A881-AA296348DEEC}"/>
    <cellStyle name="Comma 4" xfId="13" xr:uid="{06B59838-4F5E-4A80-9243-2CE53C588FDA}"/>
    <cellStyle name="Comma 5" xfId="15" xr:uid="{D74C2053-E7F9-42F2-B80B-94E1C099D04C}"/>
    <cellStyle name="Comma 6" xfId="17" xr:uid="{FA87F84F-4077-4CE3-8ECB-67368AFF6E39}"/>
    <cellStyle name="Currency 2" xfId="7" xr:uid="{DA1F35AA-CAC0-43AA-AD4C-21A3A7692C38}"/>
    <cellStyle name="Currency 3" xfId="20" xr:uid="{D0D41A85-85F9-4238-8640-09625139176D}"/>
    <cellStyle name="Hyperlink" xfId="1" builtinId="8"/>
    <cellStyle name="Hyperlink 2" xfId="5" xr:uid="{00000000-0005-0000-0000-000002000000}"/>
    <cellStyle name="Hyperlink 3" xfId="10" xr:uid="{595BD9C8-FA1E-43BF-AA02-13EA1A7E0CF7}"/>
    <cellStyle name="Normal" xfId="0" builtinId="0"/>
    <cellStyle name="Normal 12" xfId="11" xr:uid="{06AB1079-8D28-4D80-93BF-C055B3F6B330}"/>
    <cellStyle name="Normal 2" xfId="3" xr:uid="{00000000-0005-0000-0000-000004000000}"/>
    <cellStyle name="Normal 2 2" xfId="6" xr:uid="{09D1F1FE-C169-4CAA-89B5-F42FD4BDF913}"/>
    <cellStyle name="Normal 3" xfId="9" xr:uid="{CFE0EE4D-F08A-4B80-9FE5-AAD62C5DA6A2}"/>
    <cellStyle name="Normal 4" xfId="8" xr:uid="{3353E05B-A15A-4685-81C1-042ED145DCBC}"/>
    <cellStyle name="Normal 5" xfId="14" xr:uid="{D103BA01-4EA3-41E5-9103-9C50C3738E4F}"/>
    <cellStyle name="Normal 6" xfId="16" xr:uid="{E0C7D0AB-D73D-4B86-9197-1DDD43C9A261}"/>
    <cellStyle name="Normal_Price_Schedules for Insulator Package Rev-01" xfId="2" xr:uid="{00000000-0005-0000-0000-000007000000}"/>
    <cellStyle name="Percent 2" xfId="18" xr:uid="{6544D8B7-9A4E-48F4-84D0-1AA6E2F3BF00}"/>
  </cellStyles>
  <dxfs count="0"/>
  <tableStyles count="0" defaultTableStyle="TableStyleMedium9" defaultPivotStyle="PivotStyleLight16"/>
  <colors>
    <mruColors>
      <color rgb="FF339933"/>
      <color rgb="FF00CC00"/>
      <color rgb="FF009900"/>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9525</xdr:colOff>
      <xdr:row>13</xdr:row>
      <xdr:rowOff>57150</xdr:rowOff>
    </xdr:from>
    <xdr:to>
      <xdr:col>11</xdr:col>
      <xdr:colOff>576986</xdr:colOff>
      <xdr:row>16</xdr:row>
      <xdr:rowOff>191177</xdr:rowOff>
    </xdr:to>
    <xdr:pic>
      <xdr:nvPicPr>
        <xdr:cNvPr id="2" name="Picture 1" descr="Logo PNG.png">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stretch>
          <a:fillRect/>
        </a:stretch>
      </xdr:blipFill>
      <xdr:spPr>
        <a:xfrm>
          <a:off x="4886325" y="3810000"/>
          <a:ext cx="2691536" cy="85792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762000</xdr:colOff>
      <xdr:row>45</xdr:row>
      <xdr:rowOff>66675</xdr:rowOff>
    </xdr:from>
    <xdr:to>
      <xdr:col>4</xdr:col>
      <xdr:colOff>895350</xdr:colOff>
      <xdr:row>45</xdr:row>
      <xdr:rowOff>304800</xdr:rowOff>
    </xdr:to>
    <xdr:sp macro="" textlink="">
      <xdr:nvSpPr>
        <xdr:cNvPr id="2" name="Rectangle 1">
          <a:extLst>
            <a:ext uri="{FF2B5EF4-FFF2-40B4-BE49-F238E27FC236}">
              <a16:creationId xmlns:a16="http://schemas.microsoft.com/office/drawing/2014/main" id="{7AEB2A0A-57AA-4D17-AD9F-AD5B58349B68}"/>
            </a:ext>
          </a:extLst>
        </xdr:cNvPr>
        <xdr:cNvSpPr/>
      </xdr:nvSpPr>
      <xdr:spPr>
        <a:xfrm>
          <a:off x="6048375" y="25269825"/>
          <a:ext cx="914400" cy="238125"/>
        </a:xfrm>
        <a:prstGeom prst="rect">
          <a:avLst/>
        </a:prstGeom>
        <a:solidFill>
          <a:schemeClr val="accent3">
            <a:lumMod val="75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IN" sz="1100"/>
            <a:t>  </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2:K3"/>
  <sheetViews>
    <sheetView workbookViewId="0">
      <selection activeCell="I16" sqref="I16"/>
    </sheetView>
  </sheetViews>
  <sheetFormatPr defaultRowHeight="15" x14ac:dyDescent="0.25"/>
  <cols>
    <col min="1" max="1" width="19.85546875" customWidth="1"/>
    <col min="11" max="11" width="53.28515625" customWidth="1"/>
  </cols>
  <sheetData>
    <row r="2" spans="1:11" x14ac:dyDescent="0.25">
      <c r="A2" t="s">
        <v>91</v>
      </c>
    </row>
    <row r="3" spans="1:11" ht="29.25" customHeight="1" x14ac:dyDescent="0.25">
      <c r="A3" t="s">
        <v>0</v>
      </c>
      <c r="B3" s="74" t="s">
        <v>92</v>
      </c>
      <c r="C3" s="75"/>
      <c r="D3" s="75"/>
      <c r="E3" s="75"/>
      <c r="F3" s="75"/>
      <c r="G3" s="75"/>
      <c r="H3" s="75"/>
      <c r="I3" s="75"/>
      <c r="J3" s="75"/>
      <c r="K3" s="75"/>
    </row>
  </sheetData>
  <sheetProtection algorithmName="SHA-512" hashValue="jKtb53nq19iYoxlNleYMghwg3AVnr+R6i62lE/8yx7sXhqug7bQ3SO5KFZK5TOmuWPGKzRuxjhWsYKyu9B3TLw==" saltValue="aBswYhrWtNYtEZgfF06uvw==" spinCount="100000" sheet="1" objects="1" scenarios="1"/>
  <mergeCells count="1">
    <mergeCell ref="B3:K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L18"/>
  <sheetViews>
    <sheetView showGridLines="0" workbookViewId="0">
      <selection activeCell="O16" sqref="O16"/>
    </sheetView>
  </sheetViews>
  <sheetFormatPr defaultColWidth="8.7109375" defaultRowHeight="15" x14ac:dyDescent="0.25"/>
  <cols>
    <col min="1" max="9" width="8.7109375" style="2"/>
    <col min="10" max="10" width="13.140625" style="2" customWidth="1"/>
    <col min="11" max="16384" width="8.7109375" style="2"/>
  </cols>
  <sheetData>
    <row r="1" spans="1:12" ht="21.75" customHeight="1" x14ac:dyDescent="0.25">
      <c r="A1" s="11" t="str">
        <f>Sheet1!A2</f>
        <v>RFX. No.5002004956 NIT-484</v>
      </c>
      <c r="B1" s="12"/>
      <c r="C1" s="12"/>
      <c r="D1" s="13"/>
      <c r="E1" s="13"/>
      <c r="F1" s="13"/>
      <c r="G1" s="13"/>
      <c r="H1" s="13"/>
      <c r="I1" s="13"/>
      <c r="J1" s="13"/>
      <c r="K1" s="13"/>
      <c r="L1" s="14"/>
    </row>
    <row r="2" spans="1:12" ht="48" customHeight="1" x14ac:dyDescent="0.25">
      <c r="A2" s="79" t="str">
        <f>Sheet1!B3</f>
        <v>Construction of one no. of pile foundation for  400kV Barh Motihari Transmission Line at the Ganga River crossing, Athamal Gola, Bakhtiyarpur under Biharsharif TLM Office of ER-I</v>
      </c>
      <c r="B2" s="80"/>
      <c r="C2" s="80"/>
      <c r="D2" s="80"/>
      <c r="E2" s="80"/>
      <c r="F2" s="80"/>
      <c r="G2" s="80"/>
      <c r="H2" s="80"/>
      <c r="I2" s="80"/>
      <c r="J2" s="80"/>
      <c r="K2" s="80"/>
      <c r="L2" s="81"/>
    </row>
    <row r="3" spans="1:12" ht="18.75" hidden="1" customHeight="1" x14ac:dyDescent="0.25">
      <c r="A3" s="79"/>
      <c r="B3" s="80"/>
      <c r="C3" s="80"/>
      <c r="D3" s="80"/>
      <c r="E3" s="80"/>
      <c r="F3" s="80"/>
      <c r="G3" s="80"/>
      <c r="H3" s="80"/>
      <c r="I3" s="80"/>
      <c r="J3" s="80"/>
      <c r="K3" s="80"/>
      <c r="L3" s="81"/>
    </row>
    <row r="4" spans="1:12" x14ac:dyDescent="0.25">
      <c r="A4" s="76" t="s">
        <v>1</v>
      </c>
      <c r="B4" s="77"/>
      <c r="C4" s="77"/>
      <c r="D4" s="77"/>
      <c r="E4" s="77"/>
      <c r="F4" s="77"/>
      <c r="G4" s="77"/>
      <c r="H4" s="77"/>
      <c r="I4" s="77"/>
      <c r="J4" s="77"/>
      <c r="K4" s="77"/>
      <c r="L4" s="78"/>
    </row>
    <row r="5" spans="1:12" x14ac:dyDescent="0.25">
      <c r="A5" s="15"/>
      <c r="L5" s="16"/>
    </row>
    <row r="6" spans="1:12" ht="44.25" customHeight="1" x14ac:dyDescent="0.25">
      <c r="A6" s="17">
        <v>1</v>
      </c>
      <c r="B6" s="89" t="s">
        <v>5</v>
      </c>
      <c r="C6" s="89"/>
      <c r="D6" s="89"/>
      <c r="E6" s="89"/>
      <c r="F6" s="89"/>
      <c r="G6" s="89"/>
      <c r="H6" s="89"/>
      <c r="I6" s="89"/>
      <c r="J6" s="89"/>
      <c r="K6" s="89"/>
      <c r="L6" s="90"/>
    </row>
    <row r="7" spans="1:12" ht="51" customHeight="1" x14ac:dyDescent="0.25">
      <c r="A7" s="17">
        <v>2</v>
      </c>
      <c r="B7" s="89" t="s">
        <v>2</v>
      </c>
      <c r="C7" s="89"/>
      <c r="D7" s="89"/>
      <c r="E7" s="89"/>
      <c r="F7" s="89"/>
      <c r="G7" s="89"/>
      <c r="H7" s="89"/>
      <c r="I7" s="89"/>
      <c r="J7" s="89"/>
      <c r="K7" s="89"/>
      <c r="L7" s="90"/>
    </row>
    <row r="8" spans="1:12" ht="48" customHeight="1" x14ac:dyDescent="0.25">
      <c r="A8" s="17">
        <v>3</v>
      </c>
      <c r="B8" s="89" t="s">
        <v>3</v>
      </c>
      <c r="C8" s="89"/>
      <c r="D8" s="89"/>
      <c r="E8" s="89"/>
      <c r="F8" s="89"/>
      <c r="G8" s="89"/>
      <c r="H8" s="89"/>
      <c r="I8" s="89"/>
      <c r="J8" s="89"/>
      <c r="K8" s="89"/>
      <c r="L8" s="90"/>
    </row>
    <row r="9" spans="1:12" x14ac:dyDescent="0.25">
      <c r="A9" s="15"/>
      <c r="L9" s="16"/>
    </row>
    <row r="10" spans="1:12" ht="12.75" customHeight="1" x14ac:dyDescent="0.25">
      <c r="A10" s="15"/>
      <c r="L10" s="16"/>
    </row>
    <row r="11" spans="1:12" x14ac:dyDescent="0.25">
      <c r="A11" s="15"/>
      <c r="L11" s="16"/>
    </row>
    <row r="12" spans="1:12" x14ac:dyDescent="0.25">
      <c r="A12" s="86" t="s">
        <v>4</v>
      </c>
      <c r="B12" s="87"/>
      <c r="C12" s="87"/>
      <c r="D12" s="87"/>
      <c r="E12" s="87"/>
      <c r="F12" s="87"/>
      <c r="G12" s="87"/>
      <c r="H12" s="87"/>
      <c r="I12" s="87"/>
      <c r="J12" s="87"/>
      <c r="K12" s="87"/>
      <c r="L12" s="88"/>
    </row>
    <row r="13" spans="1:12" x14ac:dyDescent="0.25">
      <c r="A13" s="15"/>
      <c r="L13" s="16"/>
    </row>
    <row r="14" spans="1:12" ht="20.25" x14ac:dyDescent="0.25">
      <c r="A14" s="82" t="s">
        <v>6</v>
      </c>
      <c r="B14" s="83"/>
      <c r="C14" s="83"/>
      <c r="D14" s="83"/>
      <c r="E14" s="83"/>
      <c r="F14" s="83"/>
      <c r="G14" s="83"/>
      <c r="H14" s="83"/>
      <c r="L14" s="16"/>
    </row>
    <row r="15" spans="1:12" ht="16.5" x14ac:dyDescent="0.25">
      <c r="A15" s="84" t="s">
        <v>7</v>
      </c>
      <c r="B15" s="85"/>
      <c r="C15" s="85"/>
      <c r="D15" s="85"/>
      <c r="E15" s="85"/>
      <c r="F15" s="85"/>
      <c r="G15" s="85"/>
      <c r="H15" s="85"/>
      <c r="L15" s="16"/>
    </row>
    <row r="16" spans="1:12" ht="20.25" x14ac:dyDescent="0.25">
      <c r="A16" s="82" t="s">
        <v>8</v>
      </c>
      <c r="B16" s="83"/>
      <c r="C16" s="83"/>
      <c r="D16" s="83"/>
      <c r="E16" s="83"/>
      <c r="F16" s="83"/>
      <c r="G16" s="83"/>
      <c r="H16" s="83"/>
      <c r="L16" s="16"/>
    </row>
    <row r="17" spans="1:12" ht="16.5" x14ac:dyDescent="0.25">
      <c r="A17" s="84" t="s">
        <v>9</v>
      </c>
      <c r="B17" s="85"/>
      <c r="C17" s="85"/>
      <c r="D17" s="85"/>
      <c r="E17" s="85"/>
      <c r="F17" s="85"/>
      <c r="G17" s="85"/>
      <c r="H17" s="85"/>
      <c r="L17" s="16"/>
    </row>
    <row r="18" spans="1:12" ht="15.75" thickBot="1" x14ac:dyDescent="0.3">
      <c r="A18" s="18"/>
      <c r="B18" s="19"/>
      <c r="C18" s="19"/>
      <c r="D18" s="19"/>
      <c r="E18" s="19"/>
      <c r="F18" s="19"/>
      <c r="G18" s="19"/>
      <c r="H18" s="19"/>
      <c r="I18" s="19"/>
      <c r="J18" s="19"/>
      <c r="K18" s="19"/>
      <c r="L18" s="20"/>
    </row>
  </sheetData>
  <mergeCells count="10">
    <mergeCell ref="A17:H17"/>
    <mergeCell ref="A12:L12"/>
    <mergeCell ref="B8:L8"/>
    <mergeCell ref="B7:L7"/>
    <mergeCell ref="B6:L6"/>
    <mergeCell ref="A4:L4"/>
    <mergeCell ref="A2:L3"/>
    <mergeCell ref="A14:H14"/>
    <mergeCell ref="A15:H15"/>
    <mergeCell ref="A16:H16"/>
  </mergeCells>
  <hyperlinks>
    <hyperlink ref="A12:J12" location="Details!A1" display="Click here to proceed." xr:uid="{00000000-0004-0000-0100-000000000000}"/>
  </hyperlink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L18"/>
  <sheetViews>
    <sheetView showGridLines="0" workbookViewId="0">
      <selection activeCell="E17" sqref="E17:K18"/>
    </sheetView>
  </sheetViews>
  <sheetFormatPr defaultRowHeight="15" x14ac:dyDescent="0.25"/>
  <cols>
    <col min="9" max="9" width="8.85546875" customWidth="1"/>
    <col min="10" max="10" width="9.140625" hidden="1" customWidth="1"/>
    <col min="11" max="11" width="0.140625" customWidth="1"/>
    <col min="12" max="12" width="9.140625" hidden="1" customWidth="1"/>
  </cols>
  <sheetData>
    <row r="1" spans="1:12" x14ac:dyDescent="0.25">
      <c r="A1" s="1" t="str">
        <f>Sheet1!A2</f>
        <v>RFX. No.5002004956 NIT-484</v>
      </c>
      <c r="B1" s="1"/>
      <c r="C1" s="1"/>
    </row>
    <row r="2" spans="1:12" ht="54" customHeight="1" x14ac:dyDescent="0.25">
      <c r="A2" s="98" t="str">
        <f>Sheet1!B3</f>
        <v>Construction of one no. of pile foundation for  400kV Barh Motihari Transmission Line at the Ganga River crossing, Athamal Gola, Bakhtiyarpur under Biharsharif TLM Office of ER-I</v>
      </c>
      <c r="B2" s="98"/>
      <c r="C2" s="98"/>
      <c r="D2" s="98"/>
      <c r="E2" s="98"/>
      <c r="F2" s="98"/>
      <c r="G2" s="98"/>
      <c r="H2" s="98"/>
      <c r="I2" s="98"/>
      <c r="J2" s="98"/>
      <c r="K2" s="98"/>
      <c r="L2" s="98"/>
    </row>
    <row r="4" spans="1:12" x14ac:dyDescent="0.25">
      <c r="A4" s="99" t="s">
        <v>10</v>
      </c>
      <c r="B4" s="99"/>
      <c r="C4" s="99"/>
      <c r="D4" s="99"/>
      <c r="E4" s="99"/>
      <c r="F4" s="99"/>
      <c r="G4" s="99"/>
      <c r="H4" s="99"/>
      <c r="I4" s="99"/>
      <c r="J4" s="99"/>
      <c r="K4" s="99"/>
      <c r="L4" s="99"/>
    </row>
    <row r="6" spans="1:12" ht="47.25" customHeight="1" x14ac:dyDescent="0.25">
      <c r="A6" s="94" t="s">
        <v>11</v>
      </c>
      <c r="B6" s="94"/>
      <c r="C6" s="94"/>
      <c r="D6" s="94"/>
      <c r="E6" s="95"/>
      <c r="F6" s="95"/>
      <c r="G6" s="95"/>
      <c r="H6" s="95"/>
      <c r="I6" s="95"/>
      <c r="J6" s="9"/>
      <c r="K6" s="9"/>
    </row>
    <row r="7" spans="1:12" ht="45" customHeight="1" x14ac:dyDescent="0.25">
      <c r="A7" s="100" t="s">
        <v>12</v>
      </c>
      <c r="B7" s="100"/>
      <c r="C7" s="100"/>
      <c r="D7" s="101"/>
      <c r="E7" s="102"/>
      <c r="F7" s="102"/>
      <c r="G7" s="102"/>
      <c r="H7" s="102"/>
      <c r="I7" s="102"/>
      <c r="J7" s="9"/>
      <c r="K7" s="9"/>
    </row>
    <row r="8" spans="1:12" ht="42" customHeight="1" x14ac:dyDescent="0.25">
      <c r="E8" s="96"/>
      <c r="F8" s="96"/>
      <c r="G8" s="96"/>
      <c r="H8" s="96"/>
      <c r="I8" s="96"/>
      <c r="J8" s="9"/>
      <c r="K8" s="9"/>
    </row>
    <row r="9" spans="1:12" ht="46.5" customHeight="1" x14ac:dyDescent="0.25">
      <c r="E9" s="97"/>
      <c r="F9" s="97"/>
      <c r="G9" s="97"/>
      <c r="H9" s="97"/>
      <c r="I9" s="97"/>
      <c r="J9" s="9"/>
      <c r="K9" s="9"/>
    </row>
    <row r="10" spans="1:12" ht="30.75" customHeight="1" x14ac:dyDescent="0.25">
      <c r="A10" s="91" t="s">
        <v>13</v>
      </c>
      <c r="B10" s="91"/>
      <c r="C10" s="91"/>
      <c r="D10" s="91"/>
      <c r="E10" s="96"/>
      <c r="F10" s="96"/>
      <c r="G10" s="96"/>
      <c r="H10" s="96"/>
      <c r="I10" s="96"/>
      <c r="J10" s="9"/>
      <c r="K10" s="9"/>
    </row>
    <row r="11" spans="1:12" ht="29.25" customHeight="1" x14ac:dyDescent="0.25">
      <c r="A11" s="94" t="s">
        <v>14</v>
      </c>
      <c r="B11" s="94"/>
      <c r="C11" s="94"/>
      <c r="D11" s="94"/>
      <c r="E11" s="95"/>
      <c r="F11" s="95"/>
      <c r="G11" s="95"/>
      <c r="H11" s="95"/>
      <c r="I11" s="95"/>
      <c r="J11" s="9"/>
      <c r="K11" s="9"/>
    </row>
    <row r="12" spans="1:12" ht="29.25" customHeight="1" x14ac:dyDescent="0.25">
      <c r="A12" s="94" t="s">
        <v>15</v>
      </c>
      <c r="B12" s="94"/>
      <c r="C12" s="94"/>
      <c r="D12" s="94"/>
      <c r="E12" s="95"/>
      <c r="F12" s="95"/>
      <c r="G12" s="95"/>
      <c r="H12" s="95"/>
      <c r="I12" s="95"/>
      <c r="J12" s="9"/>
      <c r="K12" s="9"/>
    </row>
    <row r="13" spans="1:12" ht="29.25" customHeight="1" x14ac:dyDescent="0.25">
      <c r="A13" s="94" t="s">
        <v>16</v>
      </c>
      <c r="B13" s="94"/>
      <c r="C13" s="94"/>
      <c r="D13" s="94"/>
      <c r="E13" s="95"/>
      <c r="F13" s="95"/>
      <c r="G13" s="95"/>
      <c r="H13" s="95"/>
      <c r="I13" s="95"/>
      <c r="J13" s="9"/>
      <c r="K13" s="9"/>
    </row>
    <row r="14" spans="1:12" ht="31.5" customHeight="1" x14ac:dyDescent="0.25">
      <c r="A14" s="94" t="s">
        <v>17</v>
      </c>
      <c r="B14" s="94"/>
      <c r="C14" s="94"/>
      <c r="D14" s="94"/>
      <c r="E14" s="95"/>
      <c r="F14" s="95"/>
      <c r="G14" s="95"/>
      <c r="H14" s="95"/>
      <c r="I14" s="95"/>
      <c r="J14" s="9"/>
      <c r="K14" s="9"/>
    </row>
    <row r="15" spans="1:12" x14ac:dyDescent="0.25">
      <c r="E15" s="9"/>
      <c r="F15" s="9"/>
      <c r="G15" s="9"/>
      <c r="H15" s="9"/>
      <c r="I15" s="9"/>
      <c r="J15" s="9"/>
      <c r="K15" s="9"/>
    </row>
    <row r="16" spans="1:12" x14ac:dyDescent="0.25">
      <c r="E16" s="9"/>
      <c r="F16" s="9"/>
      <c r="G16" s="9"/>
      <c r="H16" s="9"/>
      <c r="I16" s="9"/>
      <c r="J16" s="9"/>
      <c r="K16" s="9"/>
    </row>
    <row r="17" spans="1:11" ht="25.5" customHeight="1" x14ac:dyDescent="0.25">
      <c r="A17" s="91" t="s">
        <v>18</v>
      </c>
      <c r="B17" s="91"/>
      <c r="C17" s="91"/>
      <c r="D17" s="91"/>
      <c r="E17" s="92"/>
      <c r="F17" s="92"/>
      <c r="G17" s="92"/>
      <c r="H17" s="92"/>
      <c r="I17" s="92"/>
      <c r="J17" s="10"/>
      <c r="K17" s="10"/>
    </row>
    <row r="18" spans="1:11" ht="25.5" customHeight="1" x14ac:dyDescent="0.25">
      <c r="A18" s="91" t="s">
        <v>19</v>
      </c>
      <c r="B18" s="91"/>
      <c r="C18" s="91"/>
      <c r="D18" s="91"/>
      <c r="E18" s="93"/>
      <c r="F18" s="93"/>
      <c r="G18" s="93"/>
      <c r="H18" s="93"/>
      <c r="I18" s="93"/>
      <c r="J18" s="93"/>
      <c r="K18" s="93"/>
    </row>
  </sheetData>
  <sheetProtection algorithmName="SHA-512" hashValue="cInBwKUtv90Uwl4IjNwPyYcjLiKItmaNEx90a/q98GWnJQL5xq3f6mbjwoV13nouSYVQkh2kCUXxh6zPF3/05A==" saltValue="BovdpVL2QnT6lLgiFyBxzg==" spinCount="100000" sheet="1" selectLockedCells="1"/>
  <mergeCells count="22">
    <mergeCell ref="A2:L2"/>
    <mergeCell ref="A4:L4"/>
    <mergeCell ref="A6:D6"/>
    <mergeCell ref="E6:I6"/>
    <mergeCell ref="A7:D7"/>
    <mergeCell ref="E7:I7"/>
    <mergeCell ref="E8:I8"/>
    <mergeCell ref="E9:I9"/>
    <mergeCell ref="A10:D10"/>
    <mergeCell ref="E10:I10"/>
    <mergeCell ref="A11:D11"/>
    <mergeCell ref="E11:I11"/>
    <mergeCell ref="A17:D17"/>
    <mergeCell ref="A18:D18"/>
    <mergeCell ref="E17:I17"/>
    <mergeCell ref="E18:K18"/>
    <mergeCell ref="A12:D12"/>
    <mergeCell ref="E12:I12"/>
    <mergeCell ref="A13:D13"/>
    <mergeCell ref="A14:D14"/>
    <mergeCell ref="E13:I13"/>
    <mergeCell ref="E14:I14"/>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04E908-92C1-4904-83D8-83287FAFF8D8}">
  <dimension ref="A1:I51"/>
  <sheetViews>
    <sheetView tabSelected="1" topLeftCell="A35" workbookViewId="0">
      <selection activeCell="I41" sqref="I41"/>
    </sheetView>
  </sheetViews>
  <sheetFormatPr defaultColWidth="8.7109375" defaultRowHeight="15" x14ac:dyDescent="0.25"/>
  <cols>
    <col min="1" max="1" width="14.5703125" style="52" customWidth="1"/>
    <col min="2" max="2" width="57.28515625" style="23" customWidth="1"/>
    <col min="3" max="3" width="7.42578125" style="52" customWidth="1"/>
    <col min="4" max="4" width="11.7109375" style="52" customWidth="1"/>
    <col min="5" max="5" width="19.7109375" style="53" customWidth="1"/>
    <col min="6" max="6" width="32.42578125" style="54" customWidth="1"/>
    <col min="7" max="7" width="8.7109375" style="23"/>
    <col min="8" max="8" width="12.85546875" style="23" bestFit="1" customWidth="1"/>
    <col min="9" max="9" width="12.7109375" style="23" bestFit="1" customWidth="1"/>
    <col min="10" max="12" width="8.7109375" style="23"/>
    <col min="13" max="13" width="15" style="23" customWidth="1"/>
    <col min="14" max="16384" width="8.7109375" style="23"/>
  </cols>
  <sheetData>
    <row r="1" spans="1:9" x14ac:dyDescent="0.25">
      <c r="A1" s="4" t="str">
        <f>Sheet1!A2</f>
        <v>RFX. No.5002004956 NIT-484</v>
      </c>
      <c r="B1" s="4"/>
      <c r="C1" s="4"/>
      <c r="D1" s="5"/>
      <c r="E1" s="5"/>
      <c r="F1" s="5"/>
    </row>
    <row r="2" spans="1:9" ht="33.75" customHeight="1" x14ac:dyDescent="0.25">
      <c r="A2" s="113" t="str">
        <f>Sheet1!B3</f>
        <v>Construction of one no. of pile foundation for  400kV Barh Motihari Transmission Line at the Ganga River crossing, Athamal Gola, Bakhtiyarpur under Biharsharif TLM Office of ER-I</v>
      </c>
      <c r="B2" s="113"/>
      <c r="C2" s="113"/>
      <c r="D2" s="113"/>
      <c r="E2" s="113"/>
      <c r="F2" s="113"/>
    </row>
    <row r="3" spans="1:9" ht="16.5" hidden="1" customHeight="1" x14ac:dyDescent="0.25">
      <c r="A3" s="113"/>
      <c r="B3" s="113"/>
      <c r="C3" s="113"/>
      <c r="D3" s="113"/>
      <c r="E3" s="113"/>
      <c r="F3" s="113"/>
    </row>
    <row r="4" spans="1:9" ht="30" x14ac:dyDescent="0.25">
      <c r="A4" s="65" t="s">
        <v>11</v>
      </c>
      <c r="B4" s="114">
        <f>Details!E6</f>
        <v>0</v>
      </c>
      <c r="C4" s="115"/>
      <c r="D4" s="7"/>
      <c r="E4" s="7" t="s">
        <v>20</v>
      </c>
      <c r="F4" s="66"/>
    </row>
    <row r="5" spans="1:9" x14ac:dyDescent="0.25">
      <c r="A5" s="5" t="s">
        <v>12</v>
      </c>
      <c r="B5" s="116">
        <f>Details!E7</f>
        <v>0</v>
      </c>
      <c r="C5" s="117"/>
      <c r="D5" s="7"/>
      <c r="E5" s="7" t="s">
        <v>21</v>
      </c>
      <c r="F5" s="66"/>
    </row>
    <row r="6" spans="1:9" x14ac:dyDescent="0.25">
      <c r="A6" s="5"/>
      <c r="B6" s="118">
        <f>Details!E8</f>
        <v>0</v>
      </c>
      <c r="C6" s="119"/>
      <c r="D6" s="7"/>
      <c r="E6" s="7" t="s">
        <v>22</v>
      </c>
      <c r="F6" s="66"/>
    </row>
    <row r="7" spans="1:9" ht="15" customHeight="1" x14ac:dyDescent="0.25">
      <c r="A7" s="67"/>
      <c r="B7" s="120">
        <f>Details!E9</f>
        <v>0</v>
      </c>
      <c r="C7" s="115"/>
      <c r="D7" s="68"/>
      <c r="E7" s="121" t="s">
        <v>23</v>
      </c>
      <c r="F7" s="122"/>
    </row>
    <row r="8" spans="1:9" ht="17.25" x14ac:dyDescent="0.25">
      <c r="A8" s="59"/>
      <c r="B8" s="59"/>
      <c r="C8" s="59"/>
      <c r="D8" s="59"/>
      <c r="E8" s="59"/>
      <c r="F8" s="59"/>
    </row>
    <row r="9" spans="1:9" ht="30" x14ac:dyDescent="0.25">
      <c r="A9" s="24" t="s">
        <v>37</v>
      </c>
      <c r="B9" s="25" t="s">
        <v>38</v>
      </c>
      <c r="C9" s="25" t="s">
        <v>34</v>
      </c>
      <c r="D9" s="25" t="s">
        <v>39</v>
      </c>
      <c r="E9" s="26" t="s">
        <v>69</v>
      </c>
      <c r="F9" s="24" t="s">
        <v>70</v>
      </c>
    </row>
    <row r="10" spans="1:9" s="30" customFormat="1" ht="17.25" x14ac:dyDescent="0.25">
      <c r="A10" s="27" t="s">
        <v>76</v>
      </c>
      <c r="B10" s="64" t="s">
        <v>77</v>
      </c>
      <c r="C10" s="28"/>
      <c r="D10" s="27"/>
      <c r="E10" s="29"/>
      <c r="F10" s="28"/>
    </row>
    <row r="11" spans="1:9" x14ac:dyDescent="0.25">
      <c r="A11" s="31">
        <v>1</v>
      </c>
      <c r="B11" s="33" t="s">
        <v>40</v>
      </c>
      <c r="C11" s="32"/>
      <c r="D11" s="32"/>
      <c r="E11" s="34"/>
      <c r="F11" s="35"/>
    </row>
    <row r="12" spans="1:9" ht="16.5" x14ac:dyDescent="0.25">
      <c r="A12" s="32" t="s">
        <v>41</v>
      </c>
      <c r="B12" s="69" t="s">
        <v>42</v>
      </c>
      <c r="C12" s="72" t="s">
        <v>43</v>
      </c>
      <c r="D12" s="32">
        <v>0.99500000000000011</v>
      </c>
      <c r="E12" s="37">
        <v>25716</v>
      </c>
      <c r="F12" s="38">
        <f>E12*D12</f>
        <v>25587.420000000002</v>
      </c>
      <c r="I12" s="39"/>
    </row>
    <row r="13" spans="1:9" ht="16.5" x14ac:dyDescent="0.25">
      <c r="A13" s="40" t="s">
        <v>44</v>
      </c>
      <c r="B13" s="70" t="s">
        <v>45</v>
      </c>
      <c r="C13" s="72" t="s">
        <v>43</v>
      </c>
      <c r="D13" s="32">
        <v>0.99500000000000011</v>
      </c>
      <c r="E13" s="37">
        <v>7577</v>
      </c>
      <c r="F13" s="38">
        <f t="shared" ref="F13:F17" si="0">E13*D13</f>
        <v>7539.1150000000007</v>
      </c>
      <c r="I13" s="39"/>
    </row>
    <row r="14" spans="1:9" x14ac:dyDescent="0.25">
      <c r="A14" s="32">
        <v>2</v>
      </c>
      <c r="B14" s="71" t="s">
        <v>46</v>
      </c>
      <c r="C14" s="72"/>
      <c r="D14" s="32"/>
      <c r="E14" s="34"/>
      <c r="F14" s="38"/>
      <c r="I14" s="39"/>
    </row>
    <row r="15" spans="1:9" ht="30" x14ac:dyDescent="0.25">
      <c r="A15" s="32" t="s">
        <v>41</v>
      </c>
      <c r="B15" s="70" t="s">
        <v>47</v>
      </c>
      <c r="C15" s="72" t="s">
        <v>48</v>
      </c>
      <c r="D15" s="32">
        <v>1</v>
      </c>
      <c r="E15" s="37">
        <v>121317</v>
      </c>
      <c r="F15" s="38">
        <f t="shared" si="0"/>
        <v>121317</v>
      </c>
      <c r="I15" s="39"/>
    </row>
    <row r="16" spans="1:9" ht="16.5" x14ac:dyDescent="0.25">
      <c r="A16" s="32">
        <v>5</v>
      </c>
      <c r="B16" s="71" t="s">
        <v>78</v>
      </c>
      <c r="C16" s="72"/>
      <c r="D16" s="32"/>
      <c r="E16" s="37"/>
      <c r="F16" s="38"/>
      <c r="I16" s="39"/>
    </row>
    <row r="17" spans="1:9" ht="16.5" x14ac:dyDescent="0.25">
      <c r="A17" s="32" t="s">
        <v>41</v>
      </c>
      <c r="B17" s="71" t="s">
        <v>79</v>
      </c>
      <c r="C17" s="73" t="s">
        <v>49</v>
      </c>
      <c r="D17" s="42">
        <v>0.5</v>
      </c>
      <c r="E17" s="37">
        <v>190927</v>
      </c>
      <c r="F17" s="38">
        <f t="shared" si="0"/>
        <v>95463.5</v>
      </c>
      <c r="I17" s="39"/>
    </row>
    <row r="18" spans="1:9" ht="21.75" customHeight="1" x14ac:dyDescent="0.25">
      <c r="A18" s="104" t="s">
        <v>80</v>
      </c>
      <c r="B18" s="104"/>
      <c r="C18" s="104"/>
      <c r="D18" s="104"/>
      <c r="E18" s="104"/>
      <c r="F18" s="38">
        <f>SUM(F12:F17)</f>
        <v>249907.035</v>
      </c>
      <c r="I18" s="39"/>
    </row>
    <row r="19" spans="1:9" ht="20.25" customHeight="1" x14ac:dyDescent="0.25">
      <c r="A19" s="46" t="s">
        <v>54</v>
      </c>
      <c r="B19" s="103" t="s">
        <v>81</v>
      </c>
      <c r="C19" s="103"/>
      <c r="D19" s="43"/>
      <c r="E19" s="37"/>
      <c r="F19" s="38"/>
      <c r="I19" s="39"/>
    </row>
    <row r="20" spans="1:9" ht="17.25" x14ac:dyDescent="0.25">
      <c r="A20" s="47">
        <v>1</v>
      </c>
      <c r="B20" s="48"/>
      <c r="C20" s="47"/>
      <c r="D20" s="49"/>
      <c r="E20" s="50"/>
      <c r="F20" s="41"/>
      <c r="I20" s="39"/>
    </row>
    <row r="21" spans="1:9" ht="33" x14ac:dyDescent="0.25">
      <c r="A21" s="47" t="s">
        <v>41</v>
      </c>
      <c r="B21" s="48" t="s">
        <v>83</v>
      </c>
      <c r="C21" s="47" t="s">
        <v>56</v>
      </c>
      <c r="D21" s="49">
        <v>2</v>
      </c>
      <c r="E21" s="37">
        <v>25094</v>
      </c>
      <c r="F21" s="51">
        <f>D21*E21</f>
        <v>50188</v>
      </c>
      <c r="I21" s="39"/>
    </row>
    <row r="22" spans="1:9" ht="33" x14ac:dyDescent="0.25">
      <c r="A22" s="47" t="s">
        <v>53</v>
      </c>
      <c r="B22" s="48" t="s">
        <v>55</v>
      </c>
      <c r="C22" s="47" t="s">
        <v>56</v>
      </c>
      <c r="D22" s="49">
        <v>1128</v>
      </c>
      <c r="E22" s="37">
        <v>27398</v>
      </c>
      <c r="F22" s="51">
        <f t="shared" ref="F22:F37" si="1">D22*E22</f>
        <v>30904944</v>
      </c>
      <c r="I22" s="39"/>
    </row>
    <row r="23" spans="1:9" ht="49.5" x14ac:dyDescent="0.25">
      <c r="A23" s="47" t="s">
        <v>50</v>
      </c>
      <c r="B23" s="48" t="s">
        <v>84</v>
      </c>
      <c r="C23" s="47" t="s">
        <v>56</v>
      </c>
      <c r="D23" s="49">
        <v>2</v>
      </c>
      <c r="E23" s="37">
        <v>43017</v>
      </c>
      <c r="F23" s="51">
        <f t="shared" si="1"/>
        <v>86034</v>
      </c>
      <c r="I23" s="39"/>
    </row>
    <row r="24" spans="1:9" ht="16.5" x14ac:dyDescent="0.25">
      <c r="A24" s="47">
        <v>2</v>
      </c>
      <c r="B24" s="48" t="s">
        <v>85</v>
      </c>
      <c r="C24" s="47"/>
      <c r="D24" s="49"/>
      <c r="E24" s="37"/>
      <c r="F24" s="51"/>
      <c r="I24" s="39"/>
    </row>
    <row r="25" spans="1:9" ht="66" x14ac:dyDescent="0.25">
      <c r="A25" s="47" t="s">
        <v>41</v>
      </c>
      <c r="B25" s="48" t="s">
        <v>86</v>
      </c>
      <c r="C25" s="47" t="s">
        <v>56</v>
      </c>
      <c r="D25" s="49">
        <v>2</v>
      </c>
      <c r="E25" s="44">
        <v>10047</v>
      </c>
      <c r="F25" s="51">
        <f t="shared" si="1"/>
        <v>20094</v>
      </c>
      <c r="I25" s="39"/>
    </row>
    <row r="26" spans="1:9" ht="66" x14ac:dyDescent="0.25">
      <c r="A26" s="47" t="s">
        <v>53</v>
      </c>
      <c r="B26" s="48" t="s">
        <v>87</v>
      </c>
      <c r="C26" s="47" t="s">
        <v>56</v>
      </c>
      <c r="D26" s="49">
        <v>2</v>
      </c>
      <c r="E26" s="44">
        <v>6263</v>
      </c>
      <c r="F26" s="51">
        <f t="shared" si="1"/>
        <v>12526</v>
      </c>
      <c r="I26" s="39"/>
    </row>
    <row r="27" spans="1:9" ht="66" x14ac:dyDescent="0.25">
      <c r="A27" s="47" t="s">
        <v>50</v>
      </c>
      <c r="B27" s="48" t="s">
        <v>88</v>
      </c>
      <c r="C27" s="47" t="s">
        <v>56</v>
      </c>
      <c r="D27" s="49">
        <v>2</v>
      </c>
      <c r="E27" s="34">
        <v>8194</v>
      </c>
      <c r="F27" s="51">
        <f t="shared" si="1"/>
        <v>16388</v>
      </c>
      <c r="I27" s="39"/>
    </row>
    <row r="28" spans="1:9" ht="66" x14ac:dyDescent="0.25">
      <c r="A28" s="47" t="s">
        <v>82</v>
      </c>
      <c r="B28" s="48" t="s">
        <v>89</v>
      </c>
      <c r="C28" s="47" t="s">
        <v>56</v>
      </c>
      <c r="D28" s="49">
        <v>2</v>
      </c>
      <c r="E28" s="37">
        <v>11164</v>
      </c>
      <c r="F28" s="51">
        <f t="shared" si="1"/>
        <v>22328</v>
      </c>
      <c r="I28" s="39"/>
    </row>
    <row r="29" spans="1:9" ht="115.5" x14ac:dyDescent="0.25">
      <c r="A29" s="47">
        <v>3</v>
      </c>
      <c r="B29" s="48" t="s">
        <v>57</v>
      </c>
      <c r="C29" s="47" t="s">
        <v>51</v>
      </c>
      <c r="D29" s="49">
        <v>235.87200000000001</v>
      </c>
      <c r="E29" s="37">
        <v>1390</v>
      </c>
      <c r="F29" s="51">
        <f t="shared" si="1"/>
        <v>327862.08</v>
      </c>
      <c r="I29" s="39"/>
    </row>
    <row r="30" spans="1:9" ht="82.5" x14ac:dyDescent="0.25">
      <c r="A30" s="47">
        <v>4</v>
      </c>
      <c r="B30" s="48" t="s">
        <v>58</v>
      </c>
      <c r="C30" s="47" t="s">
        <v>51</v>
      </c>
      <c r="D30" s="49">
        <v>22.7</v>
      </c>
      <c r="E30" s="37">
        <v>1505</v>
      </c>
      <c r="F30" s="51">
        <f t="shared" si="1"/>
        <v>34163.5</v>
      </c>
      <c r="I30" s="39"/>
    </row>
    <row r="31" spans="1:9" ht="99" x14ac:dyDescent="0.25">
      <c r="A31" s="47">
        <v>5</v>
      </c>
      <c r="B31" s="48" t="s">
        <v>59</v>
      </c>
      <c r="C31" s="45" t="s">
        <v>60</v>
      </c>
      <c r="D31" s="49">
        <v>181.84899999999999</v>
      </c>
      <c r="E31" s="37">
        <v>1429</v>
      </c>
      <c r="F31" s="51">
        <f t="shared" si="1"/>
        <v>259862.22099999999</v>
      </c>
      <c r="I31" s="39"/>
    </row>
    <row r="32" spans="1:9" ht="66" x14ac:dyDescent="0.25">
      <c r="A32" s="47">
        <v>6</v>
      </c>
      <c r="B32" s="48" t="s">
        <v>61</v>
      </c>
      <c r="C32" s="45" t="s">
        <v>49</v>
      </c>
      <c r="D32" s="49">
        <v>646.05600000000004</v>
      </c>
      <c r="E32" s="37">
        <v>99502</v>
      </c>
      <c r="F32" s="51">
        <f t="shared" si="1"/>
        <v>64283864.112000003</v>
      </c>
      <c r="I32" s="39"/>
    </row>
    <row r="33" spans="1:9" ht="132" x14ac:dyDescent="0.25">
      <c r="A33" s="47">
        <v>7</v>
      </c>
      <c r="B33" s="48" t="s">
        <v>62</v>
      </c>
      <c r="C33" s="45" t="s">
        <v>51</v>
      </c>
      <c r="D33" s="49">
        <v>213.85400000000001</v>
      </c>
      <c r="E33" s="37">
        <v>13348</v>
      </c>
      <c r="F33" s="51">
        <f t="shared" si="1"/>
        <v>2854523.1920000003</v>
      </c>
      <c r="I33" s="39"/>
    </row>
    <row r="34" spans="1:9" ht="99" x14ac:dyDescent="0.25">
      <c r="A34" s="47">
        <v>8</v>
      </c>
      <c r="B34" s="48" t="s">
        <v>63</v>
      </c>
      <c r="C34" s="45" t="s">
        <v>51</v>
      </c>
      <c r="D34" s="49">
        <v>10.670999999999999</v>
      </c>
      <c r="E34" s="37">
        <v>10428</v>
      </c>
      <c r="F34" s="51">
        <f t="shared" si="1"/>
        <v>111277.18799999999</v>
      </c>
      <c r="I34" s="39"/>
    </row>
    <row r="35" spans="1:9" ht="66" x14ac:dyDescent="0.25">
      <c r="A35" s="47">
        <v>9</v>
      </c>
      <c r="B35" s="48" t="s">
        <v>64</v>
      </c>
      <c r="C35" s="45" t="s">
        <v>65</v>
      </c>
      <c r="D35" s="49">
        <v>24</v>
      </c>
      <c r="E35" s="37">
        <v>3780</v>
      </c>
      <c r="F35" s="51">
        <f t="shared" si="1"/>
        <v>90720</v>
      </c>
      <c r="I35" s="39"/>
    </row>
    <row r="36" spans="1:9" ht="115.5" x14ac:dyDescent="0.25">
      <c r="A36" s="47">
        <v>10</v>
      </c>
      <c r="B36" s="48" t="s">
        <v>66</v>
      </c>
      <c r="C36" s="47" t="s">
        <v>49</v>
      </c>
      <c r="D36" s="49">
        <v>42.828000000000003</v>
      </c>
      <c r="E36" s="37">
        <v>117146</v>
      </c>
      <c r="F36" s="51">
        <f t="shared" si="1"/>
        <v>5017128.8880000003</v>
      </c>
      <c r="I36" s="39"/>
    </row>
    <row r="37" spans="1:9" ht="99" x14ac:dyDescent="0.25">
      <c r="A37" s="47">
        <v>11</v>
      </c>
      <c r="B37" s="48" t="s">
        <v>67</v>
      </c>
      <c r="C37" s="47" t="s">
        <v>52</v>
      </c>
      <c r="D37" s="49">
        <v>24</v>
      </c>
      <c r="E37" s="37">
        <v>15760</v>
      </c>
      <c r="F37" s="51">
        <f t="shared" si="1"/>
        <v>378240</v>
      </c>
      <c r="I37" s="39"/>
    </row>
    <row r="38" spans="1:9" ht="17.25" customHeight="1" x14ac:dyDescent="0.25">
      <c r="A38" s="112" t="s">
        <v>68</v>
      </c>
      <c r="B38" s="112"/>
      <c r="C38" s="112"/>
      <c r="D38" s="112"/>
      <c r="E38" s="112"/>
      <c r="F38" s="57">
        <f>SUM(F20:F37)</f>
        <v>104470143.18099999</v>
      </c>
    </row>
    <row r="39" spans="1:9" ht="17.25" customHeight="1" x14ac:dyDescent="0.25">
      <c r="A39" s="111" t="s">
        <v>90</v>
      </c>
      <c r="B39" s="111"/>
      <c r="C39" s="111"/>
      <c r="D39" s="111"/>
      <c r="E39" s="111"/>
      <c r="F39" s="58">
        <f>F18+F38</f>
        <v>104720050.21599999</v>
      </c>
    </row>
    <row r="40" spans="1:9" x14ac:dyDescent="0.25">
      <c r="A40" s="32"/>
      <c r="B40" s="108" t="s">
        <v>33</v>
      </c>
      <c r="C40" s="109"/>
      <c r="D40" s="109"/>
      <c r="E40" s="110"/>
      <c r="F40" s="21">
        <v>0</v>
      </c>
    </row>
    <row r="41" spans="1:9" x14ac:dyDescent="0.25">
      <c r="A41" s="32"/>
      <c r="B41" s="105" t="s">
        <v>36</v>
      </c>
      <c r="C41" s="106"/>
      <c r="D41" s="106"/>
      <c r="E41" s="107"/>
      <c r="F41" s="55">
        <f>F39*(1+F40)</f>
        <v>104720050.21599999</v>
      </c>
    </row>
    <row r="42" spans="1:9" x14ac:dyDescent="0.25">
      <c r="A42" s="32"/>
      <c r="B42" s="36" t="s">
        <v>31</v>
      </c>
      <c r="C42" s="22">
        <v>0.18</v>
      </c>
      <c r="D42" s="32"/>
      <c r="E42" s="34" t="s">
        <v>71</v>
      </c>
      <c r="F42" s="56">
        <f>F41*C42</f>
        <v>18849609.038879998</v>
      </c>
    </row>
    <row r="43" spans="1:9" x14ac:dyDescent="0.25">
      <c r="A43" s="32"/>
      <c r="B43" s="108" t="s">
        <v>35</v>
      </c>
      <c r="C43" s="109"/>
      <c r="D43" s="109"/>
      <c r="E43" s="110"/>
      <c r="F43" s="56">
        <f>F41+F42</f>
        <v>123569659.25487998</v>
      </c>
    </row>
    <row r="44" spans="1:9" ht="47.25" customHeight="1" x14ac:dyDescent="0.25">
      <c r="A44" s="60"/>
      <c r="B44" s="126" t="s">
        <v>72</v>
      </c>
      <c r="C44" s="126"/>
      <c r="D44" s="126"/>
      <c r="E44" s="126"/>
      <c r="F44" s="126"/>
      <c r="G44" s="63"/>
    </row>
    <row r="45" spans="1:9" ht="18" x14ac:dyDescent="0.25">
      <c r="A45" s="60"/>
      <c r="B45" s="123" t="s">
        <v>73</v>
      </c>
      <c r="C45" s="123"/>
      <c r="D45" s="123"/>
      <c r="E45" s="123"/>
      <c r="F45" s="123"/>
      <c r="G45" s="123"/>
    </row>
    <row r="46" spans="1:9" ht="26.25" customHeight="1" x14ac:dyDescent="0.25">
      <c r="A46" s="60"/>
      <c r="B46" s="124" t="s">
        <v>75</v>
      </c>
      <c r="C46" s="124"/>
      <c r="D46" s="124"/>
      <c r="E46" s="124"/>
      <c r="F46" s="124"/>
      <c r="G46" s="124"/>
    </row>
    <row r="47" spans="1:9" ht="18" x14ac:dyDescent="0.25">
      <c r="A47" s="60"/>
      <c r="B47" s="60"/>
      <c r="C47" s="60"/>
      <c r="D47" s="60"/>
      <c r="E47" s="60"/>
      <c r="F47" s="60"/>
      <c r="G47" s="60"/>
    </row>
    <row r="48" spans="1:9" ht="18" x14ac:dyDescent="0.3">
      <c r="A48" s="61" t="s">
        <v>19</v>
      </c>
      <c r="B48" s="125">
        <f>Details!E18</f>
        <v>0</v>
      </c>
      <c r="C48" s="125"/>
      <c r="D48" s="61"/>
      <c r="E48" s="61" t="s">
        <v>74</v>
      </c>
      <c r="F48" s="62">
        <f>Details!E13</f>
        <v>0</v>
      </c>
      <c r="G48" s="60"/>
    </row>
    <row r="49" spans="1:7" ht="18" x14ac:dyDescent="0.3">
      <c r="A49" s="61"/>
      <c r="B49" s="61"/>
      <c r="C49" s="61"/>
      <c r="D49" s="61"/>
      <c r="E49" s="61"/>
      <c r="F49" s="61"/>
      <c r="G49" s="60"/>
    </row>
    <row r="50" spans="1:7" ht="18" x14ac:dyDescent="0.3">
      <c r="A50" s="61" t="s">
        <v>18</v>
      </c>
      <c r="B50" s="125">
        <f>Details!E17</f>
        <v>0</v>
      </c>
      <c r="C50" s="125"/>
      <c r="D50" s="61"/>
      <c r="E50" s="61" t="s">
        <v>24</v>
      </c>
      <c r="F50" s="62">
        <f>Details!E14</f>
        <v>0</v>
      </c>
      <c r="G50" s="60"/>
    </row>
    <row r="51" spans="1:7" ht="18" x14ac:dyDescent="0.25">
      <c r="A51" s="60"/>
      <c r="B51" s="60"/>
      <c r="C51" s="60"/>
      <c r="D51" s="60"/>
      <c r="E51" s="60"/>
      <c r="F51" s="60"/>
      <c r="G51" s="60"/>
    </row>
  </sheetData>
  <sheetProtection algorithmName="SHA-512" hashValue="bsTUrnW09+ZB0lj2dxmDl/v1Bf7EGuKBa0fXIPEsoKg21MpAIuNqhyFnwh2L8F6nNbQG4cxE2xL+rIFMlYsk/w==" saltValue="JoOEY/gxSAn725+a+in5dw==" spinCount="100000" sheet="1" objects="1" scenarios="1"/>
  <mergeCells count="18">
    <mergeCell ref="B45:G45"/>
    <mergeCell ref="B46:G46"/>
    <mergeCell ref="B48:C48"/>
    <mergeCell ref="B50:C50"/>
    <mergeCell ref="B44:F44"/>
    <mergeCell ref="A2:F3"/>
    <mergeCell ref="B4:C4"/>
    <mergeCell ref="B5:C5"/>
    <mergeCell ref="B6:C6"/>
    <mergeCell ref="B7:C7"/>
    <mergeCell ref="E7:F7"/>
    <mergeCell ref="B19:C19"/>
    <mergeCell ref="A18:E18"/>
    <mergeCell ref="B41:E41"/>
    <mergeCell ref="B43:E43"/>
    <mergeCell ref="A39:E39"/>
    <mergeCell ref="B40:E40"/>
    <mergeCell ref="A38:E38"/>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2"/>
  <dimension ref="A1:H20"/>
  <sheetViews>
    <sheetView workbookViewId="0">
      <selection activeCell="A8" sqref="A8:H8"/>
    </sheetView>
  </sheetViews>
  <sheetFormatPr defaultColWidth="9.140625" defaultRowHeight="15" x14ac:dyDescent="0.25"/>
  <cols>
    <col min="1" max="3" width="9.140625" style="5"/>
    <col min="4" max="4" width="27.28515625" style="5" customWidth="1"/>
    <col min="5" max="6" width="9.140625" style="5"/>
    <col min="7" max="7" width="6.140625" style="5" customWidth="1"/>
    <col min="8" max="8" width="45.42578125" style="5" customWidth="1"/>
    <col min="9" max="16384" width="9.140625" style="5"/>
  </cols>
  <sheetData>
    <row r="1" spans="1:8" ht="19.5" customHeight="1" x14ac:dyDescent="0.25">
      <c r="A1" s="4" t="str">
        <f>Sheet1!A2</f>
        <v>RFX. No.5002004956 NIT-484</v>
      </c>
      <c r="B1" s="4"/>
      <c r="C1" s="4"/>
    </row>
    <row r="2" spans="1:8" ht="31.5" customHeight="1" x14ac:dyDescent="0.25">
      <c r="A2" s="134" t="str">
        <f>Sheet1!B3</f>
        <v>Construction of one no. of pile foundation for  400kV Barh Motihari Transmission Line at the Ganga River crossing, Athamal Gola, Bakhtiyarpur under Biharsharif TLM Office of ER-I</v>
      </c>
      <c r="B2" s="134"/>
      <c r="C2" s="134"/>
      <c r="D2" s="134"/>
      <c r="E2" s="134"/>
      <c r="F2" s="134"/>
      <c r="G2" s="134"/>
      <c r="H2" s="134"/>
    </row>
    <row r="4" spans="1:8" ht="30.75" customHeight="1" x14ac:dyDescent="0.25">
      <c r="A4" s="144" t="s">
        <v>11</v>
      </c>
      <c r="B4" s="144"/>
      <c r="C4" s="132">
        <f>Details!E6</f>
        <v>0</v>
      </c>
      <c r="D4" s="132"/>
      <c r="E4" s="6"/>
      <c r="F4" s="7" t="s">
        <v>20</v>
      </c>
    </row>
    <row r="5" spans="1:8" ht="27.75" customHeight="1" x14ac:dyDescent="0.25">
      <c r="A5" s="144" t="s">
        <v>12</v>
      </c>
      <c r="B5" s="144"/>
      <c r="C5" s="132">
        <f>Details!E7</f>
        <v>0</v>
      </c>
      <c r="D5" s="132"/>
      <c r="E5" s="6"/>
      <c r="F5" s="145" t="s">
        <v>21</v>
      </c>
      <c r="G5" s="145"/>
      <c r="H5" s="145"/>
    </row>
    <row r="6" spans="1:8" ht="32.25" customHeight="1" x14ac:dyDescent="0.25">
      <c r="C6" s="132">
        <f>Details!E8</f>
        <v>0</v>
      </c>
      <c r="D6" s="132"/>
      <c r="E6" s="6"/>
      <c r="F6" s="145" t="s">
        <v>22</v>
      </c>
      <c r="G6" s="145"/>
      <c r="H6" s="145"/>
    </row>
    <row r="7" spans="1:8" ht="30.75" customHeight="1" x14ac:dyDescent="0.25">
      <c r="C7" s="132">
        <f>Details!E9</f>
        <v>0</v>
      </c>
      <c r="D7" s="132"/>
      <c r="E7" s="6"/>
      <c r="F7" s="133" t="s">
        <v>23</v>
      </c>
      <c r="G7" s="133"/>
      <c r="H7" s="133"/>
    </row>
    <row r="8" spans="1:8" ht="15.75" thickBot="1" x14ac:dyDescent="0.3">
      <c r="A8" s="128"/>
      <c r="B8" s="128"/>
      <c r="C8" s="128"/>
      <c r="D8" s="128"/>
      <c r="E8" s="128"/>
      <c r="F8" s="128"/>
      <c r="G8" s="128"/>
      <c r="H8" s="128"/>
    </row>
    <row r="9" spans="1:8" x14ac:dyDescent="0.25">
      <c r="A9" s="135" t="s">
        <v>25</v>
      </c>
      <c r="B9" s="136"/>
      <c r="C9" s="136"/>
      <c r="D9" s="136"/>
      <c r="E9" s="136"/>
      <c r="F9" s="136"/>
      <c r="G9" s="136"/>
      <c r="H9" s="137"/>
    </row>
    <row r="10" spans="1:8" x14ac:dyDescent="0.25">
      <c r="A10" s="138"/>
      <c r="B10" s="139"/>
      <c r="C10" s="139"/>
      <c r="D10" s="139"/>
      <c r="E10" s="139"/>
      <c r="F10" s="139"/>
      <c r="G10" s="139"/>
      <c r="H10" s="140"/>
    </row>
    <row r="11" spans="1:8" x14ac:dyDescent="0.25">
      <c r="A11" s="138"/>
      <c r="B11" s="139"/>
      <c r="C11" s="139"/>
      <c r="D11" s="139"/>
      <c r="E11" s="139"/>
      <c r="F11" s="139"/>
      <c r="G11" s="139"/>
      <c r="H11" s="140"/>
    </row>
    <row r="12" spans="1:8" ht="2.25" customHeight="1" thickBot="1" x14ac:dyDescent="0.3">
      <c r="A12" s="141"/>
      <c r="B12" s="142"/>
      <c r="C12" s="142"/>
      <c r="D12" s="142"/>
      <c r="E12" s="142"/>
      <c r="F12" s="142"/>
      <c r="G12" s="142"/>
      <c r="H12" s="143"/>
    </row>
    <row r="13" spans="1:8" x14ac:dyDescent="0.25">
      <c r="A13" s="129"/>
      <c r="B13" s="129"/>
      <c r="C13" s="129"/>
      <c r="D13" s="129"/>
      <c r="E13" s="129"/>
      <c r="F13" s="129"/>
      <c r="G13" s="129"/>
      <c r="H13" s="129"/>
    </row>
    <row r="14" spans="1:8" ht="30" customHeight="1" x14ac:dyDescent="0.25">
      <c r="A14" s="130" t="s">
        <v>26</v>
      </c>
      <c r="B14" s="130"/>
      <c r="C14" s="130" t="s">
        <v>32</v>
      </c>
      <c r="D14" s="130"/>
      <c r="E14" s="130"/>
      <c r="F14" s="130"/>
      <c r="G14" s="130"/>
      <c r="H14" s="3">
        <f>'Schedule-I'!F41</f>
        <v>104720050.21599999</v>
      </c>
    </row>
    <row r="15" spans="1:8" ht="31.5" customHeight="1" x14ac:dyDescent="0.25">
      <c r="A15" s="130" t="s">
        <v>27</v>
      </c>
      <c r="B15" s="130"/>
      <c r="C15" s="130" t="s">
        <v>28</v>
      </c>
      <c r="D15" s="130"/>
      <c r="E15" s="130"/>
      <c r="F15" s="130"/>
      <c r="G15" s="130"/>
      <c r="H15" s="3">
        <f>'Schedule-I'!F42</f>
        <v>18849609.038879998</v>
      </c>
    </row>
    <row r="16" spans="1:8" ht="29.25" customHeight="1" x14ac:dyDescent="0.25">
      <c r="A16" s="130" t="s">
        <v>29</v>
      </c>
      <c r="B16" s="130"/>
      <c r="C16" s="130" t="s">
        <v>30</v>
      </c>
      <c r="D16" s="130"/>
      <c r="E16" s="130"/>
      <c r="F16" s="130"/>
      <c r="G16" s="130"/>
      <c r="H16" s="3">
        <f>SUM(H14:H15)</f>
        <v>123569659.25487998</v>
      </c>
    </row>
    <row r="19" spans="1:8" ht="25.5" customHeight="1" x14ac:dyDescent="0.25">
      <c r="A19" s="5" t="s">
        <v>19</v>
      </c>
      <c r="B19" s="131">
        <f>Details!E18</f>
        <v>0</v>
      </c>
      <c r="C19" s="131"/>
      <c r="D19" s="8"/>
      <c r="E19" s="128" t="s">
        <v>16</v>
      </c>
      <c r="F19" s="128"/>
      <c r="G19" s="127">
        <f>Details!E13</f>
        <v>0</v>
      </c>
      <c r="H19" s="127"/>
    </row>
    <row r="20" spans="1:8" ht="24.75" customHeight="1" x14ac:dyDescent="0.25">
      <c r="A20" s="5" t="s">
        <v>18</v>
      </c>
      <c r="B20" s="127">
        <f>Details!E17</f>
        <v>0</v>
      </c>
      <c r="C20" s="127"/>
      <c r="D20" s="8"/>
      <c r="E20" s="128" t="s">
        <v>24</v>
      </c>
      <c r="F20" s="128"/>
      <c r="G20" s="127">
        <f>Details!E14</f>
        <v>0</v>
      </c>
      <c r="H20" s="127"/>
    </row>
  </sheetData>
  <sheetProtection algorithmName="SHA-512" hashValue="lhhQkkdjvnIwCIuwXearrrQyXEWI9SrhSaNcjRySJRYb98twFIS70E/5k5Wwvy6flIGYpzI5AsWD85aAZTpFEA==" saltValue="nVOwCV+BdffoS59vwWKnFg==" spinCount="100000" sheet="1" selectLockedCells="1" selectUnlockedCells="1"/>
  <mergeCells count="25">
    <mergeCell ref="C7:D7"/>
    <mergeCell ref="F7:H7"/>
    <mergeCell ref="A2:H2"/>
    <mergeCell ref="A9:H12"/>
    <mergeCell ref="C14:G14"/>
    <mergeCell ref="A14:B14"/>
    <mergeCell ref="A4:B4"/>
    <mergeCell ref="C4:D4"/>
    <mergeCell ref="A5:B5"/>
    <mergeCell ref="C5:D5"/>
    <mergeCell ref="F5:H5"/>
    <mergeCell ref="C6:D6"/>
    <mergeCell ref="F6:H6"/>
    <mergeCell ref="B20:C20"/>
    <mergeCell ref="E20:F20"/>
    <mergeCell ref="G20:H20"/>
    <mergeCell ref="A8:H8"/>
    <mergeCell ref="A13:H13"/>
    <mergeCell ref="A15:B15"/>
    <mergeCell ref="C15:G15"/>
    <mergeCell ref="A16:B16"/>
    <mergeCell ref="C16:G16"/>
    <mergeCell ref="B19:C19"/>
    <mergeCell ref="E19:F19"/>
    <mergeCell ref="G19:H19"/>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Sheet1</vt:lpstr>
      <vt:lpstr>Basic</vt:lpstr>
      <vt:lpstr>Details</vt:lpstr>
      <vt:lpstr>Schedule-I</vt:lpstr>
      <vt:lpstr>Summary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2025-12-30T06:00:10Z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530f7a04-6a83-4344-ab32-77c336beebec_Enabled">
    <vt:lpwstr>true</vt:lpwstr>
  </property>
  <property fmtid="{D5CDD505-2E9C-101B-9397-08002B2CF9AE}" pid="3" name="MSIP_Label_530f7a04-6a83-4344-ab32-77c336beebec_SetDate">
    <vt:lpwstr>2025-07-01T06:57:19Z</vt:lpwstr>
  </property>
  <property fmtid="{D5CDD505-2E9C-101B-9397-08002B2CF9AE}" pid="4" name="MSIP_Label_530f7a04-6a83-4344-ab32-77c336beebec_Method">
    <vt:lpwstr>Privileged</vt:lpwstr>
  </property>
  <property fmtid="{D5CDD505-2E9C-101B-9397-08002B2CF9AE}" pid="5" name="MSIP_Label_530f7a04-6a83-4344-ab32-77c336beebec_Name">
    <vt:lpwstr>Public-IT</vt:lpwstr>
  </property>
  <property fmtid="{D5CDD505-2E9C-101B-9397-08002B2CF9AE}" pid="6" name="MSIP_Label_530f7a04-6a83-4344-ab32-77c336beebec_SiteId">
    <vt:lpwstr>7048075c-52c2-4a40-8e7c-5c5a5573c87f</vt:lpwstr>
  </property>
  <property fmtid="{D5CDD505-2E9C-101B-9397-08002B2CF9AE}" pid="7" name="MSIP_Label_530f7a04-6a83-4344-ab32-77c336beebec_ActionId">
    <vt:lpwstr>27c0111e-23e5-4425-88e7-245390f61cb4</vt:lpwstr>
  </property>
  <property fmtid="{D5CDD505-2E9C-101B-9397-08002B2CF9AE}" pid="8" name="MSIP_Label_530f7a04-6a83-4344-ab32-77c336beebec_ContentBits">
    <vt:lpwstr>0</vt:lpwstr>
  </property>
  <property fmtid="{D5CDD505-2E9C-101B-9397-08002B2CF9AE}" pid="9" name="MSIP_Label_530f7a04-6a83-4344-ab32-77c336beebec_Tag">
    <vt:lpwstr>10, 0, 1, 1</vt:lpwstr>
  </property>
</Properties>
</file>