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A3417FFC-9F37-4EAA-8815-32F2286527A0}" xr6:coauthVersionLast="47" xr6:coauthVersionMax="47" xr10:uidLastSave="{00000000-0000-0000-0000-000000000000}"/>
  <bookViews>
    <workbookView xWindow="-120" yWindow="-120" windowWidth="29040" windowHeight="15720" tabRatio="799" activeTab="1" xr2:uid="{00000000-000D-0000-FFFF-FFFF00000000}"/>
  </bookViews>
  <sheets>
    <sheet name="Instruction" sheetId="23" r:id="rId1"/>
    <sheet name="BASICS" sheetId="22" r:id="rId2"/>
    <sheet name="Name of Bidder" sheetId="21" r:id="rId3"/>
    <sheet name="Sch-3A PART-A (Sch-Civil)" sheetId="7" r:id="rId4"/>
    <sheet name="Sch5 Taxes" sheetId="14" r:id="rId5"/>
    <sheet name="Sch6 Summary" sheetId="15" r:id="rId6"/>
  </sheets>
  <externalReferences>
    <externalReference r:id="rId7"/>
    <externalReference r:id="rId8"/>
  </externalReferences>
  <definedNames>
    <definedName name="_xlnm.Print_Area" localSheetId="3">'Sch-3A PART-A (Sch-Civil)'!$A$1:$O$45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7" l="1"/>
  <c r="L39" i="7"/>
  <c r="M39" i="7" s="1"/>
  <c r="N39" i="7" s="1"/>
  <c r="O39" i="7" s="1"/>
  <c r="L37" i="7"/>
  <c r="M37" i="7"/>
  <c r="N37" i="7" s="1"/>
  <c r="O37" i="7" s="1"/>
  <c r="L35" i="7" l="1"/>
  <c r="M35" i="7" s="1"/>
  <c r="N35" i="7" s="1"/>
  <c r="O35" i="7" s="1"/>
  <c r="L34" i="7"/>
  <c r="M34" i="7" s="1"/>
  <c r="N34" i="7" s="1"/>
  <c r="O34" i="7" s="1"/>
  <c r="M32" i="7"/>
  <c r="N32" i="7" l="1"/>
  <c r="M40" i="7"/>
  <c r="A2" i="21"/>
  <c r="A13" i="21"/>
  <c r="A8" i="21"/>
  <c r="A1" i="21"/>
  <c r="O32" i="7" l="1"/>
  <c r="O40" i="7" s="1"/>
  <c r="N40" i="7"/>
  <c r="B4" i="15"/>
  <c r="B5" i="15"/>
  <c r="B6" i="15"/>
  <c r="B7" i="15"/>
  <c r="B5" i="14"/>
  <c r="B6" i="14"/>
  <c r="B7" i="14"/>
  <c r="N41" i="7"/>
  <c r="M42" i="7" l="1"/>
  <c r="M43" i="7" s="1"/>
  <c r="N42" i="7" l="1"/>
  <c r="N44" i="7" s="1"/>
  <c r="D12" i="15"/>
  <c r="D13" i="15" s="1"/>
  <c r="D11" i="14" l="1"/>
  <c r="D12" i="14" s="1"/>
  <c r="D15" i="15" l="1"/>
  <c r="D17" i="15" s="1"/>
</calcChain>
</file>

<file path=xl/sharedStrings.xml><?xml version="1.0" encoding="utf-8"?>
<sst xmlns="http://schemas.openxmlformats.org/spreadsheetml/2006/main" count="221" uniqueCount="153">
  <si>
    <t>Unit</t>
  </si>
  <si>
    <t>पावर ग्रिड कारपोरेशन ऑफ इंडिया लिमिटेड</t>
  </si>
  <si>
    <t>POWER GRID CORPORATION OF INDIA LTD.</t>
  </si>
  <si>
    <t>WRTS-II,RHQ,VADODARA</t>
  </si>
  <si>
    <t>(SCHEDULE OF RATES AND PRICES)</t>
  </si>
  <si>
    <t>Bidder’s Name and Address (Sole Bidder) :</t>
  </si>
  <si>
    <t>To:</t>
  </si>
  <si>
    <t>Name        :</t>
  </si>
  <si>
    <t>Contract Services</t>
  </si>
  <si>
    <t>Address    :</t>
  </si>
  <si>
    <t>Power Grid Corporation of India Ltd.,</t>
  </si>
  <si>
    <t>Western Region Transmission syatem -II</t>
  </si>
  <si>
    <t xml:space="preserve">Plot No. 54, Near Riya revati resort , </t>
  </si>
  <si>
    <t>Sama - savli road, vadodara-390008</t>
  </si>
  <si>
    <t>Sl. No.</t>
  </si>
  <si>
    <t>Service Code</t>
  </si>
  <si>
    <t>SAC</t>
  </si>
  <si>
    <t>Total Tax GST @ 18%</t>
  </si>
  <si>
    <t>Total Erection Charges incl. GST</t>
  </si>
  <si>
    <t>(Service Accounting Codes)</t>
  </si>
  <si>
    <t>Rate of GST applicable 
( in %)</t>
  </si>
  <si>
    <t>Whether SAC in column ‘3’ is confirmed. If not  indicate applicable the SAC #</t>
  </si>
  <si>
    <t>Add Amount above/below +/- on the amount for DSR Items as per quoted percentage</t>
  </si>
  <si>
    <t>Total of Schedule Items Part IIIA</t>
  </si>
  <si>
    <t>Total Tax</t>
  </si>
  <si>
    <t>Date:</t>
  </si>
  <si>
    <t>Place:</t>
  </si>
  <si>
    <t xml:space="preserve">Schedule-6 </t>
  </si>
  <si>
    <t xml:space="preserve">Name </t>
  </si>
  <si>
    <t>Address</t>
  </si>
  <si>
    <t>Description</t>
  </si>
  <si>
    <t>Total Price (INR)</t>
  </si>
  <si>
    <t>Service/Installation Charges</t>
  </si>
  <si>
    <t>a.</t>
  </si>
  <si>
    <t>Total of Service/Installation Charge 
(ITEMS TAB: Item 01  for BID PRICE SUMMARY Statement )</t>
  </si>
  <si>
    <t>Total GST against Service/Installation Charge
(ITEMS TAB: Item 02  for BID PRICE SUMMARY Statement )</t>
  </si>
  <si>
    <t xml:space="preserve">Grand Total </t>
  </si>
  <si>
    <t xml:space="preserve">Date : </t>
  </si>
  <si>
    <t>Printed Name   :</t>
  </si>
  <si>
    <t>Place :</t>
  </si>
  <si>
    <t>Designation   :</t>
  </si>
  <si>
    <t>Grand Summary</t>
  </si>
  <si>
    <t>(SUMMARY OF TAXES &amp; DUTIES)</t>
  </si>
  <si>
    <t>Item Nos.</t>
  </si>
  <si>
    <t>Total Price
 (in ₹)</t>
  </si>
  <si>
    <t>TOTAL GST on Services</t>
  </si>
  <si>
    <r>
      <t xml:space="preserve">Total GST on Supply &amp; Installation Services  (indentified in Schedule-3A) </t>
    </r>
    <r>
      <rPr>
        <sz val="10"/>
        <rFont val="Bookman Old Style"/>
        <family val="1"/>
      </rPr>
      <t xml:space="preserve"> which are not included in the Installationas per the provision of the Bidding Documents, as applicable</t>
    </r>
  </si>
  <si>
    <t xml:space="preserve">Schedule-2 </t>
  </si>
  <si>
    <t>(i)</t>
  </si>
  <si>
    <t>(ii)</t>
  </si>
  <si>
    <t>I</t>
  </si>
  <si>
    <t>TOTAL SCHEDULE NO.-3A</t>
  </si>
  <si>
    <t>Name of Package:  Construction of Residential Quarters Type B1 &amp; B2 AT NAVSARI</t>
  </si>
  <si>
    <t xml:space="preserve">BILL OF QUANTITIES FOR Construction of Residential Quarters , Guest House and Community Center including parking shed, concrete roads, Drains and Culverts, water supply &amp; Sewerage system at Navsari S/s </t>
  </si>
  <si>
    <t>Description
(DSR'23 Items- Civil Works)</t>
  </si>
  <si>
    <t>Total of Schedule Items as per DSR'23</t>
  </si>
  <si>
    <t>Unit Erection Charges excluding GST</t>
  </si>
  <si>
    <t xml:space="preserve">Unit Erection Charges </t>
  </si>
  <si>
    <t>Total Erection Charges Excl. GST</t>
  </si>
  <si>
    <t>Add percentage (%) above/below +/- on DSR 2023 Rates (to be quoted by contractor)</t>
  </si>
  <si>
    <t>While filling up the worksheets following may please be observed :</t>
  </si>
  <si>
    <t>Fill up only green shaded cells.</t>
  </si>
  <si>
    <t>Certain data type entries have been restricted, such as Numeric values or limits of numeric values.</t>
  </si>
  <si>
    <t>(iii)</t>
  </si>
  <si>
    <t>Select only the options provided in pull down menus.</t>
  </si>
  <si>
    <t>(iv)</t>
  </si>
  <si>
    <t>Do not link any cell of this work book with any other work book.</t>
  </si>
  <si>
    <t>(v)</t>
  </si>
  <si>
    <t>Do not use copy &amp; paste or cut &amp; paste options for filling up the data.</t>
  </si>
  <si>
    <t>(vi)</t>
  </si>
  <si>
    <t>Do not reformat any of the cell of the work book.</t>
  </si>
  <si>
    <t>II</t>
  </si>
  <si>
    <t>This Workbook consists of following worksheets :</t>
  </si>
  <si>
    <t xml:space="preserve">Cover : </t>
  </si>
  <si>
    <t>Opening page of the workbook.</t>
  </si>
  <si>
    <t>Names of Bidder :</t>
  </si>
  <si>
    <t>●</t>
  </si>
  <si>
    <t>Select Sole Bidder or JV (Joint Venture) from the pull down menu. Do not leave this cell blank.</t>
  </si>
  <si>
    <t>Select nos. of the JV Partners other than the Lead Partner from drop down menu.</t>
  </si>
  <si>
    <r>
      <t>In case of JV partners more than 2, enter details of 3</t>
    </r>
    <r>
      <rPr>
        <vertAlign val="superscript"/>
        <sz val="12"/>
        <rFont val="Book Antiqua"/>
        <family val="1"/>
      </rPr>
      <t>rd</t>
    </r>
    <r>
      <rPr>
        <sz val="12"/>
        <rFont val="Book Antiqua"/>
        <family val="1"/>
      </rPr>
      <t xml:space="preserve"> &amp; more partners along with details of 2</t>
    </r>
    <r>
      <rPr>
        <vertAlign val="superscript"/>
        <sz val="12"/>
        <rFont val="Book Antiqua"/>
        <family val="1"/>
      </rPr>
      <t>nd</t>
    </r>
    <r>
      <rPr>
        <sz val="12"/>
        <rFont val="Book Antiqua"/>
        <family val="1"/>
      </rPr>
      <t xml:space="preserve"> partner.</t>
    </r>
  </si>
  <si>
    <t>Fill up names and address of the Sole Bidder and /or Joint Venture.</t>
  </si>
  <si>
    <t>Fill up date in dd-mmm-yyyy format from drop down menu.</t>
  </si>
  <si>
    <t>Click for Sch-1 given at the right top of the worksheet to go to Sch-1.</t>
  </si>
  <si>
    <t>Sch -1 : (Abstract Of Cost)</t>
  </si>
  <si>
    <t xml:space="preserve">Summary of all the Schedules  shall be displayed automatically. </t>
  </si>
  <si>
    <t>No cell is required to be filled in by the bidder in this worksheet.</t>
  </si>
  <si>
    <t>Sch-2 (Schedule  Items for Civil Works for FOR CONSTRUCTION OF TL STORE (50m x 10 m)  FOR BANASKANTHA SUBSTATION  ) :</t>
  </si>
  <si>
    <r>
      <t>Schedule Items:</t>
    </r>
    <r>
      <rPr>
        <sz val="12"/>
        <rFont val="Book Antiqua"/>
        <family val="1"/>
      </rPr>
      <t xml:space="preserve"> only % above/below DSR-2014 is to be filled up.</t>
    </r>
  </si>
  <si>
    <t>Total amount shall get calculated automatically.</t>
  </si>
  <si>
    <t>Sch-3 (Non-Schedule  Items for FOR CONSTRUCTION OF TL STORE (50m x 10 m)  FOR BANASKANTHA SUBSTATION ) :</t>
  </si>
  <si>
    <r>
      <rPr>
        <b/>
        <sz val="12"/>
        <rFont val="Book Antiqua"/>
        <family val="1"/>
      </rPr>
      <t>Non-Schedule Items</t>
    </r>
    <r>
      <rPr>
        <sz val="12"/>
        <rFont val="Book Antiqua"/>
        <family val="1"/>
      </rPr>
      <t>: Fill up unit rates for all the items in numeric values greater than 0 (zero). If unit rate is left blank, the corresponding item shall be deemed to be included in the total price.</t>
    </r>
  </si>
  <si>
    <t>The rate quoted shall be inclusive of the Service Tax.</t>
  </si>
  <si>
    <t>Sch-4 (Schedule  Items for CONSTRUCTION OF OPEN STORE YARD OF SIZE  (110m x 40) m  for BANASKANTHA SUBSTATION  ) :</t>
  </si>
  <si>
    <t>Sch-5 (Non-Schedule  Items for CONSTRUCTION OF OPEN STORE YARD OF SIZE  (110m x 40) m  for BANASKANTHA SUBSTATION ) :</t>
  </si>
  <si>
    <t>Sch-6 ( INTERNAL ELECTRIFICATION WORKS OF 50x10 STORE  SHED FOR BANASKANTHA SUBSTATION  ) :</t>
  </si>
  <si>
    <t>Fill up unit rates for all the items in numeric values greater than 0 (zero). If unit rate is left blank, the corresponding item shall be deemed to be included in the total price.</t>
  </si>
  <si>
    <r>
      <t>Bid from 2</t>
    </r>
    <r>
      <rPr>
        <b/>
        <vertAlign val="superscript"/>
        <sz val="12"/>
        <color indexed="12"/>
        <rFont val="Book Antiqua"/>
        <family val="1"/>
      </rPr>
      <t>nd</t>
    </r>
    <r>
      <rPr>
        <b/>
        <sz val="12"/>
        <color indexed="12"/>
        <rFont val="Book Antiqua"/>
        <family val="1"/>
      </rPr>
      <t xml:space="preserve"> Envelope :</t>
    </r>
  </si>
  <si>
    <t>Fill up ref. no. as bidder's ref no. of this letter.</t>
  </si>
  <si>
    <t xml:space="preserve">This letter shall consider the net price as per Sch-3 . </t>
  </si>
  <si>
    <t xml:space="preserve">Fill up names &amp; Designation of the representatives of other JV partner(s) if the bidder is JV (Joint Venture) . </t>
  </si>
  <si>
    <t>Fill up additional information as required.</t>
  </si>
  <si>
    <t>* * *</t>
  </si>
  <si>
    <t>Happy Bidding !</t>
  </si>
  <si>
    <t>Name of Package :</t>
  </si>
  <si>
    <t>Package No          :</t>
  </si>
  <si>
    <t>Specification No. :</t>
  </si>
  <si>
    <t>Completion Period</t>
  </si>
  <si>
    <t>Enter following details of the bidder</t>
  </si>
  <si>
    <t>Specify type of Bidder                    [Select from drop down menu]</t>
  </si>
  <si>
    <t>Individual Firm</t>
  </si>
  <si>
    <t xml:space="preserve">Address of Registered Office &amp; Mobile Numbers </t>
  </si>
  <si>
    <t>…….. …… ………. ……….</t>
  </si>
  <si>
    <t xml:space="preserve">Printed Name </t>
  </si>
  <si>
    <t>Designation</t>
  </si>
  <si>
    <t xml:space="preserve">Date     </t>
  </si>
  <si>
    <t xml:space="preserve">Place     </t>
  </si>
  <si>
    <t xml:space="preserve"> Qty</t>
  </si>
  <si>
    <t xml:space="preserve">GRAND TOTAL </t>
  </si>
  <si>
    <t>1</t>
  </si>
  <si>
    <t>sqm</t>
  </si>
  <si>
    <t xml:space="preserve"> Schedule Items as per DSR 2023 (Civil works)</t>
  </si>
  <si>
    <t>2</t>
  </si>
  <si>
    <t>3</t>
  </si>
  <si>
    <t xml:space="preserve">General Instruction to the Bidders for filling up this workbook of Price Schedules for Package  Internal &amp; External painting of Residential Buildings and Non-Residential Buldings at 400/220 kV Kala GIS Sub-station..     </t>
  </si>
  <si>
    <t xml:space="preserve">Internal &amp; External painting of Residential Buildings and Non-Residential Buldings at 400/220 kV Kala GIS Sub-station.     </t>
  </si>
  <si>
    <t xml:space="preserve">BILL OF QUANTITIES FOR Internal &amp; External painting of Residential Buildings and Non-Residential Buldings at 400/220 kV Kala GIS Sub-station. </t>
  </si>
  <si>
    <t>Name of Package: Internal &amp; External painting of Residential Buildings and Non-Residential Buldings at 400/220 kV Kala GIS Sub-station.</t>
  </si>
  <si>
    <t>Installation Charges- Sch 3A: -Schedule Items for Internal &amp; External painting of Residential Buildings and Non-Residential Buldings at 400/220 kV Kala GIS Sub-station.</t>
  </si>
  <si>
    <t xml:space="preserve">Supply &amp; Installation Charges- Schedule Civil Items for Internal &amp; External painting of Residential Buildings and Non-Residential Buldings at 400/220 kV Kala GIS Sub-station.  </t>
  </si>
  <si>
    <t>12 Month</t>
  </si>
  <si>
    <t>13.50</t>
  </si>
  <si>
    <t>Applying priming coat:</t>
  </si>
  <si>
    <t>13.50.3</t>
  </si>
  <si>
    <t xml:space="preserve">With ready mixed red oxide zinc chromate primer of approved brand and manufacture on steel galvanised iron/ steel works </t>
  </si>
  <si>
    <t>Sqm</t>
  </si>
  <si>
    <t>13.82</t>
  </si>
  <si>
    <t>13.82.2</t>
  </si>
  <si>
    <t>Wall painting with acrylic emulsion paint, having VOC (Volatile Organic Compound ) content less than 50 grams/ litre, of approved brand and manufacture, including applying additional coats wherever required, to achieve even shade and colour.</t>
  </si>
  <si>
    <t>Two coats</t>
  </si>
  <si>
    <t>13.91</t>
  </si>
  <si>
    <t>Removing dry or oil bound distemper, water proofing cement paint and the like by scrapping, sand papering and preparing the surface smooth including necessary repairs to scratches etc. complete.</t>
  </si>
  <si>
    <t>4</t>
  </si>
  <si>
    <t>13.99</t>
  </si>
  <si>
    <t>13.99.1</t>
  </si>
  <si>
    <t>Painting with synthetic enamel paint of approved brand and manufacture of required colour to give an even shade :</t>
  </si>
  <si>
    <t>One or more coats on old work</t>
  </si>
  <si>
    <t>13.112</t>
  </si>
  <si>
    <t>13.112.1</t>
  </si>
  <si>
    <t>5</t>
  </si>
  <si>
    <t>Finishing walls with Premium Acrylic Smooth exterior paint with Silicone additives of required shade</t>
  </si>
  <si>
    <t>Old work (Two or more coats applied @ 1.43 ltr/ 10 sqm) over existing cement paint surface</t>
  </si>
  <si>
    <t xml:space="preserve">WR2/NT/W-MISC/DOM/G01/25/08059 </t>
  </si>
  <si>
    <t>Rfx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</si>
</sst>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0.00000000"/>
    <numFmt numFmtId="165" formatCode="#\,##\,##0.00"/>
    <numFmt numFmtId="166" formatCode="0.00%;\-0.00%;;@"/>
    <numFmt numFmtId="167" formatCode="0%;\-0%;;@"/>
    <numFmt numFmtId="168" formatCode="[$₹-4009]\ #,##0.00"/>
    <numFmt numFmtId="169" formatCode="[$-4009]General"/>
    <numFmt numFmtId="170" formatCode="0.0"/>
  </numFmts>
  <fonts count="39">
    <font>
      <sz val="11"/>
      <color theme="1"/>
      <name val="Calibri"/>
      <family val="2"/>
      <scheme val="minor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4"/>
      <name val="Bookman Old Style"/>
      <family val="1"/>
    </font>
    <font>
      <sz val="10"/>
      <name val="Arial"/>
      <family val="2"/>
    </font>
    <font>
      <sz val="11"/>
      <name val="Book Antiqua"/>
      <family val="1"/>
    </font>
    <font>
      <b/>
      <sz val="20"/>
      <name val="Bookman Old Style"/>
      <family val="1"/>
    </font>
    <font>
      <b/>
      <sz val="14"/>
      <name val="Bookman Old Style"/>
      <family val="1"/>
    </font>
    <font>
      <b/>
      <sz val="16"/>
      <name val="Book Antiqua"/>
      <family val="1"/>
    </font>
    <font>
      <b/>
      <sz val="14"/>
      <name val="Book Antiqua"/>
      <family val="1"/>
    </font>
    <font>
      <b/>
      <sz val="18"/>
      <name val="Bookman Old Style"/>
      <family val="1"/>
    </font>
    <font>
      <b/>
      <sz val="12"/>
      <name val="Bookman Old Style"/>
      <family val="1"/>
    </font>
    <font>
      <sz val="10"/>
      <name val="Arial"/>
      <family val="2"/>
    </font>
    <font>
      <sz val="10"/>
      <color indexed="8"/>
      <name val="Arial1"/>
      <charset val="134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0"/>
      <color theme="3" tint="0.39997558519241921"/>
      <name val="Bookman Old Style"/>
      <family val="1"/>
    </font>
    <font>
      <b/>
      <sz val="10"/>
      <color rgb="FFFF0000"/>
      <name val="Bookman Old Style"/>
      <family val="1"/>
    </font>
    <font>
      <b/>
      <sz val="18"/>
      <color theme="1"/>
      <name val="Bookman Old Style"/>
      <family val="1"/>
    </font>
    <font>
      <b/>
      <sz val="14"/>
      <color theme="1"/>
      <name val="Book Antiqua"/>
      <family val="1"/>
    </font>
    <font>
      <b/>
      <sz val="14"/>
      <color indexed="9"/>
      <name val="Book Antiqua"/>
      <family val="1"/>
    </font>
    <font>
      <b/>
      <sz val="14"/>
      <color indexed="12"/>
      <name val="Book Antiqua"/>
      <family val="1"/>
    </font>
    <font>
      <b/>
      <sz val="12"/>
      <name val="Arial"/>
      <family val="2"/>
    </font>
    <font>
      <sz val="12"/>
      <name val="Book Antiqua"/>
      <family val="1"/>
    </font>
    <font>
      <sz val="12"/>
      <name val="Arial"/>
      <family val="2"/>
    </font>
    <font>
      <b/>
      <sz val="11"/>
      <name val="Book Antiqua"/>
      <family val="1"/>
    </font>
    <font>
      <b/>
      <sz val="12"/>
      <name val="Book Antiqua"/>
      <family val="1"/>
    </font>
    <font>
      <b/>
      <sz val="12"/>
      <color indexed="12"/>
      <name val="Book Antiqua"/>
      <family val="1"/>
    </font>
    <font>
      <vertAlign val="superscript"/>
      <sz val="12"/>
      <name val="Book Antiqua"/>
      <family val="1"/>
    </font>
    <font>
      <b/>
      <vertAlign val="superscript"/>
      <sz val="12"/>
      <color indexed="12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1"/>
      <color indexed="12"/>
      <name val="Book Antiqua"/>
      <family val="1"/>
    </font>
    <font>
      <b/>
      <sz val="11"/>
      <color indexed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3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Border="0" applyProtection="0"/>
    <xf numFmtId="169" fontId="17" fillId="0" borderId="0"/>
    <xf numFmtId="0" fontId="6" fillId="0" borderId="0"/>
    <xf numFmtId="0" fontId="6" fillId="0" borderId="0"/>
    <xf numFmtId="0" fontId="7" fillId="0" borderId="0"/>
    <xf numFmtId="0" fontId="14" fillId="0" borderId="0"/>
    <xf numFmtId="0" fontId="16" fillId="0" borderId="0"/>
    <xf numFmtId="0" fontId="6" fillId="0" borderId="0"/>
    <xf numFmtId="0" fontId="36" fillId="0" borderId="0"/>
    <xf numFmtId="0" fontId="6" fillId="0" borderId="0"/>
  </cellStyleXfs>
  <cellXfs count="231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6" fillId="0" borderId="1" xfId="10" applyBorder="1"/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2" fontId="1" fillId="0" borderId="0" xfId="0" applyNumberFormat="1" applyFont="1"/>
    <xf numFmtId="165" fontId="4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/>
    <xf numFmtId="15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hidden="1"/>
    </xf>
    <xf numFmtId="166" fontId="1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right" vertical="center"/>
      <protection hidden="1"/>
    </xf>
    <xf numFmtId="10" fontId="1" fillId="0" borderId="1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right" vertical="center" wrapText="1"/>
      <protection hidden="1"/>
    </xf>
    <xf numFmtId="0" fontId="18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  <protection hidden="1"/>
    </xf>
    <xf numFmtId="166" fontId="18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68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1" xfId="10" applyBorder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vertical="top"/>
    </xf>
    <xf numFmtId="0" fontId="20" fillId="0" borderId="1" xfId="0" applyFont="1" applyBorder="1" applyAlignment="1">
      <alignment horizontal="center" vertical="center" wrapText="1"/>
    </xf>
    <xf numFmtId="0" fontId="4" fillId="0" borderId="0" xfId="0" applyFont="1"/>
    <xf numFmtId="0" fontId="2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2" fontId="20" fillId="0" borderId="1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9" fillId="0" borderId="1" xfId="0" applyFont="1" applyBorder="1" applyAlignment="1" applyProtection="1">
      <alignment horizontal="center" vertical="center" wrapText="1"/>
      <protection hidden="1"/>
    </xf>
    <xf numFmtId="49" fontId="1" fillId="0" borderId="7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168" fontId="13" fillId="0" borderId="1" xfId="0" applyNumberFormat="1" applyFont="1" applyBorder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 hidden="1"/>
    </xf>
    <xf numFmtId="167" fontId="18" fillId="0" borderId="11" xfId="0" applyNumberFormat="1" applyFont="1" applyBorder="1" applyAlignment="1">
      <alignment horizontal="center" vertical="center"/>
    </xf>
    <xf numFmtId="10" fontId="18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64" fontId="1" fillId="0" borderId="0" xfId="0" applyNumberFormat="1" applyFont="1"/>
    <xf numFmtId="0" fontId="1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/>
    </xf>
    <xf numFmtId="0" fontId="0" fillId="0" borderId="1" xfId="0" applyBorder="1"/>
    <xf numFmtId="2" fontId="18" fillId="0" borderId="0" xfId="0" applyNumberFormat="1" applyFont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26" fillId="0" borderId="0" xfId="7" applyFont="1" applyAlignment="1" applyProtection="1">
      <alignment horizontal="center" vertical="center" wrapText="1"/>
      <protection hidden="1"/>
    </xf>
    <xf numFmtId="0" fontId="27" fillId="0" borderId="0" xfId="7" applyFont="1" applyProtection="1">
      <protection hidden="1"/>
    </xf>
    <xf numFmtId="0" fontId="7" fillId="0" borderId="0" xfId="7" applyProtection="1">
      <protection hidden="1"/>
    </xf>
    <xf numFmtId="0" fontId="7" fillId="0" borderId="0" xfId="7" applyAlignment="1" applyProtection="1">
      <alignment vertical="top"/>
      <protection hidden="1"/>
    </xf>
    <xf numFmtId="0" fontId="28" fillId="0" borderId="0" xfId="7" applyFont="1" applyAlignment="1" applyProtection="1">
      <alignment vertical="top"/>
      <protection hidden="1"/>
    </xf>
    <xf numFmtId="0" fontId="28" fillId="0" borderId="0" xfId="7" applyFont="1" applyAlignment="1" applyProtection="1">
      <alignment vertical="center"/>
      <protection hidden="1"/>
    </xf>
    <xf numFmtId="0" fontId="29" fillId="0" borderId="0" xfId="7" applyFont="1" applyProtection="1">
      <protection hidden="1"/>
    </xf>
    <xf numFmtId="0" fontId="30" fillId="0" borderId="0" xfId="7" applyFont="1" applyAlignment="1" applyProtection="1">
      <alignment horizontal="center" vertical="top"/>
      <protection hidden="1"/>
    </xf>
    <xf numFmtId="0" fontId="28" fillId="0" borderId="0" xfId="7" applyFont="1" applyAlignment="1" applyProtection="1">
      <alignment horizontal="justify" vertical="center"/>
      <protection hidden="1"/>
    </xf>
    <xf numFmtId="0" fontId="29" fillId="0" borderId="0" xfId="7" applyFont="1" applyAlignment="1" applyProtection="1">
      <alignment vertical="top" wrapText="1"/>
      <protection hidden="1"/>
    </xf>
    <xf numFmtId="170" fontId="31" fillId="0" borderId="0" xfId="7" quotePrefix="1" applyNumberFormat="1" applyFont="1" applyAlignment="1" applyProtection="1">
      <alignment horizontal="left" vertical="top" wrapText="1" indent="1"/>
      <protection hidden="1"/>
    </xf>
    <xf numFmtId="0" fontId="28" fillId="0" borderId="0" xfId="7" applyFont="1" applyAlignment="1" applyProtection="1">
      <alignment horizontal="justify" vertical="top"/>
      <protection hidden="1"/>
    </xf>
    <xf numFmtId="0" fontId="32" fillId="0" borderId="0" xfId="7" applyFont="1" applyAlignment="1" applyProtection="1">
      <alignment horizontal="justify" vertical="center"/>
      <protection hidden="1"/>
    </xf>
    <xf numFmtId="0" fontId="28" fillId="0" borderId="0" xfId="7" applyFont="1" applyAlignment="1" applyProtection="1">
      <alignment horizontal="right" vertical="top" wrapText="1"/>
      <protection hidden="1"/>
    </xf>
    <xf numFmtId="0" fontId="28" fillId="0" borderId="0" xfId="7" applyFont="1" applyAlignment="1" applyProtection="1">
      <alignment horizontal="center" vertical="top" wrapText="1"/>
      <protection hidden="1"/>
    </xf>
    <xf numFmtId="0" fontId="31" fillId="0" borderId="0" xfId="7" applyFont="1" applyAlignment="1" applyProtection="1">
      <alignment horizontal="left" vertical="top"/>
      <protection hidden="1"/>
    </xf>
    <xf numFmtId="170" fontId="31" fillId="0" borderId="0" xfId="7" quotePrefix="1" applyNumberFormat="1" applyFont="1" applyAlignment="1" applyProtection="1">
      <alignment horizontal="left" vertical="top" wrapText="1"/>
      <protection hidden="1"/>
    </xf>
    <xf numFmtId="0" fontId="28" fillId="0" borderId="0" xfId="7" applyFont="1" applyProtection="1">
      <protection hidden="1"/>
    </xf>
    <xf numFmtId="0" fontId="32" fillId="0" borderId="0" xfId="7" applyFont="1" applyAlignment="1" applyProtection="1">
      <alignment horizontal="center" vertical="top"/>
      <protection hidden="1"/>
    </xf>
    <xf numFmtId="0" fontId="28" fillId="0" borderId="0" xfId="7" applyFont="1" applyAlignment="1" applyProtection="1">
      <alignment horizontal="justify"/>
      <protection hidden="1"/>
    </xf>
    <xf numFmtId="0" fontId="31" fillId="0" borderId="1" xfId="0" applyFont="1" applyBorder="1" applyAlignment="1" applyProtection="1">
      <alignment vertical="center"/>
      <protection hidden="1"/>
    </xf>
    <xf numFmtId="0" fontId="28" fillId="0" borderId="1" xfId="0" applyFont="1" applyBorder="1" applyAlignment="1" applyProtection="1">
      <alignment vertical="center"/>
      <protection hidden="1"/>
    </xf>
    <xf numFmtId="0" fontId="30" fillId="0" borderId="0" xfId="11" applyFont="1" applyAlignment="1" applyProtection="1">
      <alignment horizontal="center" vertical="center"/>
      <protection hidden="1"/>
    </xf>
    <xf numFmtId="0" fontId="7" fillId="0" borderId="0" xfId="11" applyFont="1" applyAlignment="1" applyProtection="1">
      <alignment horizontal="justify" vertical="center"/>
      <protection hidden="1"/>
    </xf>
    <xf numFmtId="0" fontId="7" fillId="0" borderId="0" xfId="11" applyFont="1" applyAlignment="1" applyProtection="1">
      <alignment vertical="center"/>
      <protection hidden="1"/>
    </xf>
    <xf numFmtId="0" fontId="7" fillId="0" borderId="2" xfId="11" applyFont="1" applyBorder="1" applyAlignment="1" applyProtection="1">
      <alignment vertical="center" wrapText="1"/>
      <protection hidden="1"/>
    </xf>
    <xf numFmtId="0" fontId="7" fillId="0" borderId="3" xfId="11" applyFont="1" applyBorder="1" applyAlignment="1" applyProtection="1">
      <alignment vertical="center" wrapText="1"/>
      <protection hidden="1"/>
    </xf>
    <xf numFmtId="0" fontId="28" fillId="6" borderId="1" xfId="11" applyFont="1" applyFill="1" applyBorder="1" applyAlignment="1" applyProtection="1">
      <alignment horizontal="left" vertical="center"/>
      <protection locked="0"/>
    </xf>
    <xf numFmtId="0" fontId="7" fillId="0" borderId="0" xfId="11" applyFont="1" applyAlignment="1" applyProtection="1">
      <alignment vertical="center" wrapText="1"/>
      <protection hidden="1"/>
    </xf>
    <xf numFmtId="0" fontId="7" fillId="0" borderId="0" xfId="11" applyFont="1" applyAlignment="1" applyProtection="1">
      <alignment horizontal="center" vertical="center"/>
      <protection hidden="1"/>
    </xf>
    <xf numFmtId="0" fontId="7" fillId="0" borderId="17" xfId="11" applyFont="1" applyBorder="1" applyAlignment="1" applyProtection="1">
      <alignment vertical="center"/>
      <protection hidden="1"/>
    </xf>
    <xf numFmtId="0" fontId="7" fillId="0" borderId="18" xfId="11" applyFont="1" applyBorder="1" applyAlignment="1" applyProtection="1">
      <alignment vertical="center"/>
      <protection hidden="1"/>
    </xf>
    <xf numFmtId="0" fontId="7" fillId="6" borderId="19" xfId="11" applyFont="1" applyFill="1" applyBorder="1" applyAlignment="1" applyProtection="1">
      <alignment vertical="center" wrapText="1"/>
      <protection locked="0"/>
    </xf>
    <xf numFmtId="0" fontId="7" fillId="0" borderId="20" xfId="11" applyFont="1" applyBorder="1" applyAlignment="1" applyProtection="1">
      <alignment vertical="center" wrapText="1"/>
      <protection hidden="1"/>
    </xf>
    <xf numFmtId="0" fontId="7" fillId="0" borderId="21" xfId="11" applyFont="1" applyBorder="1" applyAlignment="1" applyProtection="1">
      <alignment vertical="center"/>
      <protection hidden="1"/>
    </xf>
    <xf numFmtId="0" fontId="7" fillId="0" borderId="22" xfId="11" applyFont="1" applyBorder="1" applyAlignment="1" applyProtection="1">
      <alignment vertical="center"/>
      <protection hidden="1"/>
    </xf>
    <xf numFmtId="0" fontId="7" fillId="0" borderId="23" xfId="11" applyFont="1" applyBorder="1" applyAlignment="1" applyProtection="1">
      <alignment vertical="center"/>
      <protection hidden="1"/>
    </xf>
    <xf numFmtId="0" fontId="7" fillId="0" borderId="8" xfId="11" applyFont="1" applyBorder="1" applyAlignment="1" applyProtection="1">
      <alignment vertical="center"/>
      <protection hidden="1"/>
    </xf>
    <xf numFmtId="0" fontId="7" fillId="0" borderId="13" xfId="11" applyFont="1" applyBorder="1" applyAlignment="1" applyProtection="1">
      <alignment vertical="center"/>
      <protection hidden="1"/>
    </xf>
    <xf numFmtId="0" fontId="7" fillId="0" borderId="20" xfId="11" applyFont="1" applyBorder="1" applyAlignment="1" applyProtection="1">
      <alignment vertical="center"/>
      <protection hidden="1"/>
    </xf>
    <xf numFmtId="0" fontId="7" fillId="0" borderId="2" xfId="11" applyFont="1" applyBorder="1" applyAlignment="1" applyProtection="1">
      <alignment horizontal="left" vertical="center"/>
      <protection hidden="1"/>
    </xf>
    <xf numFmtId="0" fontId="7" fillId="0" borderId="3" xfId="11" applyFont="1" applyBorder="1" applyAlignment="1" applyProtection="1">
      <alignment horizontal="left" vertical="center"/>
      <protection hidden="1"/>
    </xf>
    <xf numFmtId="49" fontId="7" fillId="6" borderId="19" xfId="11" applyNumberFormat="1" applyFont="1" applyFill="1" applyBorder="1" applyAlignment="1" applyProtection="1">
      <alignment vertical="center" wrapText="1"/>
      <protection locked="0"/>
    </xf>
    <xf numFmtId="0" fontId="7" fillId="0" borderId="0" xfId="11" applyFont="1" applyAlignment="1" applyProtection="1">
      <alignment horizontal="left" vertical="center"/>
      <protection hidden="1"/>
    </xf>
    <xf numFmtId="15" fontId="7" fillId="6" borderId="19" xfId="11" applyNumberFormat="1" applyFont="1" applyFill="1" applyBorder="1" applyAlignment="1" applyProtection="1">
      <alignment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32" fillId="0" borderId="16" xfId="7" applyFont="1" applyBorder="1" applyAlignment="1" applyProtection="1">
      <alignment horizontal="center" vertical="center"/>
      <protection hidden="1"/>
    </xf>
    <xf numFmtId="0" fontId="32" fillId="0" borderId="0" xfId="7" applyFont="1" applyAlignment="1" applyProtection="1">
      <alignment horizontal="left" vertical="top" wrapText="1"/>
      <protection hidden="1"/>
    </xf>
    <xf numFmtId="0" fontId="32" fillId="0" borderId="0" xfId="7" applyFont="1" applyAlignment="1" applyProtection="1">
      <alignment horizontal="left" vertical="top"/>
      <protection hidden="1"/>
    </xf>
    <xf numFmtId="0" fontId="11" fillId="0" borderId="0" xfId="7" applyFont="1" applyAlignment="1" applyProtection="1">
      <alignment horizontal="center" vertical="top"/>
      <protection hidden="1"/>
    </xf>
    <xf numFmtId="0" fontId="11" fillId="0" borderId="15" xfId="7" applyFont="1" applyBorder="1" applyAlignment="1" applyProtection="1">
      <alignment horizontal="center" vertical="top"/>
      <protection hidden="1"/>
    </xf>
    <xf numFmtId="0" fontId="25" fillId="5" borderId="0" xfId="7" applyFont="1" applyFill="1" applyAlignment="1" applyProtection="1">
      <alignment horizontal="center" vertical="center" wrapText="1"/>
      <protection hidden="1"/>
    </xf>
    <xf numFmtId="0" fontId="35" fillId="0" borderId="1" xfId="0" applyFont="1" applyBorder="1" applyAlignment="1" applyProtection="1">
      <alignment horizontal="justify" vertical="center" wrapText="1"/>
      <protection hidden="1"/>
    </xf>
    <xf numFmtId="0" fontId="35" fillId="0" borderId="1" xfId="0" applyFont="1" applyBorder="1" applyAlignment="1" applyProtection="1">
      <alignment horizontal="justify" vertical="center"/>
      <protection hidden="1"/>
    </xf>
    <xf numFmtId="0" fontId="28" fillId="0" borderId="2" xfId="0" applyFont="1" applyBorder="1" applyAlignment="1" applyProtection="1">
      <alignment horizontal="center" vertical="center"/>
      <protection hidden="1"/>
    </xf>
    <xf numFmtId="0" fontId="28" fillId="0" borderId="12" xfId="0" applyFont="1" applyBorder="1" applyAlignment="1" applyProtection="1">
      <alignment horizontal="center" vertical="center"/>
      <protection hidden="1"/>
    </xf>
    <xf numFmtId="0" fontId="28" fillId="0" borderId="3" xfId="0" applyFont="1" applyBorder="1" applyAlignment="1" applyProtection="1">
      <alignment horizontal="center" vertical="center"/>
      <protection hidden="1"/>
    </xf>
    <xf numFmtId="1" fontId="28" fillId="0" borderId="2" xfId="0" applyNumberFormat="1" applyFont="1" applyBorder="1" applyAlignment="1" applyProtection="1">
      <alignment horizontal="center" vertical="center"/>
      <protection hidden="1"/>
    </xf>
    <xf numFmtId="1" fontId="28" fillId="0" borderId="12" xfId="0" applyNumberFormat="1" applyFont="1" applyBorder="1" applyAlignment="1" applyProtection="1">
      <alignment horizontal="center" vertical="center"/>
      <protection hidden="1"/>
    </xf>
    <xf numFmtId="1" fontId="28" fillId="0" borderId="3" xfId="0" applyNumberFormat="1" applyFont="1" applyBorder="1" applyAlignment="1" applyProtection="1">
      <alignment horizontal="center" vertical="center"/>
      <protection hidden="1"/>
    </xf>
    <xf numFmtId="0" fontId="30" fillId="0" borderId="12" xfId="11" applyFont="1" applyBorder="1" applyAlignment="1" applyProtection="1">
      <alignment horizontal="center" vertical="center" wrapText="1"/>
      <protection hidden="1"/>
    </xf>
    <xf numFmtId="0" fontId="38" fillId="5" borderId="0" xfId="11" applyFont="1" applyFill="1" applyAlignment="1" applyProtection="1">
      <alignment horizontal="center" vertical="center"/>
      <protection hidden="1"/>
    </xf>
    <xf numFmtId="0" fontId="6" fillId="4" borderId="0" xfId="10" applyFill="1"/>
    <xf numFmtId="0" fontId="37" fillId="0" borderId="9" xfId="11" applyFont="1" applyBorder="1" applyAlignment="1" applyProtection="1">
      <alignment horizontal="left" vertical="center" wrapText="1"/>
      <protection hidden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49" fontId="2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14" xfId="0" applyFont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 applyProtection="1">
      <alignment horizontal="center" vertical="center" wrapText="1"/>
      <protection hidden="1"/>
    </xf>
    <xf numFmtId="0" fontId="19" fillId="0" borderId="13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locked="0" hidden="1"/>
    </xf>
    <xf numFmtId="0" fontId="4" fillId="3" borderId="12" xfId="0" applyFont="1" applyFill="1" applyBorder="1" applyAlignment="1" applyProtection="1">
      <alignment horizontal="center" vertical="center"/>
      <protection locked="0" hidden="1"/>
    </xf>
    <xf numFmtId="0" fontId="4" fillId="3" borderId="3" xfId="0" applyFont="1" applyFill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center" vertical="center"/>
      <protection locked="0" hidden="1"/>
    </xf>
    <xf numFmtId="0" fontId="1" fillId="3" borderId="12" xfId="0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Border="1" applyAlignment="1" applyProtection="1">
      <alignment horizontal="center" vertical="center" wrapText="1"/>
      <protection hidden="1"/>
    </xf>
    <xf numFmtId="0" fontId="19" fillId="0" borderId="10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NumberFormat="1" applyFont="1" applyBorder="1" applyAlignment="1" applyProtection="1">
      <alignment horizontal="center" vertical="center"/>
      <protection locked="0"/>
    </xf>
    <xf numFmtId="0" fontId="28" fillId="0" borderId="12" xfId="0" applyNumberFormat="1" applyFont="1" applyBorder="1" applyAlignment="1" applyProtection="1">
      <alignment horizontal="center" vertical="center"/>
      <protection locked="0"/>
    </xf>
    <xf numFmtId="0" fontId="28" fillId="0" borderId="3" xfId="0" applyNumberFormat="1" applyFont="1" applyBorder="1" applyAlignment="1" applyProtection="1">
      <alignment horizontal="center" vertical="center"/>
      <protection locked="0"/>
    </xf>
  </cellXfs>
  <cellStyles count="13">
    <cellStyle name="Comma 2" xfId="1" xr:uid="{00000000-0005-0000-0000-000000000000}"/>
    <cellStyle name="Currency 2" xfId="2" xr:uid="{00000000-0005-0000-0000-000001000000}"/>
    <cellStyle name="Excel Built-in Normal" xfId="3" xr:uid="{00000000-0005-0000-0000-000002000000}"/>
    <cellStyle name="Excel Built-in Normal 1" xfId="4" xr:uid="{00000000-0005-0000-0000-000003000000}"/>
    <cellStyle name="Normal" xfId="0" builtinId="0"/>
    <cellStyle name="Normal 2" xfId="5" xr:uid="{00000000-0005-0000-0000-000005000000}"/>
    <cellStyle name="Normal 2 2 2" xfId="12" xr:uid="{3A2BBCEF-6EE1-49EE-8EC0-A02F1587A2E1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5 2" xfId="9" xr:uid="{00000000-0005-0000-0000-000009000000}"/>
    <cellStyle name="Normal_Attacments TW 04" xfId="11" xr:uid="{1578723B-2BEC-4037-B575-C3D9E264FDFA}"/>
    <cellStyle name="Normal_Entertainment Form" xfId="10" xr:uid="{00000000-0005-0000-0000-00000A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owergrid1989-my.sharepoint.com/personal/wr2_powergrid_in/Documents/WR-II%20RHQ/Engineering/7%20PROJECTS/Pirana%20Kamod/Replacement%20of%20Main%20Gate%20SY%20gate%20etc/BOQ%20in%20SRM%20Formate.xlsx" TargetMode="External"/><Relationship Id="rId1" Type="http://schemas.openxmlformats.org/officeDocument/2006/relationships/externalLinkPath" Target="/personal/wr2_powergrid_in/Documents/WR-II%20RHQ/Engineering/7%20PROJECTS/Pirana%20Kamod/Replacement%20of%20Main%20Gate%20SY%20gate%20etc/BOQ%20in%20SRM%20Form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2k8\Common\CIVIL\D\ENGG-CIVIL\ENGG%20CIVIL\7%20PROJECTS\90%20Radhnesda\2.0%20Residential%20Quarters\Final%20BOQ%20Rachanesda%20Qtrs%20SRM%20Bidding%20Form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"/>
      <sheetName val="Instructions"/>
      <sheetName val="BASICS"/>
      <sheetName val="Name of Bidder"/>
      <sheetName val="Sch-3A"/>
      <sheetName val="Sch5 Taxes"/>
      <sheetName val="Sch6 Summary"/>
    </sheetNames>
    <sheetDataSet>
      <sheetData sheetId="0">
        <row r="1">
          <cell r="A1" t="str">
            <v>Name of Package :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IC "/>
      <sheetName val="Names of Bidder"/>
      <sheetName val="Sch-3A DSR civil Qtr"/>
      <sheetName val="Sch-3B Non-Sch civil Qtr"/>
      <sheetName val="Sch - 3C Qtr Elect Sch"/>
      <sheetName val="Sch - 3D Qtr Elect NS"/>
      <sheetName val="Sch - 3E CC Elect Sch"/>
      <sheetName val="Sch-3F CC Elect NS"/>
      <sheetName val="Sch-5 Taxes and duties"/>
      <sheetName val="Sch-6 GRAND SUMMARY"/>
      <sheetName val="Sheet7"/>
      <sheetName val="Bid Form "/>
      <sheetName val="Sheet5"/>
    </sheetNames>
    <sheetDataSet>
      <sheetData sheetId="0" refreshError="1"/>
      <sheetData sheetId="1" refreshError="1">
        <row r="9">
          <cell r="C9" t="str">
            <v>…….. …… ………. ……….</v>
          </cell>
        </row>
        <row r="10">
          <cell r="C10" t="str">
            <v>…….. …… ………. ……….</v>
          </cell>
        </row>
        <row r="11">
          <cell r="C11" t="str">
            <v>…….. …… ………. ……….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2A234-D52B-4858-A5B2-3A49438CA9E3}">
  <dimension ref="A1:K134"/>
  <sheetViews>
    <sheetView workbookViewId="0">
      <selection activeCell="C53" sqref="C53"/>
    </sheetView>
  </sheetViews>
  <sheetFormatPr defaultRowHeight="16.5"/>
  <cols>
    <col min="1" max="1" width="9.140625" style="92"/>
    <col min="2" max="2" width="9.140625" style="93"/>
    <col min="3" max="3" width="83" style="93" customWidth="1"/>
    <col min="4" max="4" width="75.5703125" style="92" customWidth="1"/>
    <col min="5" max="16384" width="9.140625" style="91"/>
  </cols>
  <sheetData>
    <row r="1" spans="1:11" ht="96.75" customHeight="1">
      <c r="A1" s="144" t="s">
        <v>123</v>
      </c>
      <c r="B1" s="144"/>
      <c r="C1" s="144"/>
      <c r="D1" s="89"/>
      <c r="E1" s="90"/>
      <c r="F1" s="90"/>
      <c r="G1" s="90"/>
      <c r="H1" s="90"/>
      <c r="I1" s="90"/>
      <c r="J1" s="90"/>
      <c r="K1" s="90"/>
    </row>
    <row r="2" spans="1:11" ht="18" customHeight="1">
      <c r="D2" s="94"/>
      <c r="E2" s="95"/>
      <c r="F2" s="95"/>
      <c r="G2" s="95"/>
      <c r="H2" s="95"/>
      <c r="I2" s="95"/>
      <c r="J2" s="95"/>
      <c r="K2" s="95"/>
    </row>
    <row r="3" spans="1:11" ht="18" customHeight="1">
      <c r="A3" s="96" t="s">
        <v>50</v>
      </c>
      <c r="B3" s="93" t="s">
        <v>60</v>
      </c>
      <c r="D3" s="97"/>
      <c r="E3" s="98"/>
      <c r="F3" s="98"/>
      <c r="G3" s="98"/>
      <c r="H3" s="98"/>
      <c r="I3" s="98"/>
      <c r="J3" s="98"/>
      <c r="K3" s="98"/>
    </row>
    <row r="4" spans="1:11" ht="18" customHeight="1">
      <c r="B4" s="99" t="s">
        <v>48</v>
      </c>
      <c r="C4" s="100" t="s">
        <v>61</v>
      </c>
      <c r="D4" s="97"/>
      <c r="E4" s="98"/>
      <c r="F4" s="98"/>
      <c r="G4" s="98"/>
      <c r="H4" s="98"/>
      <c r="I4" s="98"/>
      <c r="J4" s="98"/>
      <c r="K4" s="98"/>
    </row>
    <row r="5" spans="1:11" ht="38.1" customHeight="1">
      <c r="B5" s="99" t="s">
        <v>49</v>
      </c>
      <c r="C5" s="100" t="s">
        <v>62</v>
      </c>
      <c r="D5" s="97"/>
      <c r="E5" s="98"/>
      <c r="F5" s="98"/>
      <c r="G5" s="98"/>
      <c r="H5" s="98"/>
      <c r="I5" s="98"/>
      <c r="J5" s="98"/>
      <c r="K5" s="98"/>
    </row>
    <row r="6" spans="1:11" ht="18" customHeight="1">
      <c r="B6" s="99" t="s">
        <v>63</v>
      </c>
      <c r="C6" s="100" t="s">
        <v>64</v>
      </c>
      <c r="D6" s="97"/>
      <c r="E6" s="98"/>
      <c r="F6" s="98"/>
      <c r="G6" s="98"/>
      <c r="H6" s="98"/>
      <c r="I6" s="98"/>
      <c r="J6" s="98"/>
      <c r="K6" s="98"/>
    </row>
    <row r="7" spans="1:11" ht="18" customHeight="1">
      <c r="B7" s="99" t="s">
        <v>65</v>
      </c>
      <c r="C7" s="100" t="s">
        <v>66</v>
      </c>
      <c r="D7" s="97"/>
      <c r="E7" s="98"/>
      <c r="F7" s="98"/>
      <c r="G7" s="98"/>
      <c r="H7" s="98"/>
      <c r="I7" s="98"/>
      <c r="J7" s="98"/>
      <c r="K7" s="98"/>
    </row>
    <row r="8" spans="1:11" ht="18" customHeight="1">
      <c r="B8" s="99" t="s">
        <v>67</v>
      </c>
      <c r="C8" s="100" t="s">
        <v>68</v>
      </c>
      <c r="D8" s="97"/>
      <c r="E8" s="98"/>
      <c r="F8" s="98"/>
      <c r="G8" s="98"/>
      <c r="H8" s="98"/>
      <c r="I8" s="98"/>
      <c r="J8" s="98"/>
      <c r="K8" s="98"/>
    </row>
    <row r="9" spans="1:11" ht="18" customHeight="1">
      <c r="B9" s="99" t="s">
        <v>69</v>
      </c>
      <c r="C9" s="100" t="s">
        <v>70</v>
      </c>
      <c r="D9" s="97"/>
      <c r="E9" s="98"/>
      <c r="F9" s="98"/>
      <c r="G9" s="98"/>
      <c r="H9" s="98"/>
      <c r="I9" s="98"/>
      <c r="J9" s="98"/>
      <c r="K9" s="98"/>
    </row>
    <row r="10" spans="1:11" ht="18" customHeight="1">
      <c r="B10" s="99"/>
      <c r="C10" s="100"/>
      <c r="D10" s="97"/>
      <c r="E10" s="98"/>
      <c r="F10" s="98"/>
      <c r="G10" s="98"/>
      <c r="H10" s="98"/>
      <c r="I10" s="98"/>
      <c r="J10" s="98"/>
      <c r="K10" s="98"/>
    </row>
    <row r="11" spans="1:11" ht="18" hidden="1" customHeight="1">
      <c r="A11" s="96" t="s">
        <v>71</v>
      </c>
      <c r="B11" s="93" t="s">
        <v>72</v>
      </c>
      <c r="D11" s="97"/>
      <c r="E11" s="98"/>
      <c r="F11" s="98"/>
      <c r="G11" s="98"/>
      <c r="H11" s="98"/>
      <c r="I11" s="98"/>
      <c r="J11" s="98"/>
      <c r="K11" s="98"/>
    </row>
    <row r="12" spans="1:11" ht="18" hidden="1" customHeight="1">
      <c r="B12" s="141" t="s">
        <v>73</v>
      </c>
      <c r="C12" s="141"/>
      <c r="D12" s="101"/>
      <c r="E12" s="98"/>
      <c r="F12" s="98"/>
      <c r="G12" s="98"/>
      <c r="H12" s="98"/>
      <c r="I12" s="98"/>
      <c r="J12" s="98"/>
      <c r="K12" s="98"/>
    </row>
    <row r="13" spans="1:11" ht="18" hidden="1" customHeight="1">
      <c r="B13" s="102"/>
      <c r="C13" s="100" t="s">
        <v>74</v>
      </c>
      <c r="D13" s="97"/>
      <c r="E13" s="98"/>
      <c r="F13" s="98"/>
      <c r="G13" s="98"/>
      <c r="H13" s="98"/>
      <c r="I13" s="98"/>
      <c r="J13" s="98"/>
      <c r="K13" s="98"/>
    </row>
    <row r="14" spans="1:11" ht="18" hidden="1" customHeight="1">
      <c r="B14" s="141" t="s">
        <v>75</v>
      </c>
      <c r="C14" s="141"/>
      <c r="D14" s="101"/>
      <c r="E14" s="98"/>
      <c r="F14" s="98"/>
      <c r="G14" s="98"/>
      <c r="H14" s="98"/>
      <c r="I14" s="98"/>
      <c r="J14" s="98"/>
      <c r="K14" s="98"/>
    </row>
    <row r="15" spans="1:11" ht="38.1" hidden="1" customHeight="1">
      <c r="B15" s="103" t="s">
        <v>76</v>
      </c>
      <c r="C15" s="100" t="s">
        <v>77</v>
      </c>
      <c r="D15" s="97"/>
      <c r="E15" s="98"/>
      <c r="F15" s="98"/>
      <c r="G15" s="98"/>
      <c r="H15" s="98"/>
      <c r="I15" s="98"/>
      <c r="J15" s="98"/>
      <c r="K15" s="98"/>
    </row>
    <row r="16" spans="1:11" ht="24.75" hidden="1" customHeight="1">
      <c r="B16" s="103" t="s">
        <v>76</v>
      </c>
      <c r="C16" s="100" t="s">
        <v>78</v>
      </c>
      <c r="D16" s="97"/>
      <c r="E16" s="98"/>
      <c r="F16" s="98"/>
      <c r="G16" s="98"/>
      <c r="H16" s="98"/>
      <c r="I16" s="98"/>
      <c r="J16" s="98"/>
      <c r="K16" s="98"/>
    </row>
    <row r="17" spans="2:11" ht="42" hidden="1" customHeight="1">
      <c r="B17" s="103" t="s">
        <v>76</v>
      </c>
      <c r="C17" s="100" t="s">
        <v>79</v>
      </c>
      <c r="D17" s="97"/>
      <c r="E17" s="98"/>
      <c r="F17" s="98"/>
      <c r="G17" s="98"/>
      <c r="H17" s="98"/>
      <c r="I17" s="98"/>
      <c r="J17" s="98"/>
      <c r="K17" s="98"/>
    </row>
    <row r="18" spans="2:11" ht="18" hidden="1" customHeight="1">
      <c r="B18" s="103" t="s">
        <v>76</v>
      </c>
      <c r="C18" s="100" t="s">
        <v>80</v>
      </c>
      <c r="D18" s="97"/>
      <c r="E18" s="98"/>
      <c r="F18" s="98"/>
      <c r="G18" s="98"/>
      <c r="H18" s="98"/>
      <c r="I18" s="98"/>
      <c r="J18" s="98"/>
      <c r="K18" s="98"/>
    </row>
    <row r="19" spans="2:11" ht="18" hidden="1" customHeight="1">
      <c r="B19" s="103" t="s">
        <v>76</v>
      </c>
      <c r="C19" s="100" t="s">
        <v>81</v>
      </c>
      <c r="D19" s="97"/>
      <c r="E19" s="98"/>
      <c r="F19" s="98"/>
      <c r="G19" s="98"/>
      <c r="H19" s="98"/>
      <c r="I19" s="98"/>
      <c r="J19" s="98"/>
      <c r="K19" s="98"/>
    </row>
    <row r="20" spans="2:11" ht="18" hidden="1" customHeight="1">
      <c r="B20" s="103" t="s">
        <v>76</v>
      </c>
      <c r="C20" s="100" t="s">
        <v>82</v>
      </c>
      <c r="D20" s="97"/>
      <c r="E20" s="98"/>
      <c r="F20" s="98"/>
      <c r="G20" s="98"/>
      <c r="H20" s="98"/>
      <c r="I20" s="98"/>
      <c r="J20" s="98"/>
      <c r="K20" s="98"/>
    </row>
    <row r="21" spans="2:11" ht="18" hidden="1" customHeight="1">
      <c r="B21" s="141" t="s">
        <v>83</v>
      </c>
      <c r="C21" s="141"/>
      <c r="D21" s="97"/>
      <c r="E21" s="98"/>
      <c r="F21" s="98"/>
      <c r="G21" s="98"/>
      <c r="H21" s="98"/>
      <c r="I21" s="98"/>
      <c r="J21" s="98"/>
      <c r="K21" s="98"/>
    </row>
    <row r="22" spans="2:11" ht="18" hidden="1" customHeight="1">
      <c r="B22" s="103" t="s">
        <v>76</v>
      </c>
      <c r="C22" s="100" t="s">
        <v>84</v>
      </c>
      <c r="D22" s="97"/>
      <c r="E22" s="98"/>
      <c r="F22" s="98"/>
      <c r="G22" s="98"/>
      <c r="H22" s="98"/>
      <c r="I22" s="98"/>
      <c r="J22" s="98"/>
      <c r="K22" s="98"/>
    </row>
    <row r="23" spans="2:11" ht="18" hidden="1" customHeight="1">
      <c r="B23" s="103" t="s">
        <v>76</v>
      </c>
      <c r="C23" s="100" t="s">
        <v>85</v>
      </c>
      <c r="D23" s="97"/>
      <c r="E23" s="98"/>
      <c r="F23" s="98"/>
      <c r="G23" s="98"/>
      <c r="H23" s="98"/>
      <c r="I23" s="98"/>
      <c r="J23" s="98"/>
      <c r="K23" s="98"/>
    </row>
    <row r="24" spans="2:11" ht="45.75" hidden="1" customHeight="1">
      <c r="B24" s="140" t="s">
        <v>86</v>
      </c>
      <c r="C24" s="140"/>
      <c r="D24" s="97"/>
      <c r="E24" s="98"/>
      <c r="F24" s="98"/>
      <c r="G24" s="98"/>
      <c r="H24" s="98"/>
      <c r="I24" s="98"/>
      <c r="J24" s="98"/>
      <c r="K24" s="98"/>
    </row>
    <row r="25" spans="2:11" ht="18" hidden="1" customHeight="1">
      <c r="B25" s="103" t="s">
        <v>76</v>
      </c>
      <c r="C25" s="104" t="s">
        <v>87</v>
      </c>
      <c r="D25" s="97"/>
      <c r="E25" s="98"/>
      <c r="F25" s="98"/>
      <c r="G25" s="98"/>
      <c r="H25" s="98"/>
      <c r="I25" s="98"/>
      <c r="J25" s="98"/>
      <c r="K25" s="98"/>
    </row>
    <row r="26" spans="2:11" ht="18" hidden="1" customHeight="1">
      <c r="B26" s="103" t="s">
        <v>76</v>
      </c>
      <c r="C26" s="100" t="s">
        <v>88</v>
      </c>
      <c r="D26" s="97"/>
      <c r="E26" s="98"/>
      <c r="F26" s="98"/>
      <c r="G26" s="98"/>
      <c r="H26" s="98"/>
      <c r="I26" s="98"/>
      <c r="J26" s="98"/>
      <c r="K26" s="98"/>
    </row>
    <row r="27" spans="2:11" ht="35.25" hidden="1" customHeight="1">
      <c r="B27" s="140" t="s">
        <v>89</v>
      </c>
      <c r="C27" s="140"/>
      <c r="D27" s="97"/>
      <c r="E27" s="98"/>
      <c r="F27" s="98"/>
      <c r="G27" s="98"/>
      <c r="H27" s="98"/>
      <c r="I27" s="98"/>
      <c r="J27" s="98"/>
      <c r="K27" s="98"/>
    </row>
    <row r="28" spans="2:11" ht="18" hidden="1" customHeight="1">
      <c r="B28" s="103" t="s">
        <v>76</v>
      </c>
      <c r="C28" s="100" t="s">
        <v>90</v>
      </c>
      <c r="D28" s="97"/>
      <c r="E28" s="98"/>
      <c r="F28" s="98"/>
      <c r="G28" s="98"/>
      <c r="H28" s="98"/>
      <c r="I28" s="98"/>
      <c r="J28" s="98"/>
      <c r="K28" s="98"/>
    </row>
    <row r="29" spans="2:11" ht="18" hidden="1" customHeight="1">
      <c r="B29" s="103" t="s">
        <v>76</v>
      </c>
      <c r="C29" s="100" t="s">
        <v>88</v>
      </c>
      <c r="D29" s="97"/>
      <c r="E29" s="98"/>
      <c r="F29" s="98"/>
      <c r="G29" s="98"/>
      <c r="H29" s="98"/>
      <c r="I29" s="98"/>
      <c r="J29" s="98"/>
      <c r="K29" s="98"/>
    </row>
    <row r="30" spans="2:11" ht="18" hidden="1" customHeight="1">
      <c r="B30" s="103" t="s">
        <v>76</v>
      </c>
      <c r="C30" s="100" t="s">
        <v>91</v>
      </c>
      <c r="D30" s="97"/>
      <c r="E30" s="98"/>
      <c r="F30" s="98"/>
      <c r="G30" s="98"/>
      <c r="H30" s="98"/>
      <c r="I30" s="98"/>
      <c r="J30" s="98"/>
      <c r="K30" s="98"/>
    </row>
    <row r="31" spans="2:11" ht="42" hidden="1" customHeight="1">
      <c r="B31" s="140" t="s">
        <v>92</v>
      </c>
      <c r="C31" s="140"/>
      <c r="D31" s="97"/>
      <c r="E31" s="98"/>
      <c r="F31" s="98"/>
      <c r="G31" s="98"/>
      <c r="H31" s="98"/>
      <c r="I31" s="98"/>
      <c r="J31" s="98"/>
      <c r="K31" s="98"/>
    </row>
    <row r="32" spans="2:11" ht="18" hidden="1" customHeight="1">
      <c r="B32" s="103" t="s">
        <v>76</v>
      </c>
      <c r="C32" s="104" t="s">
        <v>87</v>
      </c>
      <c r="D32" s="97"/>
      <c r="E32" s="98"/>
      <c r="F32" s="98"/>
      <c r="G32" s="98"/>
      <c r="H32" s="98"/>
      <c r="I32" s="98"/>
      <c r="J32" s="98"/>
      <c r="K32" s="98"/>
    </row>
    <row r="33" spans="1:11" ht="18" hidden="1" customHeight="1">
      <c r="B33" s="103" t="s">
        <v>76</v>
      </c>
      <c r="C33" s="100" t="s">
        <v>88</v>
      </c>
      <c r="D33" s="97"/>
      <c r="E33" s="98"/>
      <c r="F33" s="98"/>
      <c r="G33" s="98"/>
      <c r="H33" s="98"/>
      <c r="I33" s="98"/>
      <c r="J33" s="98"/>
      <c r="K33" s="98"/>
    </row>
    <row r="34" spans="1:11" ht="30.75" hidden="1" customHeight="1">
      <c r="B34" s="140" t="s">
        <v>93</v>
      </c>
      <c r="C34" s="140"/>
      <c r="D34" s="97"/>
      <c r="E34" s="98"/>
      <c r="F34" s="98"/>
      <c r="G34" s="98"/>
      <c r="H34" s="98"/>
      <c r="I34" s="98"/>
      <c r="J34" s="98"/>
      <c r="K34" s="98"/>
    </row>
    <row r="35" spans="1:11" ht="18" hidden="1" customHeight="1">
      <c r="B35" s="103" t="s">
        <v>76</v>
      </c>
      <c r="C35" s="100" t="s">
        <v>90</v>
      </c>
      <c r="D35" s="97"/>
      <c r="E35" s="98"/>
      <c r="F35" s="98"/>
      <c r="G35" s="98"/>
      <c r="H35" s="98"/>
      <c r="I35" s="98"/>
      <c r="J35" s="98"/>
      <c r="K35" s="98"/>
    </row>
    <row r="36" spans="1:11" ht="18" hidden="1" customHeight="1">
      <c r="B36" s="103" t="s">
        <v>76</v>
      </c>
      <c r="C36" s="100" t="s">
        <v>88</v>
      </c>
      <c r="D36" s="97"/>
      <c r="E36" s="98"/>
      <c r="F36" s="98"/>
      <c r="G36" s="98"/>
      <c r="H36" s="98"/>
      <c r="I36" s="98"/>
      <c r="J36" s="98"/>
      <c r="K36" s="98"/>
    </row>
    <row r="37" spans="1:11" ht="18" hidden="1" customHeight="1">
      <c r="B37" s="103" t="s">
        <v>76</v>
      </c>
      <c r="C37" s="100" t="s">
        <v>91</v>
      </c>
      <c r="D37" s="97"/>
      <c r="E37" s="98"/>
      <c r="F37" s="98"/>
      <c r="G37" s="98"/>
      <c r="H37" s="98"/>
      <c r="I37" s="98"/>
      <c r="J37" s="98"/>
      <c r="K37" s="98"/>
    </row>
    <row r="38" spans="1:11" ht="35.25" hidden="1" customHeight="1">
      <c r="B38" s="140" t="s">
        <v>94</v>
      </c>
      <c r="C38" s="140"/>
      <c r="D38" s="97"/>
      <c r="E38" s="98"/>
      <c r="F38" s="98"/>
      <c r="G38" s="98"/>
      <c r="H38" s="98"/>
      <c r="I38" s="98"/>
      <c r="J38" s="98"/>
      <c r="K38" s="98"/>
    </row>
    <row r="39" spans="1:11" ht="18" hidden="1" customHeight="1">
      <c r="B39" s="103" t="s">
        <v>76</v>
      </c>
      <c r="C39" s="100" t="s">
        <v>95</v>
      </c>
      <c r="D39" s="97"/>
      <c r="E39" s="98"/>
      <c r="F39" s="98"/>
      <c r="G39" s="98"/>
      <c r="H39" s="98"/>
      <c r="I39" s="98"/>
      <c r="J39" s="98"/>
      <c r="K39" s="98"/>
    </row>
    <row r="40" spans="1:11" ht="18" hidden="1" customHeight="1">
      <c r="B40" s="103" t="s">
        <v>76</v>
      </c>
      <c r="C40" s="100" t="s">
        <v>88</v>
      </c>
      <c r="D40" s="97"/>
      <c r="E40" s="98"/>
      <c r="F40" s="98"/>
      <c r="G40" s="98"/>
      <c r="H40" s="98"/>
      <c r="I40" s="98"/>
      <c r="J40" s="98"/>
      <c r="K40" s="98"/>
    </row>
    <row r="41" spans="1:11" ht="18" hidden="1" customHeight="1">
      <c r="B41" s="103" t="s">
        <v>76</v>
      </c>
      <c r="C41" s="100" t="s">
        <v>91</v>
      </c>
      <c r="D41" s="97"/>
      <c r="E41" s="98"/>
      <c r="F41" s="98"/>
      <c r="G41" s="98"/>
      <c r="H41" s="98"/>
      <c r="I41" s="98"/>
      <c r="J41" s="98"/>
      <c r="K41" s="98"/>
    </row>
    <row r="42" spans="1:11" ht="18" hidden="1" customHeight="1">
      <c r="B42" s="103"/>
      <c r="C42" s="100"/>
      <c r="D42" s="97"/>
      <c r="E42" s="98"/>
      <c r="F42" s="98"/>
      <c r="G42" s="98"/>
      <c r="H42" s="98"/>
      <c r="I42" s="98"/>
      <c r="J42" s="98"/>
      <c r="K42" s="98"/>
    </row>
    <row r="43" spans="1:11" ht="18" hidden="1" customHeight="1">
      <c r="B43" s="141" t="s">
        <v>96</v>
      </c>
      <c r="C43" s="141"/>
      <c r="D43" s="97"/>
      <c r="E43" s="98"/>
      <c r="F43" s="98"/>
      <c r="G43" s="98"/>
      <c r="H43" s="98"/>
      <c r="I43" s="98"/>
      <c r="J43" s="98"/>
      <c r="K43" s="98"/>
    </row>
    <row r="44" spans="1:11" hidden="1">
      <c r="B44" s="103" t="s">
        <v>76</v>
      </c>
      <c r="C44" s="100" t="s">
        <v>97</v>
      </c>
      <c r="D44" s="97"/>
      <c r="E44" s="98"/>
      <c r="F44" s="98"/>
      <c r="G44" s="98"/>
      <c r="H44" s="98"/>
      <c r="I44" s="98"/>
      <c r="J44" s="98"/>
      <c r="K44" s="98"/>
    </row>
    <row r="45" spans="1:11" ht="18" hidden="1" customHeight="1">
      <c r="B45" s="103" t="s">
        <v>76</v>
      </c>
      <c r="C45" s="100" t="s">
        <v>98</v>
      </c>
      <c r="D45" s="97"/>
      <c r="E45" s="98"/>
      <c r="F45" s="98"/>
      <c r="G45" s="98"/>
      <c r="H45" s="98"/>
      <c r="I45" s="98"/>
      <c r="J45" s="98"/>
      <c r="K45" s="98"/>
    </row>
    <row r="46" spans="1:11" ht="36" hidden="1" customHeight="1">
      <c r="B46" s="103" t="s">
        <v>76</v>
      </c>
      <c r="C46" s="100" t="s">
        <v>99</v>
      </c>
    </row>
    <row r="47" spans="1:11" ht="18" hidden="1" customHeight="1">
      <c r="B47" s="103" t="s">
        <v>76</v>
      </c>
      <c r="C47" s="100" t="s">
        <v>100</v>
      </c>
      <c r="D47" s="105"/>
    </row>
    <row r="48" spans="1:11" ht="18" hidden="1" customHeight="1">
      <c r="A48" s="93"/>
      <c r="C48" s="106"/>
      <c r="D48" s="105"/>
    </row>
    <row r="49" spans="1:3" ht="36" customHeight="1">
      <c r="A49" s="142"/>
      <c r="B49" s="142"/>
      <c r="C49" s="142"/>
    </row>
    <row r="50" spans="1:3" ht="18" customHeight="1">
      <c r="A50" s="143" t="s">
        <v>101</v>
      </c>
      <c r="B50" s="143"/>
      <c r="C50" s="143"/>
    </row>
    <row r="51" spans="1:3" ht="18" customHeight="1">
      <c r="A51" s="139" t="s">
        <v>102</v>
      </c>
      <c r="B51" s="139"/>
      <c r="C51" s="139"/>
    </row>
    <row r="52" spans="1:3" ht="18" customHeight="1">
      <c r="B52" s="107"/>
      <c r="C52" s="107"/>
    </row>
    <row r="53" spans="1:3" ht="18" customHeight="1">
      <c r="C53" s="108"/>
    </row>
    <row r="54" spans="1:3" ht="18" customHeight="1">
      <c r="C54" s="106"/>
    </row>
    <row r="55" spans="1:3" ht="18" customHeight="1">
      <c r="C55" s="108"/>
    </row>
    <row r="56" spans="1:3" ht="18" customHeight="1">
      <c r="B56" s="106"/>
      <c r="C56" s="106"/>
    </row>
    <row r="57" spans="1:3" ht="18" customHeight="1">
      <c r="B57" s="106"/>
      <c r="C57" s="106"/>
    </row>
    <row r="58" spans="1:3" ht="18" customHeight="1">
      <c r="B58" s="106"/>
      <c r="C58" s="106"/>
    </row>
    <row r="59" spans="1:3" ht="18" customHeight="1">
      <c r="B59" s="106"/>
      <c r="C59" s="106"/>
    </row>
    <row r="60" spans="1:3" ht="18" customHeight="1">
      <c r="B60" s="106"/>
      <c r="C60" s="106"/>
    </row>
    <row r="61" spans="1:3" ht="18" customHeight="1">
      <c r="B61" s="106"/>
      <c r="C61" s="106"/>
    </row>
    <row r="62" spans="1:3" ht="18" customHeight="1"/>
    <row r="63" spans="1:3" ht="18" customHeight="1"/>
    <row r="64" spans="1: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</sheetData>
  <mergeCells count="13">
    <mergeCell ref="B27:C27"/>
    <mergeCell ref="A1:C1"/>
    <mergeCell ref="B12:C12"/>
    <mergeCell ref="B14:C14"/>
    <mergeCell ref="B21:C21"/>
    <mergeCell ref="B24:C24"/>
    <mergeCell ref="A51:C51"/>
    <mergeCell ref="B31:C31"/>
    <mergeCell ref="B34:C34"/>
    <mergeCell ref="B38:C38"/>
    <mergeCell ref="B43:C43"/>
    <mergeCell ref="A49:C49"/>
    <mergeCell ref="A50:C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3DDF-D9C7-43E5-AF31-9BAA60B8A432}">
  <dimension ref="A1:H5"/>
  <sheetViews>
    <sheetView tabSelected="1" workbookViewId="0">
      <selection activeCell="C9" sqref="C9"/>
    </sheetView>
  </sheetViews>
  <sheetFormatPr defaultRowHeight="15"/>
  <cols>
    <col min="1" max="1" width="27.5703125" customWidth="1"/>
    <col min="2" max="2" width="14.85546875" customWidth="1"/>
    <col min="3" max="3" width="13.140625" customWidth="1"/>
  </cols>
  <sheetData>
    <row r="1" spans="1:8" ht="40.5" customHeight="1">
      <c r="A1" s="109" t="s">
        <v>103</v>
      </c>
      <c r="B1" s="145" t="s">
        <v>124</v>
      </c>
      <c r="C1" s="146"/>
      <c r="D1" s="146"/>
      <c r="E1" s="146"/>
      <c r="F1" s="146"/>
      <c r="G1" s="146"/>
      <c r="H1" s="146"/>
    </row>
    <row r="2" spans="1:8" ht="50.25" customHeight="1">
      <c r="A2" s="109" t="s">
        <v>104</v>
      </c>
      <c r="B2" s="147"/>
      <c r="C2" s="148"/>
      <c r="D2" s="148"/>
      <c r="E2" s="148"/>
      <c r="F2" s="148"/>
      <c r="G2" s="148"/>
      <c r="H2" s="149"/>
    </row>
    <row r="3" spans="1:8" ht="42.75" customHeight="1">
      <c r="A3" s="109" t="s">
        <v>105</v>
      </c>
      <c r="B3" s="147" t="s">
        <v>151</v>
      </c>
      <c r="C3" s="148"/>
      <c r="D3" s="148"/>
      <c r="E3" s="148"/>
      <c r="F3" s="148"/>
      <c r="G3" s="148"/>
      <c r="H3" s="149"/>
    </row>
    <row r="4" spans="1:8" ht="39" customHeight="1">
      <c r="A4" s="110" t="s">
        <v>152</v>
      </c>
      <c r="B4" s="228">
        <v>5001000940</v>
      </c>
      <c r="C4" s="229"/>
      <c r="D4" s="229"/>
      <c r="E4" s="229"/>
      <c r="F4" s="229"/>
      <c r="G4" s="229"/>
      <c r="H4" s="230"/>
    </row>
    <row r="5" spans="1:8" ht="51.75" customHeight="1">
      <c r="A5" s="109" t="s">
        <v>106</v>
      </c>
      <c r="B5" s="150" t="s">
        <v>129</v>
      </c>
      <c r="C5" s="151"/>
      <c r="D5" s="151"/>
      <c r="E5" s="151"/>
      <c r="F5" s="151"/>
      <c r="G5" s="151"/>
      <c r="H5" s="152"/>
    </row>
  </sheetData>
  <mergeCells count="5">
    <mergeCell ref="B1:H1"/>
    <mergeCell ref="B2:H2"/>
    <mergeCell ref="B3:H3"/>
    <mergeCell ref="B4:H4"/>
    <mergeCell ref="B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A00FD-C637-445A-A7D9-16DA2813F9E2}">
  <dimension ref="A1:C22"/>
  <sheetViews>
    <sheetView workbookViewId="0">
      <selection activeCell="K11" sqref="K11"/>
    </sheetView>
  </sheetViews>
  <sheetFormatPr defaultRowHeight="15"/>
  <cols>
    <col min="1" max="1" width="33" customWidth="1"/>
    <col min="2" max="2" width="11.7109375" customWidth="1"/>
    <col min="3" max="3" width="58.85546875" customWidth="1"/>
  </cols>
  <sheetData>
    <row r="1" spans="1:3">
      <c r="A1" s="156" t="str">
        <f>+[1]BASIC!A1</f>
        <v>Name of Package :</v>
      </c>
      <c r="B1" s="156"/>
      <c r="C1" s="156"/>
    </row>
    <row r="2" spans="1:3" ht="30" customHeight="1">
      <c r="A2" s="153" t="str">
        <f>BASICS!B1</f>
        <v xml:space="preserve">Internal &amp; External painting of Residential Buildings and Non-Residential Buldings at 400/220 kV Kala GIS Sub-station.     </v>
      </c>
      <c r="B2" s="153"/>
      <c r="C2" s="153"/>
    </row>
    <row r="3" spans="1:3">
      <c r="A3" s="111"/>
      <c r="B3" s="111"/>
      <c r="C3" s="111"/>
    </row>
    <row r="4" spans="1:3">
      <c r="A4" s="154" t="s">
        <v>107</v>
      </c>
      <c r="B4" s="154"/>
      <c r="C4" s="154"/>
    </row>
    <row r="5" spans="1:3" ht="16.5">
      <c r="A5" s="112"/>
      <c r="B5" s="112"/>
      <c r="C5" s="113"/>
    </row>
    <row r="6" spans="1:3" ht="33">
      <c r="A6" s="114" t="s">
        <v>108</v>
      </c>
      <c r="B6" s="115"/>
      <c r="C6" s="116" t="s">
        <v>109</v>
      </c>
    </row>
    <row r="7" spans="1:3" ht="16.5">
      <c r="A7" s="117"/>
      <c r="B7" s="117"/>
      <c r="C7" s="118"/>
    </row>
    <row r="8" spans="1:3" ht="16.5">
      <c r="A8" s="119" t="str">
        <f>IF(C6="Individual Firm","Name of Sole Bidder [Individual Firm]",IF(C6="Licensee of a Manufacturer","Name of Bidder [Licensee]",IF(C6="Representative of a Manufacturer","Name of Bidder [Authorised Representative]","Name of Lead Partner")))</f>
        <v>Name of Sole Bidder [Individual Firm]</v>
      </c>
      <c r="B8" s="120"/>
      <c r="C8" s="121"/>
    </row>
    <row r="9" spans="1:3" ht="33">
      <c r="A9" s="122" t="s">
        <v>110</v>
      </c>
      <c r="B9" s="123"/>
      <c r="C9" s="121" t="s">
        <v>111</v>
      </c>
    </row>
    <row r="10" spans="1:3" ht="16.5">
      <c r="A10" s="124"/>
      <c r="B10" s="125"/>
      <c r="C10" s="121" t="s">
        <v>111</v>
      </c>
    </row>
    <row r="11" spans="1:3" ht="16.5">
      <c r="A11" s="126"/>
      <c r="B11" s="127"/>
      <c r="C11" s="121" t="s">
        <v>111</v>
      </c>
    </row>
    <row r="12" spans="1:3" ht="16.5">
      <c r="A12" s="113"/>
      <c r="B12" s="113"/>
      <c r="C12" s="117"/>
    </row>
    <row r="13" spans="1:3" ht="16.5">
      <c r="A13" s="119" t="str">
        <f>IF(C6="Individual Firm","",IF(C6="Licensee of a Manufacturer","Name of Manufacturer [Licenser]",IF(C6="Representative of a Manufacturer","Name of Manufacturer","Name of Other Partner")))</f>
        <v/>
      </c>
      <c r="B13" s="120"/>
      <c r="C13" s="121" t="s">
        <v>111</v>
      </c>
    </row>
    <row r="14" spans="1:3" ht="16.5">
      <c r="A14" s="128"/>
      <c r="B14" s="123"/>
      <c r="C14" s="121" t="s">
        <v>111</v>
      </c>
    </row>
    <row r="15" spans="1:3" ht="16.5">
      <c r="A15" s="124"/>
      <c r="B15" s="125"/>
      <c r="C15" s="121" t="s">
        <v>111</v>
      </c>
    </row>
    <row r="16" spans="1:3" ht="16.5">
      <c r="A16" s="155"/>
      <c r="B16" s="155"/>
      <c r="C16" s="121" t="s">
        <v>111</v>
      </c>
    </row>
    <row r="17" spans="1:3" ht="16.5">
      <c r="A17" s="113"/>
      <c r="B17" s="113"/>
      <c r="C17" s="117"/>
    </row>
    <row r="18" spans="1:3" ht="16.5">
      <c r="A18" s="129" t="s">
        <v>112</v>
      </c>
      <c r="B18" s="130"/>
      <c r="C18" s="131"/>
    </row>
    <row r="19" spans="1:3" ht="16.5">
      <c r="A19" s="129" t="s">
        <v>113</v>
      </c>
      <c r="B19" s="130"/>
      <c r="C19" s="121"/>
    </row>
    <row r="20" spans="1:3" ht="16.5">
      <c r="A20" s="132"/>
      <c r="B20" s="132"/>
      <c r="C20" s="132"/>
    </row>
    <row r="21" spans="1:3" ht="16.5">
      <c r="A21" s="129" t="s">
        <v>114</v>
      </c>
      <c r="B21" s="130"/>
      <c r="C21" s="133"/>
    </row>
    <row r="22" spans="1:3" ht="16.5">
      <c r="A22" s="129" t="s">
        <v>115</v>
      </c>
      <c r="B22" s="130"/>
      <c r="C22" s="121"/>
    </row>
  </sheetData>
  <mergeCells count="4">
    <mergeCell ref="A2:C2"/>
    <mergeCell ref="A4:C4"/>
    <mergeCell ref="A16:B16"/>
    <mergeCell ref="A1:C1"/>
  </mergeCells>
  <conditionalFormatting sqref="A13:B15 A16">
    <cfRule type="expression" dxfId="1" priority="1" stopIfTrue="1">
      <formula>$D$6= "Individual Firm"</formula>
    </cfRule>
  </conditionalFormatting>
  <conditionalFormatting sqref="C7">
    <cfRule type="expression" dxfId="0" priority="2" stopIfTrue="1">
      <formula>$AA$6=0</formula>
    </cfRule>
  </conditionalFormatting>
  <dataValidations count="1">
    <dataValidation type="list" allowBlank="1" showInputMessage="1" showErrorMessage="1" sqref="C6" xr:uid="{3901014F-993A-4913-9732-1A45AE6CF543}">
      <formula1>$AA$2:$AA$5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03"/>
  <sheetViews>
    <sheetView view="pageBreakPreview" topLeftCell="A13" zoomScale="90" zoomScaleNormal="85" zoomScaleSheetLayoutView="90" workbookViewId="0">
      <pane ySplit="16" topLeftCell="A36" activePane="bottomLeft" state="frozen"/>
      <selection activeCell="A13" sqref="A13"/>
      <selection pane="bottomLeft" activeCell="F39" sqref="F39"/>
    </sheetView>
  </sheetViews>
  <sheetFormatPr defaultRowHeight="15"/>
  <cols>
    <col min="1" max="1" width="9.140625" style="46" customWidth="1"/>
    <col min="2" max="2" width="13" style="46" customWidth="1"/>
    <col min="3" max="3" width="12.28515625" style="46" customWidth="1"/>
    <col min="4" max="4" width="13.28515625" style="46" customWidth="1"/>
    <col min="5" max="5" width="11.7109375" style="46" customWidth="1"/>
    <col min="6" max="6" width="7.7109375" style="46" customWidth="1"/>
    <col min="7" max="7" width="12.5703125" style="46" customWidth="1"/>
    <col min="8" max="8" width="59" style="46" customWidth="1"/>
    <col min="9" max="9" width="8.7109375" style="46" customWidth="1"/>
    <col min="10" max="10" width="20.85546875" style="46" customWidth="1"/>
    <col min="11" max="12" width="12.7109375" style="46" customWidth="1"/>
    <col min="13" max="13" width="23.140625" style="46" customWidth="1"/>
    <col min="14" max="14" width="22.85546875" style="46" bestFit="1" customWidth="1"/>
    <col min="15" max="15" width="18.7109375" style="46" customWidth="1"/>
    <col min="16" max="16" width="10.140625" style="46" customWidth="1"/>
    <col min="17" max="17" width="14.28515625" style="46" customWidth="1"/>
    <col min="18" max="16384" width="9.140625" style="46"/>
  </cols>
  <sheetData>
    <row r="1" spans="1:15" ht="37.15" customHeight="1">
      <c r="A1" s="189" t="s">
        <v>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1"/>
      <c r="O1" s="9"/>
    </row>
    <row r="2" spans="1:15" ht="36" customHeight="1">
      <c r="A2" s="192" t="s">
        <v>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4"/>
      <c r="O2" s="9"/>
    </row>
    <row r="3" spans="1:15" ht="44.45" customHeight="1">
      <c r="A3" s="192" t="s">
        <v>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4"/>
      <c r="O3" s="9"/>
    </row>
    <row r="4" spans="1:15" ht="36.6" customHeight="1">
      <c r="A4" s="195" t="s">
        <v>53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  <c r="O4" s="9"/>
    </row>
    <row r="5" spans="1:15" ht="24.6" customHeight="1">
      <c r="A5" s="198" t="s">
        <v>52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0"/>
      <c r="O5" s="36"/>
    </row>
    <row r="6" spans="1:15" ht="37.15" customHeight="1">
      <c r="A6" s="88"/>
      <c r="B6" s="198" t="s">
        <v>4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200"/>
      <c r="O6" s="36"/>
    </row>
    <row r="7" spans="1:15" ht="29.45" customHeight="1">
      <c r="A7" s="175" t="s">
        <v>5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81"/>
      <c r="O7" s="36"/>
    </row>
    <row r="8" spans="1:15" ht="36" customHeight="1">
      <c r="A8" s="175" t="s">
        <v>7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81"/>
      <c r="O8" s="36"/>
    </row>
    <row r="9" spans="1:15" ht="32.450000000000003" customHeight="1">
      <c r="A9" s="175" t="s">
        <v>9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81"/>
      <c r="O9" s="36"/>
    </row>
    <row r="10" spans="1:15" ht="31.15" customHeight="1">
      <c r="A10" s="38"/>
      <c r="B10" s="38"/>
      <c r="C10" s="38"/>
      <c r="D10" s="201"/>
      <c r="E10" s="202"/>
      <c r="F10" s="202"/>
      <c r="G10" s="202"/>
      <c r="H10" s="202"/>
      <c r="I10" s="202"/>
      <c r="J10" s="202"/>
      <c r="K10" s="176"/>
      <c r="L10" s="176"/>
      <c r="M10" s="176"/>
      <c r="N10" s="181"/>
      <c r="O10" s="36"/>
    </row>
    <row r="11" spans="1:15" ht="39" customHeight="1">
      <c r="A11" s="36"/>
      <c r="B11" s="36"/>
      <c r="C11" s="36"/>
      <c r="D11" s="201"/>
      <c r="E11" s="202"/>
      <c r="F11" s="202"/>
      <c r="G11" s="202"/>
      <c r="H11" s="202"/>
      <c r="I11" s="202"/>
      <c r="J11" s="202"/>
      <c r="K11" s="176"/>
      <c r="L11" s="176"/>
      <c r="M11" s="176"/>
      <c r="N11" s="181"/>
      <c r="O11" s="36"/>
    </row>
    <row r="12" spans="1:15" ht="21.6" customHeight="1">
      <c r="A12" s="175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81"/>
      <c r="O12" s="36"/>
    </row>
    <row r="13" spans="1:15" ht="15" customHeight="1">
      <c r="A13" s="169" t="s">
        <v>1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</row>
    <row r="14" spans="1:15" ht="15" customHeight="1">
      <c r="A14" s="170" t="s">
        <v>2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</row>
    <row r="15" spans="1:15" ht="15" customHeight="1">
      <c r="A15" s="170" t="s">
        <v>3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</row>
    <row r="16" spans="1:15" ht="31.5" customHeight="1">
      <c r="A16" s="171" t="s">
        <v>125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</row>
    <row r="17" spans="1:22" ht="15" customHeight="1">
      <c r="A17" s="188" t="s">
        <v>126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</row>
    <row r="18" spans="1:22" ht="15" customHeight="1">
      <c r="A18" s="188" t="s">
        <v>4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</row>
    <row r="19" spans="1:22" customFormat="1">
      <c r="A19" s="3" t="s">
        <v>5</v>
      </c>
      <c r="B19" s="3"/>
      <c r="C19" s="3"/>
      <c r="D19" s="182"/>
      <c r="E19" s="183"/>
      <c r="F19" s="183"/>
      <c r="G19" s="183"/>
      <c r="H19" s="183"/>
      <c r="I19" s="183"/>
      <c r="J19" s="183"/>
      <c r="K19" s="184"/>
      <c r="L19" s="173" t="s">
        <v>6</v>
      </c>
      <c r="M19" s="173"/>
      <c r="N19" s="173"/>
      <c r="O19" s="173"/>
    </row>
    <row r="20" spans="1:22" customFormat="1">
      <c r="A20" s="173" t="s">
        <v>7</v>
      </c>
      <c r="B20" s="173"/>
      <c r="C20" s="173"/>
      <c r="D20" s="182"/>
      <c r="E20" s="183"/>
      <c r="F20" s="183"/>
      <c r="G20" s="183"/>
      <c r="H20" s="183"/>
      <c r="I20" s="183"/>
      <c r="J20" s="183"/>
      <c r="K20" s="184"/>
      <c r="L20" s="173" t="s">
        <v>8</v>
      </c>
      <c r="M20" s="173"/>
      <c r="N20" s="173"/>
      <c r="O20" s="173"/>
    </row>
    <row r="21" spans="1:22" customFormat="1">
      <c r="A21" s="173" t="s">
        <v>9</v>
      </c>
      <c r="B21" s="174"/>
      <c r="C21" s="174"/>
      <c r="D21" s="182"/>
      <c r="E21" s="183"/>
      <c r="F21" s="183"/>
      <c r="G21" s="183"/>
      <c r="H21" s="183"/>
      <c r="I21" s="183"/>
      <c r="J21" s="183"/>
      <c r="K21" s="184"/>
      <c r="L21" s="173" t="s">
        <v>10</v>
      </c>
      <c r="M21" s="173"/>
      <c r="N21" s="173"/>
      <c r="O21" s="173"/>
    </row>
    <row r="22" spans="1:22" customFormat="1">
      <c r="A22" s="1"/>
      <c r="B22" s="1"/>
      <c r="C22" s="2"/>
      <c r="D22" s="182"/>
      <c r="E22" s="183"/>
      <c r="F22" s="183"/>
      <c r="G22" s="183"/>
      <c r="H22" s="183"/>
      <c r="I22" s="183"/>
      <c r="J22" s="183"/>
      <c r="K22" s="184"/>
      <c r="L22" s="173" t="s">
        <v>11</v>
      </c>
      <c r="M22" s="173"/>
      <c r="N22" s="173"/>
      <c r="O22" s="173"/>
    </row>
    <row r="23" spans="1:22" customFormat="1">
      <c r="A23" s="1"/>
      <c r="B23" s="1"/>
      <c r="C23" s="2"/>
      <c r="D23" s="182"/>
      <c r="E23" s="183"/>
      <c r="F23" s="183"/>
      <c r="G23" s="183"/>
      <c r="H23" s="183"/>
      <c r="I23" s="183"/>
      <c r="J23" s="183"/>
      <c r="K23" s="184"/>
      <c r="L23" s="173" t="s">
        <v>12</v>
      </c>
      <c r="M23" s="173"/>
      <c r="N23" s="173"/>
      <c r="O23" s="173"/>
    </row>
    <row r="24" spans="1:22" customFormat="1">
      <c r="A24" s="185"/>
      <c r="B24" s="186"/>
      <c r="C24" s="186"/>
      <c r="D24" s="186"/>
      <c r="E24" s="186"/>
      <c r="F24" s="186"/>
      <c r="G24" s="186"/>
      <c r="H24" s="186"/>
      <c r="I24" s="186"/>
      <c r="J24" s="186"/>
      <c r="K24" s="187"/>
      <c r="L24" s="173" t="s">
        <v>13</v>
      </c>
      <c r="M24" s="173"/>
      <c r="N24" s="173"/>
      <c r="O24" s="173"/>
    </row>
    <row r="25" spans="1:22" customFormat="1" ht="15" customHeight="1">
      <c r="A25" s="172" t="s">
        <v>127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84"/>
      <c r="O25" s="84"/>
    </row>
    <row r="26" spans="1:22">
      <c r="A26" s="36"/>
      <c r="B26" s="87"/>
      <c r="C26" s="36"/>
      <c r="D26" s="36"/>
      <c r="E26" s="36"/>
      <c r="F26" s="36"/>
      <c r="G26" s="175"/>
      <c r="H26" s="181"/>
      <c r="I26" s="35"/>
      <c r="J26" s="199"/>
      <c r="K26" s="199"/>
      <c r="L26" s="199"/>
      <c r="M26" s="200"/>
      <c r="N26" s="35"/>
      <c r="O26" s="36"/>
    </row>
    <row r="27" spans="1:22" ht="15" customHeight="1">
      <c r="A27" s="161" t="s">
        <v>14</v>
      </c>
      <c r="B27" s="161" t="s">
        <v>15</v>
      </c>
      <c r="C27" s="67" t="s">
        <v>16</v>
      </c>
      <c r="D27" s="161" t="s">
        <v>21</v>
      </c>
      <c r="E27" s="177" t="s">
        <v>20</v>
      </c>
      <c r="F27" s="178"/>
      <c r="G27" s="163" t="s">
        <v>54</v>
      </c>
      <c r="H27" s="164"/>
      <c r="I27" s="161" t="s">
        <v>0</v>
      </c>
      <c r="J27" s="203" t="s">
        <v>116</v>
      </c>
      <c r="K27" s="161" t="s">
        <v>57</v>
      </c>
      <c r="L27" s="203" t="s">
        <v>56</v>
      </c>
      <c r="M27" s="161" t="s">
        <v>58</v>
      </c>
      <c r="N27" s="161" t="s">
        <v>17</v>
      </c>
      <c r="O27" s="161" t="s">
        <v>18</v>
      </c>
    </row>
    <row r="28" spans="1:22" ht="58.5" customHeight="1">
      <c r="A28" s="162"/>
      <c r="B28" s="162"/>
      <c r="C28" s="67" t="s">
        <v>19</v>
      </c>
      <c r="D28" s="162"/>
      <c r="E28" s="179"/>
      <c r="F28" s="180"/>
      <c r="G28" s="165"/>
      <c r="H28" s="166"/>
      <c r="I28" s="162"/>
      <c r="J28" s="204"/>
      <c r="K28" s="162"/>
      <c r="L28" s="204"/>
      <c r="M28" s="162"/>
      <c r="N28" s="162"/>
      <c r="O28" s="162"/>
    </row>
    <row r="29" spans="1:22" s="6" customFormat="1" ht="18" customHeight="1">
      <c r="A29" s="4">
        <v>1</v>
      </c>
      <c r="B29" s="4">
        <v>2</v>
      </c>
      <c r="C29" s="4">
        <v>3</v>
      </c>
      <c r="D29" s="4">
        <v>4</v>
      </c>
      <c r="E29" s="4">
        <v>5</v>
      </c>
      <c r="F29" s="4">
        <v>6</v>
      </c>
      <c r="G29" s="167">
        <v>7</v>
      </c>
      <c r="H29" s="168"/>
      <c r="I29" s="4">
        <v>8</v>
      </c>
      <c r="J29" s="81">
        <v>9</v>
      </c>
      <c r="K29" s="4">
        <v>10</v>
      </c>
      <c r="L29" s="4">
        <v>11</v>
      </c>
      <c r="M29" s="4">
        <v>12</v>
      </c>
      <c r="N29" s="4">
        <v>13</v>
      </c>
      <c r="O29" s="4">
        <v>14</v>
      </c>
    </row>
    <row r="30" spans="1:22" ht="29.45" customHeight="1">
      <c r="A30" s="34"/>
      <c r="B30" s="34"/>
      <c r="C30" s="34"/>
      <c r="D30" s="9"/>
      <c r="E30" s="9"/>
      <c r="F30" s="9"/>
      <c r="G30" s="159" t="s">
        <v>120</v>
      </c>
      <c r="H30" s="160"/>
      <c r="I30" s="14"/>
      <c r="J30" s="82"/>
      <c r="K30" s="14"/>
      <c r="L30" s="14"/>
      <c r="M30" s="9"/>
      <c r="N30" s="9"/>
      <c r="O30" s="9"/>
    </row>
    <row r="31" spans="1:22" ht="29.45" customHeight="1">
      <c r="A31" s="157" t="s">
        <v>118</v>
      </c>
      <c r="B31" s="136"/>
      <c r="C31" s="136"/>
      <c r="D31" s="137"/>
      <c r="E31" s="137"/>
      <c r="F31" s="137"/>
      <c r="G31" s="34" t="s">
        <v>130</v>
      </c>
      <c r="H31" s="135" t="s">
        <v>131</v>
      </c>
      <c r="I31" s="138"/>
      <c r="J31" s="82"/>
      <c r="K31" s="138"/>
      <c r="L31" s="138"/>
      <c r="M31" s="137"/>
      <c r="N31" s="137"/>
      <c r="O31" s="137"/>
    </row>
    <row r="32" spans="1:22" ht="45">
      <c r="A32" s="158"/>
      <c r="B32" s="78">
        <v>120001473</v>
      </c>
      <c r="C32" s="78">
        <v>995473</v>
      </c>
      <c r="D32" s="73"/>
      <c r="E32" s="74">
        <v>0.18</v>
      </c>
      <c r="F32" s="75"/>
      <c r="G32" s="34" t="s">
        <v>132</v>
      </c>
      <c r="H32" s="135" t="s">
        <v>133</v>
      </c>
      <c r="I32" s="80" t="s">
        <v>134</v>
      </c>
      <c r="J32" s="86">
        <v>1777.26</v>
      </c>
      <c r="K32" s="72">
        <v>67.400000000000006</v>
      </c>
      <c r="L32" s="72">
        <f>K32/1.18</f>
        <v>57.118644067796616</v>
      </c>
      <c r="M32" s="72">
        <f>J32*L32</f>
        <v>101514.68135593222</v>
      </c>
      <c r="N32" s="72">
        <f>IF(ISBLANK(F32),E32*M32,F32*M32)</f>
        <v>18272.642644067797</v>
      </c>
      <c r="O32" s="72">
        <f>+N32+M32</f>
        <v>119787.32400000002</v>
      </c>
      <c r="Q32" s="85"/>
      <c r="R32" s="85"/>
      <c r="V32" s="85"/>
    </row>
    <row r="33" spans="1:22" ht="75">
      <c r="A33" s="157" t="s">
        <v>121</v>
      </c>
      <c r="B33" s="78"/>
      <c r="C33" s="78"/>
      <c r="D33" s="74"/>
      <c r="E33" s="74"/>
      <c r="F33" s="74"/>
      <c r="G33" s="34" t="s">
        <v>135</v>
      </c>
      <c r="H33" s="135" t="s">
        <v>137</v>
      </c>
      <c r="I33" s="80"/>
      <c r="J33" s="86"/>
      <c r="K33" s="72"/>
      <c r="L33" s="72"/>
      <c r="M33" s="72"/>
      <c r="N33" s="72"/>
      <c r="O33" s="72"/>
      <c r="Q33" s="85"/>
      <c r="R33" s="85"/>
      <c r="V33" s="85"/>
    </row>
    <row r="34" spans="1:22">
      <c r="A34" s="158"/>
      <c r="B34" s="78">
        <v>120001515</v>
      </c>
      <c r="C34" s="78">
        <v>995473</v>
      </c>
      <c r="D34" s="73"/>
      <c r="E34" s="74">
        <v>0.18</v>
      </c>
      <c r="F34" s="75"/>
      <c r="G34" s="34" t="s">
        <v>136</v>
      </c>
      <c r="H34" s="135" t="s">
        <v>138</v>
      </c>
      <c r="I34" s="80" t="s">
        <v>119</v>
      </c>
      <c r="J34" s="86">
        <v>13765.69</v>
      </c>
      <c r="K34" s="72">
        <v>137.44999999999999</v>
      </c>
      <c r="L34" s="72">
        <f>K34/1.18</f>
        <v>116.48305084745762</v>
      </c>
      <c r="M34" s="72">
        <f>J34*L34</f>
        <v>1603469.568220339</v>
      </c>
      <c r="N34" s="72">
        <f>IF(ISBLANK(F34),E34*M34,F34*M34)</f>
        <v>288624.52227966103</v>
      </c>
      <c r="O34" s="72">
        <f>+N34+M34</f>
        <v>1892094.0904999999</v>
      </c>
      <c r="Q34" s="85"/>
      <c r="R34" s="85"/>
      <c r="V34" s="85"/>
    </row>
    <row r="35" spans="1:22" ht="60">
      <c r="A35" s="134" t="s">
        <v>122</v>
      </c>
      <c r="B35" s="78">
        <v>120001600</v>
      </c>
      <c r="C35" s="78">
        <v>995419</v>
      </c>
      <c r="D35" s="73"/>
      <c r="E35" s="74">
        <v>0.18</v>
      </c>
      <c r="F35" s="75"/>
      <c r="G35" s="34" t="s">
        <v>139</v>
      </c>
      <c r="H35" s="135" t="s">
        <v>140</v>
      </c>
      <c r="I35" s="80" t="s">
        <v>134</v>
      </c>
      <c r="J35" s="86">
        <v>19255.89</v>
      </c>
      <c r="K35" s="72">
        <v>25.15</v>
      </c>
      <c r="L35" s="72">
        <f>K35/1.18</f>
        <v>21.3135593220339</v>
      </c>
      <c r="M35" s="72">
        <f>J35*L35</f>
        <v>410411.55381355935</v>
      </c>
      <c r="N35" s="72">
        <f>IF(ISBLANK(F35),E35*M35,F35*M35)</f>
        <v>73874.079686440688</v>
      </c>
      <c r="O35" s="72">
        <f>+N35+M35</f>
        <v>484285.63350000005</v>
      </c>
      <c r="Q35" s="85"/>
      <c r="R35" s="85"/>
      <c r="V35" s="85"/>
    </row>
    <row r="36" spans="1:22" ht="30.75" customHeight="1">
      <c r="A36" s="157" t="s">
        <v>141</v>
      </c>
      <c r="B36" s="78"/>
      <c r="C36" s="78"/>
      <c r="D36" s="74"/>
      <c r="E36" s="74"/>
      <c r="F36" s="74"/>
      <c r="G36" s="34" t="s">
        <v>142</v>
      </c>
      <c r="H36" s="135" t="s">
        <v>144</v>
      </c>
      <c r="I36" s="80"/>
      <c r="J36" s="86"/>
      <c r="K36" s="72"/>
      <c r="L36" s="72"/>
      <c r="M36" s="72"/>
      <c r="N36" s="72"/>
      <c r="O36" s="72"/>
      <c r="Q36" s="85"/>
      <c r="R36" s="85"/>
      <c r="V36" s="85"/>
    </row>
    <row r="37" spans="1:22">
      <c r="A37" s="158"/>
      <c r="B37" s="78">
        <v>120001614</v>
      </c>
      <c r="C37" s="78">
        <v>995419</v>
      </c>
      <c r="D37" s="73"/>
      <c r="E37" s="74">
        <v>0.18</v>
      </c>
      <c r="F37" s="75"/>
      <c r="G37" s="34" t="s">
        <v>143</v>
      </c>
      <c r="H37" s="135" t="s">
        <v>145</v>
      </c>
      <c r="I37" s="80" t="s">
        <v>134</v>
      </c>
      <c r="J37" s="86">
        <v>1777.26</v>
      </c>
      <c r="K37" s="72">
        <v>102.8</v>
      </c>
      <c r="L37" s="72">
        <f>K37/1.18</f>
        <v>87.118644067796609</v>
      </c>
      <c r="M37" s="72">
        <f>J37*L37</f>
        <v>154832.48135593219</v>
      </c>
      <c r="N37" s="72">
        <f>IF(ISBLANK(F37),E37*M37,F37*M37)</f>
        <v>27869.846644067795</v>
      </c>
      <c r="O37" s="72">
        <f>+N37+M37</f>
        <v>182702.32799999998</v>
      </c>
      <c r="Q37" s="85"/>
      <c r="R37" s="85"/>
      <c r="V37" s="85"/>
    </row>
    <row r="38" spans="1:22" ht="30">
      <c r="A38" s="157" t="s">
        <v>148</v>
      </c>
      <c r="B38" s="78"/>
      <c r="C38" s="78"/>
      <c r="D38" s="74"/>
      <c r="E38" s="74"/>
      <c r="F38" s="74"/>
      <c r="G38" s="34" t="s">
        <v>146</v>
      </c>
      <c r="H38" s="135" t="s">
        <v>149</v>
      </c>
      <c r="I38" s="80"/>
      <c r="J38" s="86"/>
      <c r="K38" s="72"/>
      <c r="L38" s="72"/>
      <c r="M38" s="72"/>
      <c r="N38" s="72"/>
      <c r="O38" s="72"/>
      <c r="Q38" s="85"/>
      <c r="R38" s="85"/>
      <c r="V38" s="85"/>
    </row>
    <row r="39" spans="1:22" ht="30">
      <c r="A39" s="158"/>
      <c r="B39" s="78">
        <v>120003290</v>
      </c>
      <c r="C39" s="78">
        <v>995419</v>
      </c>
      <c r="D39" s="73"/>
      <c r="E39" s="74">
        <v>0.18</v>
      </c>
      <c r="F39" s="75"/>
      <c r="G39" s="34" t="s">
        <v>147</v>
      </c>
      <c r="H39" s="135" t="s">
        <v>150</v>
      </c>
      <c r="I39" s="80" t="s">
        <v>134</v>
      </c>
      <c r="J39" s="86">
        <v>10304.18</v>
      </c>
      <c r="K39" s="72">
        <v>131.30000000000001</v>
      </c>
      <c r="L39" s="72">
        <f>K39/1.18</f>
        <v>111.27118644067798</v>
      </c>
      <c r="M39" s="72">
        <f>J39*L39</f>
        <v>1146558.3338983052</v>
      </c>
      <c r="N39" s="72">
        <f>IF(ISBLANK(F39),E39*M39,F39*M39)</f>
        <v>206380.50010169492</v>
      </c>
      <c r="O39" s="72">
        <f>+N39+M39</f>
        <v>1352938.834</v>
      </c>
      <c r="Q39" s="85"/>
      <c r="R39" s="85"/>
      <c r="V39" s="85"/>
    </row>
    <row r="40" spans="1:22">
      <c r="A40" s="34"/>
      <c r="B40" s="34"/>
      <c r="C40" s="34"/>
      <c r="D40" s="34"/>
      <c r="E40" s="39"/>
      <c r="F40" s="34"/>
      <c r="G40" s="9"/>
      <c r="H40" s="33"/>
      <c r="I40" s="33"/>
      <c r="J40" s="9"/>
      <c r="K40" s="41" t="s">
        <v>55</v>
      </c>
      <c r="L40" s="41"/>
      <c r="M40" s="53">
        <f>SUM(M32:M39)</f>
        <v>3416786.618644068</v>
      </c>
      <c r="N40" s="53">
        <f>SUM(N32:N39)</f>
        <v>615021.59135593229</v>
      </c>
      <c r="O40" s="53">
        <f>SUM(O32:O39)</f>
        <v>4031808.21</v>
      </c>
    </row>
    <row r="41" spans="1:22">
      <c r="A41" s="76"/>
      <c r="B41" s="76"/>
      <c r="C41" s="76"/>
      <c r="D41" s="76"/>
      <c r="E41" s="40"/>
      <c r="F41" s="76"/>
      <c r="G41" s="34"/>
      <c r="H41" s="14"/>
      <c r="I41" s="14"/>
      <c r="J41" s="9"/>
      <c r="K41" s="42" t="s">
        <v>59</v>
      </c>
      <c r="L41" s="42"/>
      <c r="M41" s="227"/>
      <c r="N41" s="43">
        <f>+M41</f>
        <v>0</v>
      </c>
    </row>
    <row r="42" spans="1:22">
      <c r="A42" s="37"/>
      <c r="B42" s="37"/>
      <c r="C42" s="37"/>
      <c r="D42" s="37"/>
      <c r="E42" s="77"/>
      <c r="F42" s="37"/>
      <c r="G42" s="37"/>
      <c r="H42" s="37"/>
      <c r="I42" s="37"/>
      <c r="J42" s="37"/>
      <c r="K42" s="42" t="s">
        <v>22</v>
      </c>
      <c r="L42" s="42"/>
      <c r="M42" s="44">
        <f>+M40*M41</f>
        <v>0</v>
      </c>
      <c r="N42" s="44">
        <f>+N40*N41</f>
        <v>0</v>
      </c>
    </row>
    <row r="43" spans="1:22">
      <c r="A43" s="37"/>
      <c r="B43" s="37"/>
      <c r="C43" s="37"/>
      <c r="D43" s="37"/>
      <c r="E43" s="77"/>
      <c r="F43" s="37"/>
      <c r="G43" s="37"/>
      <c r="H43" s="37"/>
      <c r="I43" s="37"/>
      <c r="J43" s="37"/>
      <c r="K43" s="42" t="s">
        <v>23</v>
      </c>
      <c r="L43" s="42"/>
      <c r="M43" s="53">
        <f>+M42+M40</f>
        <v>3416786.618644068</v>
      </c>
      <c r="N43" s="48"/>
    </row>
    <row r="44" spans="1:22">
      <c r="A44" s="37"/>
      <c r="B44" s="37"/>
      <c r="C44" s="37"/>
      <c r="D44" s="37"/>
      <c r="E44" s="77"/>
      <c r="F44" s="37"/>
      <c r="G44" s="37"/>
      <c r="H44" s="37"/>
      <c r="I44" s="37"/>
      <c r="J44" s="37"/>
      <c r="K44" s="45" t="s">
        <v>24</v>
      </c>
      <c r="L44" s="45"/>
      <c r="M44" s="35"/>
      <c r="N44" s="53">
        <f>+N40+N42</f>
        <v>615021.59135593229</v>
      </c>
    </row>
    <row r="45" spans="1:22">
      <c r="E45" s="49"/>
    </row>
    <row r="46" spans="1:22">
      <c r="E46" s="49"/>
    </row>
    <row r="47" spans="1:22">
      <c r="A47" s="50" t="s">
        <v>25</v>
      </c>
      <c r="E47" s="49"/>
    </row>
    <row r="48" spans="1:22">
      <c r="A48" s="50" t="s">
        <v>26</v>
      </c>
      <c r="E48" s="49"/>
    </row>
    <row r="49" spans="1:15">
      <c r="E49" s="49"/>
      <c r="M49" s="83"/>
      <c r="N49" s="83"/>
    </row>
    <row r="50" spans="1:15">
      <c r="E50" s="49"/>
      <c r="M50" s="83"/>
    </row>
    <row r="51" spans="1:15">
      <c r="A51" s="47"/>
      <c r="B51" s="47"/>
      <c r="C51" s="47"/>
      <c r="D51" s="50"/>
      <c r="E51" s="51"/>
      <c r="F51" s="50"/>
      <c r="G51" s="50"/>
      <c r="H51" s="16"/>
      <c r="I51" s="16"/>
      <c r="J51" s="16"/>
      <c r="K51" s="16"/>
      <c r="L51" s="16"/>
      <c r="M51" s="50"/>
      <c r="N51" s="50"/>
      <c r="O51" s="50"/>
    </row>
    <row r="172" ht="15" customHeight="1"/>
    <row r="175" ht="100.5" customHeight="1"/>
    <row r="180" ht="71.25" customHeight="1"/>
    <row r="193" ht="86.25" customHeight="1"/>
    <row r="196" ht="86.25" customHeight="1"/>
    <row r="203" ht="128.25" customHeight="1"/>
  </sheetData>
  <sheetProtection algorithmName="SHA-512" hashValue="jBgUSacxbKra8BprPr/vLckQxB7Zk0bEDt46vEcVEXOFlFXR+WJ5I5oziX2gdJof+pApdN4NnzjcC5eHm8BfWg==" saltValue="95mODEZEuTOT9u4mSJlQ+w==" spinCount="100000" sheet="1" objects="1" scenarios="1"/>
  <mergeCells count="59">
    <mergeCell ref="J26:M26"/>
    <mergeCell ref="M27:M28"/>
    <mergeCell ref="L27:L28"/>
    <mergeCell ref="D27:D28"/>
    <mergeCell ref="J27:J28"/>
    <mergeCell ref="B6:N6"/>
    <mergeCell ref="D10:J10"/>
    <mergeCell ref="D11:J11"/>
    <mergeCell ref="A7:J7"/>
    <mergeCell ref="A8:J8"/>
    <mergeCell ref="A9:J9"/>
    <mergeCell ref="K7:N7"/>
    <mergeCell ref="K8:N8"/>
    <mergeCell ref="K9:N9"/>
    <mergeCell ref="K10:N10"/>
    <mergeCell ref="K11:N11"/>
    <mergeCell ref="A1:N1"/>
    <mergeCell ref="A2:N2"/>
    <mergeCell ref="A3:N3"/>
    <mergeCell ref="A4:N4"/>
    <mergeCell ref="A5:N5"/>
    <mergeCell ref="A12:J12"/>
    <mergeCell ref="E27:F28"/>
    <mergeCell ref="B27:B28"/>
    <mergeCell ref="G26:H26"/>
    <mergeCell ref="I27:I28"/>
    <mergeCell ref="D19:K19"/>
    <mergeCell ref="D20:K20"/>
    <mergeCell ref="D21:K21"/>
    <mergeCell ref="D22:K22"/>
    <mergeCell ref="D23:K23"/>
    <mergeCell ref="A24:K24"/>
    <mergeCell ref="A17:O17"/>
    <mergeCell ref="A18:O18"/>
    <mergeCell ref="L19:O19"/>
    <mergeCell ref="A27:A28"/>
    <mergeCell ref="K12:N12"/>
    <mergeCell ref="A13:O13"/>
    <mergeCell ref="A14:O14"/>
    <mergeCell ref="A15:O15"/>
    <mergeCell ref="A16:O16"/>
    <mergeCell ref="A25:M25"/>
    <mergeCell ref="L24:O24"/>
    <mergeCell ref="L20:O20"/>
    <mergeCell ref="L21:O21"/>
    <mergeCell ref="L22:O22"/>
    <mergeCell ref="A20:C20"/>
    <mergeCell ref="A21:C21"/>
    <mergeCell ref="L23:O23"/>
    <mergeCell ref="K27:K28"/>
    <mergeCell ref="O27:O28"/>
    <mergeCell ref="G27:H28"/>
    <mergeCell ref="N27:N28"/>
    <mergeCell ref="G29:H29"/>
    <mergeCell ref="A31:A32"/>
    <mergeCell ref="A33:A34"/>
    <mergeCell ref="A36:A37"/>
    <mergeCell ref="A38:A39"/>
    <mergeCell ref="G30:H30"/>
  </mergeCells>
  <dataValidations count="3">
    <dataValidation allowBlank="1" showInputMessage="1" showErrorMessage="1" error="ENTER PERCENTAGE " prompt="Please Enter Percentage" sqref="M41" xr:uid="{00000000-0002-0000-0000-000002000000}"/>
    <dataValidation type="decimal" operator="greaterThanOrEqual" allowBlank="1" showInputMessage="1" showErrorMessage="1" prompt="Please GST Rate" sqref="F32:F39" xr:uid="{00000000-0002-0000-0000-000000000000}">
      <formula1>0</formula1>
    </dataValidation>
    <dataValidation allowBlank="1" showInputMessage="1" showErrorMessage="1" prompt="Please Enter SAC Code" sqref="D32:D39" xr:uid="{00000000-0002-0000-0000-000001000000}"/>
  </dataValidations>
  <pageMargins left="0.25" right="0.25" top="0.75" bottom="0.75" header="0.3" footer="0.3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workbookViewId="0">
      <selection activeCell="D11" sqref="D11"/>
    </sheetView>
  </sheetViews>
  <sheetFormatPr defaultRowHeight="15"/>
  <cols>
    <col min="1" max="1" width="8.5703125" style="52" customWidth="1"/>
    <col min="2" max="2" width="67.7109375" style="8" customWidth="1"/>
    <col min="3" max="3" width="17.85546875" style="8" customWidth="1"/>
    <col min="4" max="4" width="22.5703125" style="8" customWidth="1"/>
    <col min="5" max="16384" width="9.140625" style="8"/>
  </cols>
  <sheetData>
    <row r="1" spans="1:9" ht="36" customHeight="1">
      <c r="A1" s="208" t="s">
        <v>47</v>
      </c>
      <c r="B1" s="209"/>
      <c r="C1" s="209"/>
      <c r="D1" s="210"/>
    </row>
    <row r="2" spans="1:9">
      <c r="A2" s="211" t="s">
        <v>42</v>
      </c>
      <c r="B2" s="211"/>
      <c r="C2" s="211"/>
      <c r="D2" s="211"/>
    </row>
    <row r="3" spans="1:9" hidden="1">
      <c r="A3" s="207"/>
      <c r="B3" s="212"/>
      <c r="C3" s="207" t="s">
        <v>6</v>
      </c>
      <c r="D3" s="207"/>
    </row>
    <row r="4" spans="1:9" hidden="1">
      <c r="A4" s="54" t="s">
        <v>28</v>
      </c>
      <c r="B4" s="55"/>
      <c r="C4" s="206" t="s">
        <v>8</v>
      </c>
      <c r="D4" s="207"/>
    </row>
    <row r="5" spans="1:9" hidden="1">
      <c r="A5" s="54" t="s">
        <v>29</v>
      </c>
      <c r="B5" s="10" t="str">
        <f>'[2]Names of Bidder'!C9</f>
        <v>…….. …… ………. ……….</v>
      </c>
      <c r="C5" s="206" t="s">
        <v>10</v>
      </c>
      <c r="D5" s="207"/>
    </row>
    <row r="6" spans="1:9" hidden="1">
      <c r="A6" s="56"/>
      <c r="B6" s="10" t="str">
        <f>'[2]Names of Bidder'!C10</f>
        <v>…….. …… ………. ……….</v>
      </c>
      <c r="C6" s="206" t="s">
        <v>11</v>
      </c>
      <c r="D6" s="207"/>
    </row>
    <row r="7" spans="1:9" hidden="1">
      <c r="A7" s="56"/>
      <c r="B7" s="10" t="str">
        <f>'[2]Names of Bidder'!C11</f>
        <v>…….. …… ………. ……….</v>
      </c>
      <c r="C7" s="206" t="s">
        <v>12</v>
      </c>
      <c r="D7" s="207"/>
    </row>
    <row r="8" spans="1:9" hidden="1">
      <c r="A8" s="57"/>
      <c r="B8" s="58"/>
      <c r="C8" s="207" t="s">
        <v>13</v>
      </c>
      <c r="D8" s="207"/>
    </row>
    <row r="9" spans="1:9" ht="30">
      <c r="A9" s="59" t="s">
        <v>14</v>
      </c>
      <c r="B9" s="205" t="s">
        <v>43</v>
      </c>
      <c r="C9" s="205"/>
      <c r="D9" s="59" t="s">
        <v>44</v>
      </c>
      <c r="I9" s="60"/>
    </row>
    <row r="10" spans="1:9" ht="33" customHeight="1">
      <c r="A10" s="61">
        <v>1</v>
      </c>
      <c r="B10" s="205" t="s">
        <v>45</v>
      </c>
      <c r="C10" s="205"/>
      <c r="D10" s="62"/>
    </row>
    <row r="11" spans="1:9" ht="43.5" customHeight="1">
      <c r="A11" s="61" t="s">
        <v>33</v>
      </c>
      <c r="B11" s="205" t="s">
        <v>46</v>
      </c>
      <c r="C11" s="205"/>
      <c r="D11" s="63">
        <f>'Sch-3A PART-A (Sch-Civil)'!N44</f>
        <v>615021.59135593229</v>
      </c>
    </row>
    <row r="12" spans="1:9" ht="43.5" customHeight="1">
      <c r="A12" s="61">
        <v>2</v>
      </c>
      <c r="B12" s="205" t="s">
        <v>117</v>
      </c>
      <c r="C12" s="205"/>
      <c r="D12" s="63">
        <f>SUM(D11:D11)</f>
        <v>615021.59135593229</v>
      </c>
    </row>
    <row r="13" spans="1:9">
      <c r="A13" s="64"/>
      <c r="D13" s="27"/>
    </row>
    <row r="14" spans="1:9">
      <c r="A14" s="64"/>
      <c r="D14" s="27"/>
    </row>
    <row r="15" spans="1:9" hidden="1">
      <c r="A15" s="64" t="s">
        <v>37</v>
      </c>
      <c r="B15" s="28" t="e">
        <v>#REF!</v>
      </c>
      <c r="C15" s="50" t="s">
        <v>38</v>
      </c>
      <c r="D15" s="68" t="e">
        <v>#REF!</v>
      </c>
    </row>
    <row r="16" spans="1:9" hidden="1">
      <c r="A16" s="65" t="s">
        <v>39</v>
      </c>
      <c r="B16" s="69" t="e">
        <v>#REF!</v>
      </c>
      <c r="C16" s="66" t="s">
        <v>40</v>
      </c>
      <c r="D16" s="68" t="e">
        <v>#REF!</v>
      </c>
    </row>
  </sheetData>
  <sheetProtection algorithmName="SHA-512" hashValue="yqYWWg7661NpMeueFnoASC/69uRO8s+ME8orMycFDQBes3jeeZn7EHds5tKj2stwoa1ByPO6Q1e3VFLqTUKtjg==" saltValue="T5FpvzsEy3jGoYGcjpc7lA==" spinCount="100000" sheet="1" objects="1" scenarios="1"/>
  <mergeCells count="13">
    <mergeCell ref="C5:D5"/>
    <mergeCell ref="A1:D1"/>
    <mergeCell ref="A2:D2"/>
    <mergeCell ref="A3:B3"/>
    <mergeCell ref="C3:D3"/>
    <mergeCell ref="C4:D4"/>
    <mergeCell ref="B12:C12"/>
    <mergeCell ref="C6:D6"/>
    <mergeCell ref="C7:D7"/>
    <mergeCell ref="C8:D8"/>
    <mergeCell ref="B9:C9"/>
    <mergeCell ref="B10:C10"/>
    <mergeCell ref="B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2"/>
  <sheetViews>
    <sheetView topLeftCell="A3" zoomScaleNormal="100" workbookViewId="0">
      <selection activeCell="D12" sqref="D12"/>
    </sheetView>
  </sheetViews>
  <sheetFormatPr defaultRowHeight="18.75"/>
  <cols>
    <col min="1" max="1" width="11.5703125" style="32" customWidth="1"/>
    <col min="2" max="2" width="64.42578125" style="8" customWidth="1"/>
    <col min="3" max="3" width="19.7109375" style="8" customWidth="1"/>
    <col min="4" max="4" width="30.28515625" style="8" customWidth="1"/>
    <col min="5" max="5" width="11.5703125" style="8" bestFit="1" customWidth="1"/>
    <col min="6" max="6" width="12.42578125" style="8" bestFit="1" customWidth="1"/>
    <col min="7" max="7" width="9.140625" style="8"/>
    <col min="8" max="8" width="14.42578125" style="8" customWidth="1"/>
    <col min="9" max="9" width="19" style="8" bestFit="1" customWidth="1"/>
    <col min="10" max="16384" width="9.140625" style="8"/>
  </cols>
  <sheetData>
    <row r="1" spans="1:11" ht="26.25">
      <c r="A1" s="224" t="s">
        <v>27</v>
      </c>
      <c r="B1" s="224"/>
      <c r="C1" s="224"/>
      <c r="D1" s="224"/>
      <c r="E1" s="7"/>
      <c r="F1" s="7"/>
      <c r="G1" s="7"/>
      <c r="H1" s="7"/>
      <c r="I1" s="7"/>
      <c r="J1" s="7"/>
      <c r="K1" s="7"/>
    </row>
    <row r="2" spans="1:11" ht="23.25">
      <c r="A2" s="225" t="s">
        <v>41</v>
      </c>
      <c r="B2" s="225"/>
      <c r="C2" s="225"/>
      <c r="D2" s="225"/>
    </row>
    <row r="3" spans="1:11" ht="15">
      <c r="A3" s="207"/>
      <c r="B3" s="207"/>
      <c r="C3" s="207" t="s">
        <v>6</v>
      </c>
      <c r="D3" s="207"/>
    </row>
    <row r="4" spans="1:11" ht="15" hidden="1">
      <c r="A4" s="9" t="s">
        <v>28</v>
      </c>
      <c r="B4" s="10" t="e">
        <f>'[2]Names of Bidder'!C8</f>
        <v>#REF!</v>
      </c>
      <c r="C4" s="5" t="s">
        <v>8</v>
      </c>
      <c r="D4" s="5"/>
    </row>
    <row r="5" spans="1:11" ht="15" hidden="1">
      <c r="A5" s="9" t="s">
        <v>29</v>
      </c>
      <c r="B5" s="10" t="str">
        <f>'[2]Names of Bidder'!C9</f>
        <v>…….. …… ………. ……….</v>
      </c>
      <c r="C5" s="5" t="s">
        <v>10</v>
      </c>
      <c r="D5" s="5"/>
    </row>
    <row r="6" spans="1:11" ht="18" hidden="1">
      <c r="A6" s="11"/>
      <c r="B6" s="10" t="str">
        <f>'[2]Names of Bidder'!C10</f>
        <v>…….. …… ………. ……….</v>
      </c>
      <c r="C6" s="5" t="s">
        <v>11</v>
      </c>
      <c r="D6" s="5"/>
    </row>
    <row r="7" spans="1:11" ht="18" hidden="1">
      <c r="A7" s="11"/>
      <c r="B7" s="10" t="str">
        <f>'[2]Names of Bidder'!C11</f>
        <v>…….. …… ………. ……….</v>
      </c>
      <c r="C7" s="5" t="s">
        <v>12</v>
      </c>
      <c r="D7" s="5"/>
    </row>
    <row r="8" spans="1:11" ht="15" hidden="1">
      <c r="A8" s="226"/>
      <c r="B8" s="226"/>
      <c r="C8" s="5" t="s">
        <v>13</v>
      </c>
      <c r="D8" s="5"/>
    </row>
    <row r="9" spans="1:11" s="15" customFormat="1" ht="33" customHeight="1">
      <c r="A9" s="13" t="s">
        <v>14</v>
      </c>
      <c r="B9" s="223" t="s">
        <v>30</v>
      </c>
      <c r="C9" s="223"/>
      <c r="D9" s="14" t="s">
        <v>31</v>
      </c>
    </row>
    <row r="10" spans="1:11" s="15" customFormat="1" ht="33" customHeight="1">
      <c r="A10" s="13"/>
      <c r="B10" s="218" t="s">
        <v>32</v>
      </c>
      <c r="C10" s="218"/>
      <c r="D10" s="14"/>
    </row>
    <row r="11" spans="1:11" ht="33" customHeight="1">
      <c r="A11" s="17">
        <v>1</v>
      </c>
      <c r="B11" s="219" t="s">
        <v>51</v>
      </c>
      <c r="C11" s="219"/>
      <c r="D11" s="12"/>
    </row>
    <row r="12" spans="1:11" ht="45" customHeight="1">
      <c r="A12" s="17"/>
      <c r="B12" s="220" t="s">
        <v>128</v>
      </c>
      <c r="C12" s="220"/>
      <c r="D12" s="18">
        <f>'Sch-3A PART-A (Sch-Civil)'!M43</f>
        <v>3416786.618644068</v>
      </c>
      <c r="E12" s="19"/>
    </row>
    <row r="13" spans="1:11" ht="18" customHeight="1">
      <c r="A13" s="17"/>
      <c r="B13" s="221" t="s">
        <v>34</v>
      </c>
      <c r="C13" s="222"/>
      <c r="D13" s="20">
        <f>D12</f>
        <v>3416786.618644068</v>
      </c>
      <c r="E13" s="19"/>
      <c r="I13" s="79"/>
    </row>
    <row r="14" spans="1:11" ht="36" customHeight="1">
      <c r="A14" s="17"/>
      <c r="B14" s="213"/>
      <c r="C14" s="214"/>
      <c r="D14" s="18"/>
      <c r="E14" s="19"/>
    </row>
    <row r="15" spans="1:11" ht="21" customHeight="1">
      <c r="A15" s="21">
        <v>2</v>
      </c>
      <c r="B15" s="215" t="s">
        <v>35</v>
      </c>
      <c r="C15" s="216"/>
      <c r="D15" s="20">
        <f>'Sch5 Taxes'!D12</f>
        <v>615021.59135593229</v>
      </c>
    </row>
    <row r="16" spans="1:11" ht="37.5" customHeight="1">
      <c r="A16" s="17"/>
      <c r="B16" s="22"/>
      <c r="C16" s="23"/>
      <c r="D16" s="18"/>
    </row>
    <row r="17" spans="1:9" ht="33" customHeight="1">
      <c r="A17" s="17"/>
      <c r="B17" s="217" t="s">
        <v>36</v>
      </c>
      <c r="C17" s="217"/>
      <c r="D17" s="71">
        <f>SUM(D13,D15)</f>
        <v>4031808.2100000004</v>
      </c>
    </row>
    <row r="18" spans="1:9" ht="18">
      <c r="A18" s="24"/>
      <c r="B18" s="25"/>
      <c r="C18" s="25"/>
      <c r="D18" s="25"/>
      <c r="I18" s="19"/>
    </row>
    <row r="19" spans="1:9" ht="18">
      <c r="A19" s="26"/>
    </row>
    <row r="20" spans="1:9" ht="18" hidden="1">
      <c r="A20" s="26" t="s">
        <v>37</v>
      </c>
      <c r="B20" s="28" t="e">
        <v>#REF!</v>
      </c>
      <c r="C20" s="29" t="s">
        <v>38</v>
      </c>
      <c r="D20" s="70" t="e">
        <v>#REF!</v>
      </c>
    </row>
    <row r="21" spans="1:9" ht="18" hidden="1">
      <c r="A21" s="30" t="s">
        <v>39</v>
      </c>
      <c r="B21" s="69" t="e">
        <v>#REF!</v>
      </c>
      <c r="C21" s="31" t="s">
        <v>40</v>
      </c>
      <c r="D21" s="70" t="e">
        <v>#REF!</v>
      </c>
    </row>
    <row r="22" spans="1:9" hidden="1"/>
  </sheetData>
  <sheetProtection algorithmName="SHA-512" hashValue="r5C1WQ3cFsHSXd8z8yXfaI+y/ZkgJMtHTc3TQZsXUi3G921UlRH0qdazgiwZveL9tpVEAgdnehks6h2OYM4l5g==" saltValue="fJuPiDZWCo+E3iE5OHB/vw==" spinCount="100000" sheet="1" objects="1" scenarios="1"/>
  <mergeCells count="13">
    <mergeCell ref="B9:C9"/>
    <mergeCell ref="A1:D1"/>
    <mergeCell ref="A2:D2"/>
    <mergeCell ref="A3:B3"/>
    <mergeCell ref="C3:D3"/>
    <mergeCell ref="A8:B8"/>
    <mergeCell ref="B14:C14"/>
    <mergeCell ref="B15:C15"/>
    <mergeCell ref="B17:C17"/>
    <mergeCell ref="B10:C10"/>
    <mergeCell ref="B11:C11"/>
    <mergeCell ref="B12:C12"/>
    <mergeCell ref="B13:C13"/>
  </mergeCells>
  <printOptions horizontalCentered="1" verticalCentered="1"/>
  <pageMargins left="0.25" right="0.25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Instruction</vt:lpstr>
      <vt:lpstr>BASICS</vt:lpstr>
      <vt:lpstr>Name of Bidder</vt:lpstr>
      <vt:lpstr>Sch-3A PART-A (Sch-Civil)</vt:lpstr>
      <vt:lpstr>Sch5 Taxes</vt:lpstr>
      <vt:lpstr>Sch6 Summary</vt:lpstr>
      <vt:lpstr>'Sch-3A PART-A (Sch-Civil)'!Print_Area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2025-06-17T11:38:09Z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0f7a04-6a83-4344-ab32-77c336beebec_Enabled">
    <vt:lpwstr>true</vt:lpwstr>
  </property>
  <property fmtid="{D5CDD505-2E9C-101B-9397-08002B2CF9AE}" pid="3" name="MSIP_Label_530f7a04-6a83-4344-ab32-77c336beebec_SetDate">
    <vt:lpwstr>2025-06-17T11:36:07Z</vt:lpwstr>
  </property>
  <property fmtid="{D5CDD505-2E9C-101B-9397-08002B2CF9AE}" pid="4" name="MSIP_Label_530f7a04-6a83-4344-ab32-77c336beebec_Method">
    <vt:lpwstr>Privileged</vt:lpwstr>
  </property>
  <property fmtid="{D5CDD505-2E9C-101B-9397-08002B2CF9AE}" pid="5" name="MSIP_Label_530f7a04-6a83-4344-ab32-77c336beebec_Name">
    <vt:lpwstr>Public-IT</vt:lpwstr>
  </property>
  <property fmtid="{D5CDD505-2E9C-101B-9397-08002B2CF9AE}" pid="6" name="MSIP_Label_530f7a04-6a83-4344-ab32-77c336beebec_SiteId">
    <vt:lpwstr>7048075c-52c2-4a40-8e7c-5c5a5573c87f</vt:lpwstr>
  </property>
  <property fmtid="{D5CDD505-2E9C-101B-9397-08002B2CF9AE}" pid="7" name="MSIP_Label_530f7a04-6a83-4344-ab32-77c336beebec_ActionId">
    <vt:lpwstr>a16bf768-05d9-4c09-8a42-e76d7d93adfc</vt:lpwstr>
  </property>
  <property fmtid="{D5CDD505-2E9C-101B-9397-08002B2CF9AE}" pid="8" name="MSIP_Label_530f7a04-6a83-4344-ab32-77c336beebec_ContentBits">
    <vt:lpwstr>0</vt:lpwstr>
  </property>
  <property fmtid="{D5CDD505-2E9C-101B-9397-08002B2CF9AE}" pid="9" name="MSIP_Label_530f7a04-6a83-4344-ab32-77c336beebec_Tag">
    <vt:lpwstr>10, 0, 1, 1</vt:lpwstr>
  </property>
</Properties>
</file>