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E1571A6E-6E0D-4180-94D2-F85E097D0173}" xr6:coauthVersionLast="47" xr6:coauthVersionMax="47" xr10:uidLastSave="{00000000-0000-0000-0000-000000000000}"/>
  <bookViews>
    <workbookView xWindow="-120" yWindow="-120" windowWidth="29040" windowHeight="15720" firstSheet="1" activeTab="3" xr2:uid="{00000000-000D-0000-FFFF-FFFF00000000}"/>
  </bookViews>
  <sheets>
    <sheet name="Sheet1" sheetId="1" state="hidden" r:id="rId1"/>
    <sheet name="Basic" sheetId="2" r:id="rId2"/>
    <sheet name="Details" sheetId="3" r:id="rId3"/>
    <sheet name="Schedule-I" sheetId="7" r:id="rId4"/>
    <sheet name="Summary"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7" l="1"/>
  <c r="H22" i="7" l="1"/>
  <c r="H23" i="7"/>
  <c r="H21" i="7"/>
  <c r="F11" i="7"/>
  <c r="F12" i="7"/>
  <c r="F13" i="7"/>
  <c r="F14" i="7"/>
  <c r="F10" i="7"/>
  <c r="H25" i="7" l="1"/>
  <c r="H15" i="7"/>
  <c r="B32" i="7"/>
  <c r="H32" i="7"/>
  <c r="B34" i="7"/>
  <c r="H34" i="7"/>
  <c r="C7" i="7" l="1"/>
  <c r="C6" i="7"/>
  <c r="C5" i="7"/>
  <c r="C4" i="7"/>
  <c r="A2" i="7" l="1"/>
  <c r="A1" i="7"/>
  <c r="C7" i="5" l="1"/>
  <c r="C6" i="5"/>
  <c r="C5" i="5"/>
  <c r="C4" i="5"/>
  <c r="G20" i="5" l="1"/>
  <c r="G19" i="5"/>
  <c r="B20" i="5"/>
  <c r="B19" i="5"/>
  <c r="A2" i="5" l="1"/>
  <c r="A1" i="5"/>
  <c r="A2" i="3"/>
  <c r="A1" i="3"/>
  <c r="A2" i="2"/>
  <c r="A1" i="2"/>
  <c r="H17" i="7"/>
  <c r="H27" i="7" l="1"/>
  <c r="H14" i="5"/>
  <c r="H28" i="7" l="1"/>
  <c r="H15" i="5"/>
  <c r="H16" i="5" s="1"/>
</calcChain>
</file>

<file path=xl/sharedStrings.xml><?xml version="1.0" encoding="utf-8"?>
<sst xmlns="http://schemas.openxmlformats.org/spreadsheetml/2006/main" count="99" uniqueCount="75">
  <si>
    <t>Name of the Package</t>
  </si>
  <si>
    <t>General Guidelines for filling up the Price Schedule and other attachments.</t>
  </si>
  <si>
    <t>All the cells in Summary will be auto filled, therefore no cell is required to be filled in that sheet.</t>
  </si>
  <si>
    <t>Instructions ,if any will be displayed automatically after selecting the cell.</t>
  </si>
  <si>
    <t>Click here to proceed.</t>
  </si>
  <si>
    <t>Fill only Green shaded cells in Details and Schedule-I.</t>
  </si>
  <si>
    <t>पावर ग्रिड कारपोरेशन ऑफ इण्डिया लिमिटेड</t>
  </si>
  <si>
    <t>(भारत सरकार का उद्यम)</t>
  </si>
  <si>
    <t>Power Grid Corporation of India Limited</t>
  </si>
  <si>
    <t>(A Government of India Enterprises)</t>
  </si>
  <si>
    <t>Enter the following details of the bidder</t>
  </si>
  <si>
    <t>Name of the bidder</t>
  </si>
  <si>
    <t>Address</t>
  </si>
  <si>
    <t>Contact No.</t>
  </si>
  <si>
    <t xml:space="preserve">E-mail </t>
  </si>
  <si>
    <t>Alternative E-mail</t>
  </si>
  <si>
    <t>Printed Name</t>
  </si>
  <si>
    <t xml:space="preserve">Designation </t>
  </si>
  <si>
    <t>Place</t>
  </si>
  <si>
    <t>Date</t>
  </si>
  <si>
    <t>To,</t>
  </si>
  <si>
    <t>Contracts and Materials Department</t>
  </si>
  <si>
    <t>POWER GRID CORPORATION OF INDIA LIMITED</t>
  </si>
  <si>
    <t>VIDYUT BOARD COLONY, SHASTRINAGAR, PATNA-23</t>
  </si>
  <si>
    <t>Designation</t>
  </si>
  <si>
    <t>We declare that following are our Total Bid Prices in Rupees for the expenditure incurred for the entire scope of work as specified in the specifications and documents. We have indicated Total Estimated  Cost as indicated in the "Bill of Quantity(BOQ) &amp; Prices" covering entire scope of works enclosed herewith as Schedule-I.</t>
  </si>
  <si>
    <t>I</t>
  </si>
  <si>
    <t>II</t>
  </si>
  <si>
    <t>Total GST on services/Installation as per Schedule-I</t>
  </si>
  <si>
    <t>III</t>
  </si>
  <si>
    <t>Toal BID Price including all taxes</t>
  </si>
  <si>
    <t>Schedule-I of Price Bid</t>
  </si>
  <si>
    <t>Printed name</t>
  </si>
  <si>
    <t>Total for Installation/Services as per Schedule-I</t>
  </si>
  <si>
    <t>Unit</t>
  </si>
  <si>
    <t xml:space="preserve">Sl. No. </t>
  </si>
  <si>
    <t>Item Description</t>
  </si>
  <si>
    <t>Qty.</t>
  </si>
  <si>
    <t>Above and below (in %): To be quoted by bidder</t>
  </si>
  <si>
    <t xml:space="preserve"> Amount Excl. GST</t>
  </si>
  <si>
    <t>Rate</t>
  </si>
  <si>
    <t>Note:</t>
  </si>
  <si>
    <t>(II) In case of "At Par", "0.00%" to be quoted by the bidder.</t>
  </si>
  <si>
    <t>cum</t>
  </si>
  <si>
    <t>DSR code</t>
  </si>
  <si>
    <t>PART-A DSR ITEMS</t>
  </si>
  <si>
    <t>PART-B NON- DSR ITEMS</t>
  </si>
  <si>
    <t>Total amount excl. taxes (PART-A)</t>
  </si>
  <si>
    <t>Quoted Price EXCL. TAXES (PART-A)</t>
  </si>
  <si>
    <t>Quoted Price EXCL. TAXES (PART-B)</t>
  </si>
  <si>
    <t>(I) Bidders may please note that the percentage low/high quoted by the bidder in their bid for DSR items shall be considered proportionately on arriving the rates of each individual items of the BOQs DSR items .</t>
  </si>
  <si>
    <t>2.6.1</t>
  </si>
  <si>
    <t>Earth work in excavation by mechanical means (Hydraulic excavator)/ manual means over areas (exceeding 30 cm in depth, 1.5 m in width as well as 10 sqm on plan) including getting out and disposal of excavated earth lead upto 50 m and lift upto 1.5 m, as directed by Engineer-in_x0002_charge.All kinds of soil</t>
  </si>
  <si>
    <t>2.25(a</t>
  </si>
  <si>
    <t>5.22A.6</t>
  </si>
  <si>
    <t xml:space="preserve">Steel reinforcement for R.C.C. work including straightening, cutting, bending, placing in position and binding all complete upto pile cap  level Thermo-Mechanically Treated bars of grade Fe-500D or more. </t>
  </si>
  <si>
    <t>DSR rate</t>
  </si>
  <si>
    <t>RM</t>
  </si>
  <si>
    <t>Excavating, supplying stacking and filling of local earth (including royalty) by mechanical transport upto a lead of 5km also including ramming and watering of the earth in layers not exceeding 20 cm in trenches, plinth, sides of foundation etc. complete.</t>
  </si>
  <si>
    <t>2.26.1</t>
  </si>
  <si>
    <t xml:space="preserve">Extra for every additional lift of 1.5m or part thereoff in excavation/banking excavation or stacking material ..All kind of soil </t>
  </si>
  <si>
    <t>kg</t>
  </si>
  <si>
    <t>Pumping out water caused by springs, tidal or river seepage, broken etc( Measurement may be done based on capacity and working hours of the pump)-Actual requirement depends on site condition.</t>
  </si>
  <si>
    <t>kilo litre</t>
  </si>
  <si>
    <r>
      <t xml:space="preserve">Supply and providing M.S liner 6 mm thick for protection of existing exposed  piles (in Ganga River) upto  depth 6m(=5.5+0.5) below existing liner ( or as per actual site condition) and  0.20m  over lapping length at bottom portion of the existing liner . The work  including supply, installation, straightening, bending, cutting , welding, labour, tools &amp; plants, transportation etc required to complete the work as per direction of Engineer in-charge . Additionally, primer &amp; painting on both surfaces of liner  should be done as per Technical Specification.( </t>
    </r>
    <r>
      <rPr>
        <b/>
        <sz val="12"/>
        <rFont val="Ebrima"/>
      </rPr>
      <t xml:space="preserve">NOTE_If pile-repair work to be carried out under river flow condition than payment against making working platform/floating platform  etc shall be paid separately i.e. under item no-9 ) </t>
    </r>
  </si>
  <si>
    <t xml:space="preserve">Providing and laying in position M25 grade Polymer Modified Cement Concrete  with 10-15mm size coarse aggregate (Design Mix) in space between existing pile surface and inner surface of proposed/new liner as per attched drawing upto depth 5.7m . The work includes chipping of existing excess/bulged concrete around the piles  as per direction of engineer in charge based on site condition. The work also includes cleaning rusted reinforcement by applying rust remover chemical, sifting /transporting of material, all tools and plants required to complete the work. (The works Including,  transportation of material by head loading/boat/tractor etc . </t>
  </si>
  <si>
    <t>Erection of steel chamber as per the drawing. However cost of supply &amp; fabrication of  steel chamber structure shall be paid separately in item no.-6 (under MS Liner item). Requirement of the chamber &amp; the  qty shall be  decided as per actual site condition)</t>
  </si>
  <si>
    <t xml:space="preserve">Making woring platform/floating platform  in flow water of substream of the Ganga River for installation /repairing activities of all 24 piles of the location. The working platform height shall be depend on water depth of the river channel during execution time, presently depth of the rever channel near pile location is appx 2 m to 3.5 m.  The working flatmorm shall be dismntaled/removed after completion of the work. </t>
  </si>
  <si>
    <t>MT</t>
  </si>
  <si>
    <t>LS</t>
  </si>
  <si>
    <t>GST (in percentage )@</t>
  </si>
  <si>
    <t>Total amount including taxes</t>
  </si>
  <si>
    <t>on Quoted Price(Part A+ Part B)</t>
  </si>
  <si>
    <t>RFX. No. 5002003412</t>
  </si>
  <si>
    <t>RECTIFICATION OF PILE CONCRETES OF LOC NO 564 (DD+25) (128 D/0) OF SAHARSHA-PATNA 400 KV LINE (FORMERLY KNOWN AS PATNA- KISHANGANJ 400 KV LINE) IN RIVER GANGA WITH EXPOSED REINFORCEMENT BY PROVIDING ADDITIONAL MS LINER RINGS TO ALL PILES OF LOC 564 FILLED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</si>
</sst>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quot;₹&quot;\ * #,##0.00_);_(&quot;₹&quot;\ * \(#,##0.00\);_(&quot;₹&quot;\ * &quot;-&quot;??_);_(@_)"/>
    <numFmt numFmtId="165" formatCode="[$-409]d\-mmm\-yyyy;@"/>
    <numFmt numFmtId="166" formatCode="_(* #,##0_);_(* \(#,##0\);_(* &quot;-&quot;??_);_(@_)"/>
    <numFmt numFmtId="170" formatCode="_ * #,##0.00_ ;_ * \-#,##0.00_ ;_ * &quot;-&quot;??_ ;_ @_ "/>
  </numFmts>
  <fonts count="23" x14ac:knownFonts="1">
    <font>
      <sz val="11"/>
      <color theme="1"/>
      <name val="Calibri"/>
      <family val="2"/>
      <scheme val="minor"/>
    </font>
    <font>
      <u/>
      <sz val="11"/>
      <color theme="10"/>
      <name val="Calibri"/>
      <family val="2"/>
    </font>
    <font>
      <sz val="10"/>
      <name val="Arial"/>
      <family val="2"/>
    </font>
    <font>
      <b/>
      <sz val="16"/>
      <color indexed="12"/>
      <name val="Book Antiqua"/>
      <family val="1"/>
    </font>
    <font>
      <sz val="11"/>
      <color indexed="12"/>
      <name val="Book Antiqua"/>
      <family val="1"/>
    </font>
    <font>
      <sz val="11"/>
      <color theme="1"/>
      <name val="Times New Roman"/>
      <family val="1"/>
    </font>
    <font>
      <sz val="11"/>
      <name val="Times New Roman"/>
      <family val="1"/>
    </font>
    <font>
      <sz val="11"/>
      <color rgb="FF339933"/>
      <name val="Times New Roman"/>
      <family val="1"/>
    </font>
    <font>
      <b/>
      <sz val="11"/>
      <color theme="1"/>
      <name val="Times New Roman"/>
      <family val="1"/>
    </font>
    <font>
      <b/>
      <sz val="11"/>
      <name val="Book Antiqua"/>
      <family val="1"/>
    </font>
    <font>
      <sz val="11"/>
      <name val="Book Antiqua"/>
      <family val="1"/>
    </font>
    <font>
      <sz val="11"/>
      <name val="Calibri"/>
      <family val="2"/>
      <scheme val="minor"/>
    </font>
    <font>
      <sz val="10"/>
      <name val="Arial"/>
    </font>
    <font>
      <u/>
      <sz val="10"/>
      <color theme="10"/>
      <name val="Arial"/>
      <family val="2"/>
    </font>
    <font>
      <b/>
      <u/>
      <sz val="12"/>
      <color rgb="FF0070C0"/>
      <name val="Times New Roman"/>
      <family val="1"/>
    </font>
    <font>
      <sz val="11"/>
      <color theme="1"/>
      <name val="Calibri"/>
      <family val="2"/>
      <scheme val="minor"/>
    </font>
    <font>
      <u/>
      <sz val="11"/>
      <color theme="10"/>
      <name val="Calibri"/>
      <family val="2"/>
      <scheme val="minor"/>
    </font>
    <font>
      <sz val="11"/>
      <color theme="1"/>
      <name val="Book Antiqua"/>
      <family val="1"/>
    </font>
    <font>
      <b/>
      <sz val="11"/>
      <color theme="1"/>
      <name val="Book Antiqua"/>
      <family val="1"/>
    </font>
    <font>
      <sz val="10"/>
      <color indexed="56"/>
      <name val="Arial"/>
      <family val="2"/>
    </font>
    <font>
      <sz val="12"/>
      <name val="Ebrima"/>
    </font>
    <font>
      <sz val="12"/>
      <color theme="1"/>
      <name val="Ebrima"/>
    </font>
    <font>
      <b/>
      <sz val="12"/>
      <name val="Ebrima"/>
    </font>
  </fonts>
  <fills count="10">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rgb="FFFFFF00"/>
        <bgColor indexed="64"/>
      </patternFill>
    </fill>
    <fill>
      <patternFill patternType="solid">
        <fgColor theme="6" tint="-0.249977111117893"/>
        <bgColor indexed="64"/>
      </patternFill>
    </fill>
    <fill>
      <patternFill patternType="solid">
        <fgColor theme="0"/>
        <bgColor indexed="64"/>
      </patternFill>
    </fill>
    <fill>
      <patternFill patternType="solid">
        <fgColor rgb="FF009900"/>
        <bgColor indexed="64"/>
      </patternFill>
    </fill>
    <fill>
      <patternFill patternType="solid">
        <fgColor rgb="FF008000"/>
        <bgColor indexed="64"/>
      </patternFill>
    </fill>
  </fills>
  <borders count="18">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3">
    <xf numFmtId="0" fontId="0" fillId="0" borderId="0"/>
    <xf numFmtId="0" fontId="1" fillId="0" borderId="0" applyNumberFormat="0" applyFill="0" applyBorder="0" applyAlignment="0" applyProtection="0">
      <alignment vertical="top"/>
      <protection locked="0"/>
    </xf>
    <xf numFmtId="0" fontId="2" fillId="0" borderId="0"/>
    <xf numFmtId="0" fontId="12" fillId="0" borderId="0"/>
    <xf numFmtId="43" fontId="2" fillId="0" borderId="0" applyFont="0" applyFill="0" applyBorder="0" applyAlignment="0" applyProtection="0"/>
    <xf numFmtId="0" fontId="13" fillId="0" borderId="0" applyNumberFormat="0" applyFill="0" applyBorder="0" applyAlignment="0" applyProtection="0"/>
    <xf numFmtId="0" fontId="2" fillId="0" borderId="0"/>
    <xf numFmtId="164" fontId="15" fillId="0" borderId="0" applyFont="0" applyFill="0" applyBorder="0" applyAlignment="0" applyProtection="0"/>
    <xf numFmtId="0" fontId="16" fillId="0" borderId="0" applyNumberFormat="0" applyFill="0" applyBorder="0" applyAlignment="0" applyProtection="0"/>
    <xf numFmtId="0" fontId="2" fillId="0" borderId="0"/>
    <xf numFmtId="43" fontId="15" fillId="0" borderId="0" applyFont="0" applyFill="0" applyBorder="0" applyAlignment="0" applyProtection="0"/>
    <xf numFmtId="170" fontId="2" fillId="0" borderId="0" applyFont="0" applyFill="0" applyBorder="0" applyAlignment="0" applyProtection="0"/>
    <xf numFmtId="170" fontId="15" fillId="0" borderId="0" applyFont="0" applyFill="0" applyBorder="0" applyAlignment="0" applyProtection="0"/>
  </cellStyleXfs>
  <cellXfs count="126">
    <xf numFmtId="0" fontId="0" fillId="0" borderId="0" xfId="0"/>
    <xf numFmtId="0" fontId="0" fillId="5" borderId="0" xfId="0" applyFill="1"/>
    <xf numFmtId="0" fontId="0" fillId="5" borderId="2" xfId="0" applyFill="1" applyBorder="1"/>
    <xf numFmtId="0" fontId="0" fillId="5" borderId="3" xfId="0" applyFill="1"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5" xfId="0" applyBorder="1" applyAlignment="1">
      <alignment horizontal="center" vertical="center"/>
    </xf>
    <xf numFmtId="0" fontId="0" fillId="0" borderId="7" xfId="0" applyBorder="1"/>
    <xf numFmtId="0" fontId="0" fillId="0" borderId="8" xfId="0" applyBorder="1"/>
    <xf numFmtId="0" fontId="0" fillId="0" borderId="9" xfId="0" applyBorder="1"/>
    <xf numFmtId="2" fontId="8" fillId="0" borderId="10" xfId="0" applyNumberFormat="1" applyFont="1" applyBorder="1" applyAlignment="1" applyProtection="1">
      <alignment horizontal="center"/>
      <protection hidden="1"/>
    </xf>
    <xf numFmtId="0" fontId="5" fillId="5" borderId="0" xfId="0" applyFont="1" applyFill="1" applyProtection="1">
      <protection hidden="1"/>
    </xf>
    <xf numFmtId="0" fontId="5" fillId="0" borderId="0" xfId="0" applyFont="1" applyProtection="1">
      <protection hidden="1"/>
    </xf>
    <xf numFmtId="0" fontId="7" fillId="0" borderId="0" xfId="0" applyFont="1" applyProtection="1">
      <protection hidden="1"/>
    </xf>
    <xf numFmtId="0" fontId="6" fillId="0" borderId="0" xfId="0" applyFont="1" applyProtection="1">
      <protection hidden="1"/>
    </xf>
    <xf numFmtId="0" fontId="5" fillId="0" borderId="0" xfId="0" applyFont="1" applyAlignment="1" applyProtection="1">
      <alignment horizontal="right"/>
      <protection hidden="1"/>
    </xf>
    <xf numFmtId="0" fontId="11" fillId="0" borderId="0" xfId="0" applyFont="1"/>
    <xf numFmtId="0" fontId="11" fillId="6" borderId="10" xfId="0" applyFont="1" applyFill="1" applyBorder="1" applyProtection="1">
      <protection locked="0" hidden="1"/>
    </xf>
    <xf numFmtId="4" fontId="8" fillId="0" borderId="10" xfId="0" applyNumberFormat="1" applyFont="1" applyBorder="1" applyAlignment="1" applyProtection="1">
      <alignment horizontal="center"/>
      <protection hidden="1"/>
    </xf>
    <xf numFmtId="0" fontId="0" fillId="0" borderId="0" xfId="0" applyAlignment="1">
      <alignment wrapText="1"/>
    </xf>
    <xf numFmtId="0" fontId="17" fillId="0" borderId="10" xfId="0" applyFont="1" applyBorder="1" applyProtection="1">
      <protection hidden="1"/>
    </xf>
    <xf numFmtId="0" fontId="17" fillId="0" borderId="0" xfId="0" applyFont="1" applyProtection="1">
      <protection hidden="1"/>
    </xf>
    <xf numFmtId="0" fontId="17" fillId="5" borderId="0" xfId="0" applyFont="1" applyFill="1" applyProtection="1">
      <protection hidden="1"/>
    </xf>
    <xf numFmtId="0" fontId="10" fillId="0" borderId="0" xfId="0" applyFont="1" applyProtection="1">
      <protection hidden="1"/>
    </xf>
    <xf numFmtId="4" fontId="9" fillId="0" borderId="10" xfId="3" applyNumberFormat="1" applyFont="1" applyBorder="1" applyAlignment="1" applyProtection="1">
      <alignment horizontal="center" vertical="center"/>
      <protection hidden="1"/>
    </xf>
    <xf numFmtId="0" fontId="17" fillId="6" borderId="0" xfId="0" applyFont="1" applyFill="1" applyProtection="1">
      <protection hidden="1"/>
    </xf>
    <xf numFmtId="0" fontId="18" fillId="0" borderId="10" xfId="0" applyFont="1" applyBorder="1" applyAlignment="1" applyProtection="1">
      <alignment horizontal="center" vertical="center" wrapText="1"/>
      <protection hidden="1"/>
    </xf>
    <xf numFmtId="0" fontId="19" fillId="7" borderId="10" xfId="3" applyFont="1" applyFill="1" applyBorder="1" applyAlignment="1" applyProtection="1">
      <alignment horizontal="center" vertical="top" wrapText="1"/>
      <protection hidden="1"/>
    </xf>
    <xf numFmtId="0" fontId="11" fillId="7" borderId="10" xfId="0" applyFont="1" applyFill="1" applyBorder="1" applyAlignment="1" applyProtection="1">
      <alignment horizontal="center" vertical="top" wrapText="1"/>
      <protection hidden="1"/>
    </xf>
    <xf numFmtId="0" fontId="17" fillId="0" borderId="10" xfId="0" applyFont="1" applyBorder="1" applyAlignment="1" applyProtection="1">
      <alignment horizontal="center"/>
      <protection hidden="1"/>
    </xf>
    <xf numFmtId="0" fontId="10" fillId="7" borderId="10" xfId="0" applyFont="1" applyFill="1" applyBorder="1" applyAlignment="1" applyProtection="1">
      <alignment horizontal="center"/>
      <protection hidden="1"/>
    </xf>
    <xf numFmtId="0" fontId="10" fillId="0" borderId="10" xfId="0" applyFont="1" applyBorder="1" applyAlignment="1" applyProtection="1">
      <alignment horizontal="center" wrapText="1"/>
      <protection hidden="1"/>
    </xf>
    <xf numFmtId="0" fontId="17" fillId="0" borderId="0" xfId="0" applyFont="1" applyAlignment="1" applyProtection="1">
      <alignment horizontal="right"/>
      <protection hidden="1"/>
    </xf>
    <xf numFmtId="4" fontId="17" fillId="0" borderId="0" xfId="0" applyNumberFormat="1" applyFont="1" applyAlignment="1" applyProtection="1">
      <alignment horizontal="center" vertical="center"/>
      <protection hidden="1"/>
    </xf>
    <xf numFmtId="2" fontId="17" fillId="0" borderId="10" xfId="0" applyNumberFormat="1" applyFont="1" applyBorder="1" applyProtection="1">
      <protection hidden="1"/>
    </xf>
    <xf numFmtId="10" fontId="9" fillId="8" borderId="10" xfId="3" applyNumberFormat="1" applyFont="1" applyFill="1" applyBorder="1" applyAlignment="1" applyProtection="1">
      <alignment horizontal="center" vertical="center"/>
      <protection locked="0"/>
    </xf>
    <xf numFmtId="0" fontId="20" fillId="0" borderId="10" xfId="0" applyFont="1" applyBorder="1" applyAlignment="1">
      <alignment horizontal="center" vertical="top"/>
    </xf>
    <xf numFmtId="0" fontId="0" fillId="0" borderId="10" xfId="0" applyBorder="1" applyAlignment="1">
      <alignment horizontal="center" vertical="top"/>
    </xf>
    <xf numFmtId="0" fontId="20" fillId="0" borderId="10" xfId="0" applyFont="1" applyBorder="1" applyAlignment="1">
      <alignment horizontal="left" vertical="top" wrapText="1"/>
    </xf>
    <xf numFmtId="0" fontId="20" fillId="0" borderId="10" xfId="0" applyFont="1" applyBorder="1" applyAlignment="1">
      <alignment vertical="top"/>
    </xf>
    <xf numFmtId="0" fontId="0" fillId="0" borderId="10" xfId="0" applyBorder="1" applyAlignment="1">
      <alignment vertical="top"/>
    </xf>
    <xf numFmtId="166" fontId="20" fillId="0" borderId="10" xfId="10" applyNumberFormat="1" applyFont="1" applyFill="1" applyBorder="1" applyAlignment="1">
      <alignment vertical="top"/>
    </xf>
    <xf numFmtId="2" fontId="21" fillId="0" borderId="10" xfId="0" applyNumberFormat="1" applyFont="1" applyBorder="1" applyAlignment="1">
      <alignment vertical="top"/>
    </xf>
    <xf numFmtId="4" fontId="20" fillId="0" borderId="10" xfId="0" applyNumberFormat="1" applyFont="1" applyBorder="1" applyAlignment="1">
      <alignment vertical="top" wrapText="1"/>
    </xf>
    <xf numFmtId="0" fontId="0" fillId="0" borderId="10" xfId="0" applyBorder="1" applyAlignment="1">
      <alignment horizontal="left" vertical="top" wrapText="1"/>
    </xf>
    <xf numFmtId="0" fontId="21" fillId="0" borderId="10" xfId="0" applyFont="1" applyBorder="1" applyAlignment="1">
      <alignment horizontal="center" vertical="top"/>
    </xf>
    <xf numFmtId="0" fontId="0" fillId="0" borderId="10" xfId="0" applyBorder="1" applyAlignment="1">
      <alignment horizontal="center" vertical="top" wrapText="1"/>
    </xf>
    <xf numFmtId="0" fontId="21" fillId="0" borderId="10" xfId="0" applyFont="1" applyBorder="1" applyAlignment="1">
      <alignment horizontal="left" vertical="top" wrapText="1"/>
    </xf>
    <xf numFmtId="0" fontId="21" fillId="0" borderId="10" xfId="0" applyFont="1" applyBorder="1" applyAlignment="1">
      <alignment vertical="top"/>
    </xf>
    <xf numFmtId="0" fontId="20" fillId="0" borderId="10" xfId="0" applyFont="1" applyBorder="1" applyAlignment="1">
      <alignment vertical="top" wrapText="1"/>
    </xf>
    <xf numFmtId="2" fontId="17" fillId="0" borderId="0" xfId="0" applyNumberFormat="1" applyFont="1" applyProtection="1">
      <protection hidden="1"/>
    </xf>
    <xf numFmtId="2" fontId="18" fillId="0" borderId="10" xfId="0" applyNumberFormat="1" applyFont="1" applyBorder="1" applyAlignment="1" applyProtection="1">
      <alignment horizontal="center" vertical="center" wrapText="1"/>
      <protection hidden="1"/>
    </xf>
    <xf numFmtId="2" fontId="0" fillId="7" borderId="10" xfId="0" applyNumberFormat="1" applyFill="1" applyBorder="1" applyAlignment="1" applyProtection="1">
      <alignment horizontal="center" vertical="top"/>
      <protection hidden="1"/>
    </xf>
    <xf numFmtId="10" fontId="17" fillId="6" borderId="10" xfId="0" applyNumberFormat="1" applyFont="1" applyFill="1" applyBorder="1" applyProtection="1">
      <protection locked="0"/>
    </xf>
    <xf numFmtId="2" fontId="18" fillId="7" borderId="10" xfId="0" applyNumberFormat="1" applyFont="1" applyFill="1" applyBorder="1" applyAlignment="1" applyProtection="1">
      <alignment horizontal="center" vertical="center"/>
      <protection hidden="1"/>
    </xf>
    <xf numFmtId="4" fontId="17" fillId="0" borderId="10" xfId="0" applyNumberFormat="1" applyFont="1" applyBorder="1" applyAlignment="1" applyProtection="1">
      <alignment horizontal="center" vertical="center"/>
      <protection hidden="1"/>
    </xf>
    <xf numFmtId="10" fontId="17" fillId="9" borderId="10" xfId="0" applyNumberFormat="1" applyFont="1" applyFill="1" applyBorder="1" applyProtection="1">
      <protection hidden="1"/>
    </xf>
    <xf numFmtId="0" fontId="14" fillId="0" borderId="0" xfId="0" applyFont="1" applyAlignment="1">
      <alignment horizontal="center" wrapText="1"/>
    </xf>
    <xf numFmtId="0" fontId="4" fillId="0" borderId="5" xfId="2" applyFont="1" applyBorder="1" applyAlignment="1" applyProtection="1">
      <alignment horizontal="right" vertical="center"/>
      <protection hidden="1"/>
    </xf>
    <xf numFmtId="0" fontId="4" fillId="0" borderId="0" xfId="2" applyFont="1" applyAlignment="1" applyProtection="1">
      <alignment horizontal="right" vertical="center"/>
      <protection hidden="1"/>
    </xf>
    <xf numFmtId="0" fontId="1" fillId="5" borderId="5" xfId="1" applyFill="1" applyBorder="1" applyAlignment="1" applyProtection="1">
      <alignment horizontal="center"/>
    </xf>
    <xf numFmtId="0" fontId="1" fillId="5" borderId="0" xfId="1" applyFill="1" applyBorder="1" applyAlignment="1" applyProtection="1">
      <alignment horizontal="center"/>
    </xf>
    <xf numFmtId="0" fontId="1" fillId="5" borderId="6" xfId="1" applyFill="1" applyBorder="1" applyAlignment="1" applyProtection="1">
      <alignment horizontal="center"/>
    </xf>
    <xf numFmtId="0" fontId="0" fillId="3" borderId="0" xfId="0" applyFill="1" applyAlignment="1">
      <alignment horizontal="center" vertical="center"/>
    </xf>
    <xf numFmtId="0" fontId="0" fillId="3" borderId="6" xfId="0" applyFill="1" applyBorder="1" applyAlignment="1">
      <alignment horizontal="center" vertical="center"/>
    </xf>
    <xf numFmtId="0" fontId="0" fillId="4" borderId="5" xfId="0" applyFill="1" applyBorder="1" applyAlignment="1">
      <alignment horizontal="center"/>
    </xf>
    <xf numFmtId="0" fontId="0" fillId="4" borderId="0" xfId="0" applyFill="1" applyAlignment="1">
      <alignment horizontal="center"/>
    </xf>
    <xf numFmtId="0" fontId="0" fillId="4" borderId="6" xfId="0" applyFill="1" applyBorder="1" applyAlignment="1">
      <alignment horizontal="center"/>
    </xf>
    <xf numFmtId="0" fontId="0" fillId="3" borderId="5" xfId="0" applyFill="1" applyBorder="1" applyAlignment="1">
      <alignment horizontal="center" wrapText="1"/>
    </xf>
    <xf numFmtId="0" fontId="0" fillId="3" borderId="0" xfId="0" applyFill="1" applyAlignment="1">
      <alignment horizontal="center" wrapText="1"/>
    </xf>
    <xf numFmtId="0" fontId="0" fillId="3" borderId="6" xfId="0" applyFill="1" applyBorder="1" applyAlignment="1">
      <alignment horizontal="center" wrapText="1"/>
    </xf>
    <xf numFmtId="0" fontId="3" fillId="0" borderId="5" xfId="2" applyFont="1" applyBorder="1" applyAlignment="1" applyProtection="1">
      <alignment horizontal="right" vertical="center"/>
      <protection hidden="1"/>
    </xf>
    <xf numFmtId="0" fontId="3" fillId="0" borderId="0" xfId="2" applyFont="1" applyAlignment="1" applyProtection="1">
      <alignment horizontal="right" vertical="center"/>
      <protection hidden="1"/>
    </xf>
    <xf numFmtId="0" fontId="0" fillId="2" borderId="0" xfId="0" applyFill="1" applyAlignment="1">
      <alignment horizontal="center" wrapText="1"/>
    </xf>
    <xf numFmtId="0" fontId="0" fillId="0" borderId="10" xfId="0" applyBorder="1" applyAlignment="1">
      <alignment horizontal="center" vertical="center"/>
    </xf>
    <xf numFmtId="0" fontId="11" fillId="6" borderId="10" xfId="0" applyFont="1" applyFill="1" applyBorder="1" applyAlignment="1" applyProtection="1">
      <alignment horizontal="center" vertical="center"/>
      <protection locked="0"/>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11" fillId="6" borderId="10" xfId="0" applyFont="1" applyFill="1" applyBorder="1" applyAlignment="1" applyProtection="1">
      <alignment horizontal="center" vertical="center" wrapText="1"/>
      <protection locked="0"/>
    </xf>
    <xf numFmtId="0" fontId="11" fillId="6" borderId="10" xfId="0" applyFont="1" applyFill="1" applyBorder="1" applyAlignment="1" applyProtection="1">
      <alignment horizontal="center"/>
      <protection locked="0"/>
    </xf>
    <xf numFmtId="0" fontId="11" fillId="6" borderId="12" xfId="0" applyFont="1" applyFill="1" applyBorder="1" applyAlignment="1" applyProtection="1">
      <alignment horizontal="center"/>
      <protection locked="0"/>
    </xf>
    <xf numFmtId="0" fontId="0" fillId="0" borderId="10" xfId="0" applyBorder="1" applyAlignment="1">
      <alignment horizontal="center"/>
    </xf>
    <xf numFmtId="0" fontId="11" fillId="6" borderId="10" xfId="0" applyFont="1" applyFill="1" applyBorder="1" applyAlignment="1" applyProtection="1">
      <alignment horizontal="center"/>
      <protection locked="0" hidden="1"/>
    </xf>
    <xf numFmtId="165" fontId="11" fillId="6" borderId="10" xfId="0" applyNumberFormat="1" applyFont="1" applyFill="1" applyBorder="1" applyAlignment="1" applyProtection="1">
      <alignment horizontal="center"/>
      <protection locked="0" hidden="1"/>
    </xf>
    <xf numFmtId="0" fontId="17" fillId="2" borderId="0" xfId="0" applyFont="1" applyFill="1" applyAlignment="1" applyProtection="1">
      <alignment horizontal="center" wrapText="1"/>
      <protection hidden="1"/>
    </xf>
    <xf numFmtId="0" fontId="10" fillId="0" borderId="0" xfId="0" applyFont="1" applyAlignment="1" applyProtection="1">
      <alignment horizontal="center"/>
      <protection hidden="1"/>
    </xf>
    <xf numFmtId="0" fontId="10" fillId="0" borderId="0" xfId="0" applyFont="1" applyAlignment="1" applyProtection="1">
      <alignment horizontal="center" wrapText="1"/>
      <protection hidden="1"/>
    </xf>
    <xf numFmtId="0" fontId="17" fillId="0" borderId="0" xfId="0" applyFont="1" applyAlignment="1" applyProtection="1">
      <alignment horizontal="center"/>
      <protection hidden="1"/>
    </xf>
    <xf numFmtId="0" fontId="17" fillId="0" borderId="14" xfId="0" applyFont="1" applyBorder="1" applyAlignment="1" applyProtection="1">
      <alignment horizontal="center"/>
      <protection hidden="1"/>
    </xf>
    <xf numFmtId="0" fontId="10" fillId="7" borderId="0" xfId="0" applyFont="1" applyFill="1" applyAlignment="1" applyProtection="1">
      <alignment horizontal="center"/>
      <protection hidden="1"/>
    </xf>
    <xf numFmtId="0" fontId="10" fillId="7" borderId="14" xfId="0" applyFont="1" applyFill="1" applyBorder="1" applyAlignment="1" applyProtection="1">
      <alignment horizontal="center"/>
      <protection hidden="1"/>
    </xf>
    <xf numFmtId="0" fontId="10" fillId="8" borderId="11" xfId="0" applyFont="1" applyFill="1" applyBorder="1" applyAlignment="1" applyProtection="1">
      <alignment horizontal="center"/>
      <protection hidden="1"/>
    </xf>
    <xf numFmtId="0" fontId="10" fillId="8" borderId="13" xfId="0" applyFont="1" applyFill="1" applyBorder="1" applyAlignment="1" applyProtection="1">
      <alignment horizontal="center"/>
      <protection hidden="1"/>
    </xf>
    <xf numFmtId="0" fontId="10" fillId="8" borderId="16" xfId="0" applyFont="1" applyFill="1" applyBorder="1" applyAlignment="1" applyProtection="1">
      <alignment horizontal="center"/>
      <protection hidden="1"/>
    </xf>
    <xf numFmtId="0" fontId="10" fillId="8" borderId="17" xfId="0" applyFont="1" applyFill="1" applyBorder="1" applyAlignment="1" applyProtection="1">
      <alignment horizontal="center"/>
      <protection hidden="1"/>
    </xf>
    <xf numFmtId="0" fontId="10" fillId="0" borderId="11" xfId="3" applyFont="1" applyBorder="1" applyAlignment="1" applyProtection="1">
      <alignment horizontal="right" vertical="center"/>
      <protection hidden="1"/>
    </xf>
    <xf numFmtId="0" fontId="10" fillId="0" borderId="15" xfId="3" applyFont="1" applyBorder="1" applyAlignment="1" applyProtection="1">
      <alignment horizontal="right" vertical="center"/>
      <protection hidden="1"/>
    </xf>
    <xf numFmtId="0" fontId="10" fillId="0" borderId="13" xfId="3" applyFont="1" applyBorder="1" applyAlignment="1" applyProtection="1">
      <alignment horizontal="right" vertical="center"/>
      <protection hidden="1"/>
    </xf>
    <xf numFmtId="0" fontId="17" fillId="6" borderId="0" xfId="0" applyFont="1" applyFill="1" applyAlignment="1" applyProtection="1">
      <alignment horizontal="center"/>
      <protection hidden="1"/>
    </xf>
    <xf numFmtId="0" fontId="18" fillId="0" borderId="0" xfId="0" applyFont="1" applyAlignment="1" applyProtection="1">
      <alignment horizontal="center" vertical="center"/>
      <protection hidden="1"/>
    </xf>
    <xf numFmtId="0" fontId="18" fillId="0" borderId="0" xfId="0" applyFont="1" applyAlignment="1" applyProtection="1">
      <alignment horizontal="left" vertical="center" wrapText="1"/>
      <protection hidden="1"/>
    </xf>
    <xf numFmtId="0" fontId="17" fillId="0" borderId="10" xfId="0" applyFont="1" applyBorder="1" applyAlignment="1" applyProtection="1">
      <alignment horizontal="right"/>
      <protection hidden="1"/>
    </xf>
    <xf numFmtId="0" fontId="17" fillId="0" borderId="11" xfId="0" applyFont="1" applyBorder="1" applyAlignment="1" applyProtection="1">
      <alignment horizontal="right"/>
      <protection hidden="1"/>
    </xf>
    <xf numFmtId="0" fontId="17" fillId="0" borderId="15" xfId="0" applyFont="1" applyBorder="1" applyAlignment="1" applyProtection="1">
      <alignment horizontal="right"/>
      <protection hidden="1"/>
    </xf>
    <xf numFmtId="0" fontId="17" fillId="0" borderId="13" xfId="0" applyFont="1" applyBorder="1" applyAlignment="1" applyProtection="1">
      <alignment horizontal="right"/>
      <protection hidden="1"/>
    </xf>
    <xf numFmtId="0" fontId="6" fillId="6" borderId="10" xfId="0" applyFont="1" applyFill="1" applyBorder="1" applyAlignment="1" applyProtection="1">
      <alignment horizontal="center"/>
      <protection hidden="1"/>
    </xf>
    <xf numFmtId="0" fontId="6" fillId="0" borderId="0" xfId="0" applyFont="1" applyAlignment="1" applyProtection="1">
      <alignment horizontal="center" wrapText="1"/>
      <protection hidden="1"/>
    </xf>
    <xf numFmtId="0" fontId="5" fillId="2" borderId="0" xfId="0" applyFont="1" applyFill="1" applyAlignment="1" applyProtection="1">
      <alignment horizontal="center" wrapText="1"/>
      <protection hidden="1"/>
    </xf>
    <xf numFmtId="0" fontId="8" fillId="0" borderId="2" xfId="0" applyFont="1" applyBorder="1" applyAlignment="1" applyProtection="1">
      <alignment horizontal="center" wrapText="1"/>
      <protection hidden="1"/>
    </xf>
    <xf numFmtId="0" fontId="8" fillId="0" borderId="3" xfId="0" applyFont="1" applyBorder="1" applyAlignment="1" applyProtection="1">
      <alignment horizontal="center" wrapText="1"/>
      <protection hidden="1"/>
    </xf>
    <xf numFmtId="0" fontId="8" fillId="0" borderId="4" xfId="0" applyFont="1" applyBorder="1" applyAlignment="1" applyProtection="1">
      <alignment horizontal="center" wrapText="1"/>
      <protection hidden="1"/>
    </xf>
    <xf numFmtId="0" fontId="8" fillId="0" borderId="5" xfId="0" applyFont="1" applyBorder="1" applyAlignment="1" applyProtection="1">
      <alignment horizontal="center" wrapText="1"/>
      <protection hidden="1"/>
    </xf>
    <xf numFmtId="0" fontId="8" fillId="0" borderId="0" xfId="0" applyFont="1" applyAlignment="1" applyProtection="1">
      <alignment horizontal="center" wrapText="1"/>
      <protection hidden="1"/>
    </xf>
    <xf numFmtId="0" fontId="8" fillId="0" borderId="6" xfId="0" applyFont="1" applyBorder="1" applyAlignment="1" applyProtection="1">
      <alignment horizontal="center" wrapText="1"/>
      <protection hidden="1"/>
    </xf>
    <xf numFmtId="0" fontId="8" fillId="0" borderId="7" xfId="0" applyFont="1" applyBorder="1" applyAlignment="1" applyProtection="1">
      <alignment horizontal="center" wrapText="1"/>
      <protection hidden="1"/>
    </xf>
    <xf numFmtId="0" fontId="8" fillId="0" borderId="8" xfId="0" applyFont="1" applyBorder="1" applyAlignment="1" applyProtection="1">
      <alignment horizontal="center" wrapText="1"/>
      <protection hidden="1"/>
    </xf>
    <xf numFmtId="0" fontId="8" fillId="0" borderId="9" xfId="0" applyFont="1" applyBorder="1" applyAlignment="1" applyProtection="1">
      <alignment horizontal="center" wrapText="1"/>
      <protection hidden="1"/>
    </xf>
    <xf numFmtId="0" fontId="8" fillId="0" borderId="10" xfId="0" applyFont="1" applyBorder="1" applyAlignment="1" applyProtection="1">
      <alignment horizontal="center"/>
      <protection hidden="1"/>
    </xf>
    <xf numFmtId="0" fontId="5" fillId="0" borderId="0" xfId="0" applyFont="1" applyAlignment="1" applyProtection="1">
      <alignment horizontal="left"/>
      <protection hidden="1"/>
    </xf>
    <xf numFmtId="0" fontId="6" fillId="0" borderId="0" xfId="0" applyFont="1" applyAlignment="1" applyProtection="1">
      <alignment horizontal="center"/>
      <protection hidden="1"/>
    </xf>
    <xf numFmtId="0" fontId="5" fillId="6" borderId="10" xfId="0" applyFont="1" applyFill="1" applyBorder="1" applyAlignment="1" applyProtection="1">
      <alignment horizontal="center"/>
      <protection hidden="1"/>
    </xf>
    <xf numFmtId="0" fontId="5" fillId="0" borderId="0" xfId="0" applyFont="1" applyAlignment="1" applyProtection="1">
      <alignment horizontal="center"/>
      <protection hidden="1"/>
    </xf>
    <xf numFmtId="0" fontId="5" fillId="0" borderId="1" xfId="0" applyFont="1" applyBorder="1" applyAlignment="1" applyProtection="1">
      <alignment horizontal="center"/>
      <protection hidden="1"/>
    </xf>
    <xf numFmtId="0" fontId="18" fillId="9" borderId="10" xfId="0" applyFont="1" applyFill="1" applyBorder="1" applyAlignment="1" applyProtection="1">
      <alignment horizontal="center" vertical="center" wrapText="1"/>
      <protection locked="0"/>
    </xf>
  </cellXfs>
  <cellStyles count="13">
    <cellStyle name="Comma" xfId="10" builtinId="3"/>
    <cellStyle name="Comma 2" xfId="4" xr:uid="{00000000-0005-0000-0000-000000000000}"/>
    <cellStyle name="Comma 2 2" xfId="11" xr:uid="{4F889FD8-EED7-4577-9C8D-6E953664BDE2}"/>
    <cellStyle name="Comma 3" xfId="12" xr:uid="{3DABA9DD-93DE-4124-808A-822FC103781C}"/>
    <cellStyle name="Currency 2" xfId="7" xr:uid="{00000000-0005-0000-0000-000038000000}"/>
    <cellStyle name="Hyperlink" xfId="1" builtinId="8"/>
    <cellStyle name="Hyperlink 2" xfId="5" xr:uid="{00000000-0005-0000-0000-000002000000}"/>
    <cellStyle name="Hyperlink 3" xfId="8" xr:uid="{00000000-0005-0000-0000-00003A000000}"/>
    <cellStyle name="Normal" xfId="0" builtinId="0"/>
    <cellStyle name="Normal 2" xfId="3" xr:uid="{00000000-0005-0000-0000-000004000000}"/>
    <cellStyle name="Normal 2 2" xfId="9" xr:uid="{056417DA-A4F1-44A4-BAC7-6ACD04E00DAC}"/>
    <cellStyle name="Normal 3" xfId="6" xr:uid="{FD9B7B1E-6F67-40D5-89C7-A4F366341990}"/>
    <cellStyle name="Normal_Price_Schedules for Insulator Package Rev-01" xfId="2" xr:uid="{00000000-0005-0000-0000-000007000000}"/>
  </cellStyles>
  <dxfs count="0"/>
  <tableStyles count="0" defaultTableStyle="TableStyleMedium9" defaultPivotStyle="PivotStyleLight16"/>
  <colors>
    <mruColors>
      <color rgb="FF008000"/>
      <color rgb="FF009900"/>
      <color rgb="FF00CC00"/>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9525</xdr:colOff>
      <xdr:row>13</xdr:row>
      <xdr:rowOff>57150</xdr:rowOff>
    </xdr:from>
    <xdr:to>
      <xdr:col>11</xdr:col>
      <xdr:colOff>605561</xdr:colOff>
      <xdr:row>17</xdr:row>
      <xdr:rowOff>677</xdr:rowOff>
    </xdr:to>
    <xdr:pic>
      <xdr:nvPicPr>
        <xdr:cNvPr id="2" name="Picture 1" descr="Logo PNG.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4886325" y="3810000"/>
          <a:ext cx="2691536" cy="85792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12"/>
  <sheetViews>
    <sheetView workbookViewId="0">
      <selection activeCell="E6" sqref="E6"/>
    </sheetView>
  </sheetViews>
  <sheetFormatPr defaultRowHeight="15" x14ac:dyDescent="0.25"/>
  <cols>
    <col min="1" max="1" width="19.85546875" customWidth="1"/>
    <col min="11" max="11" width="27.140625" customWidth="1"/>
  </cols>
  <sheetData>
    <row r="2" spans="1:11" x14ac:dyDescent="0.25">
      <c r="A2" s="1" t="s">
        <v>73</v>
      </c>
    </row>
    <row r="3" spans="1:11" ht="79.5" customHeight="1" x14ac:dyDescent="0.25">
      <c r="A3" t="s">
        <v>0</v>
      </c>
      <c r="B3" s="59" t="s">
        <v>74</v>
      </c>
      <c r="C3" s="59"/>
      <c r="D3" s="59"/>
      <c r="E3" s="59"/>
      <c r="F3" s="59"/>
      <c r="G3" s="59"/>
      <c r="H3" s="59"/>
      <c r="I3" s="59"/>
      <c r="J3" s="59"/>
      <c r="K3" s="59"/>
    </row>
    <row r="12" spans="1:11" x14ac:dyDescent="0.25">
      <c r="I12" s="21"/>
    </row>
  </sheetData>
  <mergeCells count="1">
    <mergeCell ref="B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8"/>
  <sheetViews>
    <sheetView showGridLines="0" workbookViewId="0">
      <selection activeCell="M2" sqref="A2:XFD2"/>
    </sheetView>
  </sheetViews>
  <sheetFormatPr defaultRowHeight="15" x14ac:dyDescent="0.25"/>
  <cols>
    <col min="10" max="10" width="13.140625" customWidth="1"/>
  </cols>
  <sheetData>
    <row r="1" spans="1:12" ht="21.75" customHeight="1" x14ac:dyDescent="0.35">
      <c r="A1" s="2" t="str">
        <f>Sheet1!A2</f>
        <v>RFX. No. 5002003412</v>
      </c>
      <c r="B1" s="3"/>
      <c r="C1" s="3"/>
      <c r="D1" s="4"/>
      <c r="E1" s="4"/>
      <c r="F1" s="4"/>
      <c r="G1" s="4"/>
      <c r="H1" s="4"/>
      <c r="I1" s="4"/>
      <c r="J1" s="4"/>
      <c r="K1" s="4"/>
      <c r="L1" s="5"/>
    </row>
    <row r="2" spans="1:12" ht="58.5" customHeight="1" x14ac:dyDescent="0.25">
      <c r="A2" s="70" t="str">
        <f>Sheet1!B3</f>
        <v>RECTIFICATION OF PILE CONCRETES OF LOC NO 564 (DD+25) (128 D/0) OF SAHARSHA-PATNA 400 KV LINE (FORMERLY KNOWN AS PATNA- KISHANGANJ 400 KV LINE) IN RIVER GANGA WITH EXPOSED REINFORCEMENT BY PROVIDING ADDITIONAL MS LINER RINGS TO ALL PILES OF LOC 564 FILLED</v>
      </c>
      <c r="B2" s="71"/>
      <c r="C2" s="71"/>
      <c r="D2" s="71"/>
      <c r="E2" s="71"/>
      <c r="F2" s="71"/>
      <c r="G2" s="71"/>
      <c r="H2" s="71"/>
      <c r="I2" s="71"/>
      <c r="J2" s="71"/>
      <c r="K2" s="71"/>
      <c r="L2" s="72"/>
    </row>
    <row r="3" spans="1:12" ht="15" hidden="1" customHeight="1" x14ac:dyDescent="0.35">
      <c r="A3" s="70"/>
      <c r="B3" s="71"/>
      <c r="C3" s="71"/>
      <c r="D3" s="71"/>
      <c r="E3" s="71"/>
      <c r="F3" s="71"/>
      <c r="G3" s="71"/>
      <c r="H3" s="71"/>
      <c r="I3" s="71"/>
      <c r="J3" s="71"/>
      <c r="K3" s="71"/>
      <c r="L3" s="72"/>
    </row>
    <row r="4" spans="1:12" ht="14.45" x14ac:dyDescent="0.35">
      <c r="A4" s="67" t="s">
        <v>1</v>
      </c>
      <c r="B4" s="68"/>
      <c r="C4" s="68"/>
      <c r="D4" s="68"/>
      <c r="E4" s="68"/>
      <c r="F4" s="68"/>
      <c r="G4" s="68"/>
      <c r="H4" s="68"/>
      <c r="I4" s="68"/>
      <c r="J4" s="68"/>
      <c r="K4" s="68"/>
      <c r="L4" s="69"/>
    </row>
    <row r="5" spans="1:12" ht="14.45" x14ac:dyDescent="0.35">
      <c r="A5" s="6"/>
      <c r="L5" s="7"/>
    </row>
    <row r="6" spans="1:12" ht="44.25" customHeight="1" x14ac:dyDescent="0.35">
      <c r="A6" s="8">
        <v>1</v>
      </c>
      <c r="B6" s="65" t="s">
        <v>5</v>
      </c>
      <c r="C6" s="65"/>
      <c r="D6" s="65"/>
      <c r="E6" s="65"/>
      <c r="F6" s="65"/>
      <c r="G6" s="65"/>
      <c r="H6" s="65"/>
      <c r="I6" s="65"/>
      <c r="J6" s="65"/>
      <c r="K6" s="65"/>
      <c r="L6" s="66"/>
    </row>
    <row r="7" spans="1:12" ht="51" customHeight="1" x14ac:dyDescent="0.35">
      <c r="A7" s="8">
        <v>2</v>
      </c>
      <c r="B7" s="65" t="s">
        <v>2</v>
      </c>
      <c r="C7" s="65"/>
      <c r="D7" s="65"/>
      <c r="E7" s="65"/>
      <c r="F7" s="65"/>
      <c r="G7" s="65"/>
      <c r="H7" s="65"/>
      <c r="I7" s="65"/>
      <c r="J7" s="65"/>
      <c r="K7" s="65"/>
      <c r="L7" s="66"/>
    </row>
    <row r="8" spans="1:12" ht="48" customHeight="1" x14ac:dyDescent="0.35">
      <c r="A8" s="8">
        <v>3</v>
      </c>
      <c r="B8" s="65" t="s">
        <v>3</v>
      </c>
      <c r="C8" s="65"/>
      <c r="D8" s="65"/>
      <c r="E8" s="65"/>
      <c r="F8" s="65"/>
      <c r="G8" s="65"/>
      <c r="H8" s="65"/>
      <c r="I8" s="65"/>
      <c r="J8" s="65"/>
      <c r="K8" s="65"/>
      <c r="L8" s="66"/>
    </row>
    <row r="9" spans="1:12" ht="14.45" x14ac:dyDescent="0.35">
      <c r="A9" s="6"/>
      <c r="L9" s="7"/>
    </row>
    <row r="10" spans="1:12" ht="12.75" customHeight="1" x14ac:dyDescent="0.35">
      <c r="A10" s="6"/>
      <c r="L10" s="7"/>
    </row>
    <row r="11" spans="1:12" ht="14.45" x14ac:dyDescent="0.35">
      <c r="A11" s="6"/>
      <c r="L11" s="7"/>
    </row>
    <row r="12" spans="1:12" ht="14.45" x14ac:dyDescent="0.35">
      <c r="A12" s="62" t="s">
        <v>4</v>
      </c>
      <c r="B12" s="63"/>
      <c r="C12" s="63"/>
      <c r="D12" s="63"/>
      <c r="E12" s="63"/>
      <c r="F12" s="63"/>
      <c r="G12" s="63"/>
      <c r="H12" s="63"/>
      <c r="I12" s="63"/>
      <c r="J12" s="63"/>
      <c r="K12" s="63"/>
      <c r="L12" s="64"/>
    </row>
    <row r="13" spans="1:12" ht="14.45" x14ac:dyDescent="0.35">
      <c r="A13" s="6"/>
      <c r="L13" s="7"/>
    </row>
    <row r="14" spans="1:12" ht="20.25" x14ac:dyDescent="0.25">
      <c r="A14" s="73" t="s">
        <v>6</v>
      </c>
      <c r="B14" s="74"/>
      <c r="C14" s="74"/>
      <c r="D14" s="74"/>
      <c r="E14" s="74"/>
      <c r="F14" s="74"/>
      <c r="G14" s="74"/>
      <c r="H14" s="74"/>
      <c r="L14" s="7"/>
    </row>
    <row r="15" spans="1:12" ht="16.5" x14ac:dyDescent="0.25">
      <c r="A15" s="60" t="s">
        <v>7</v>
      </c>
      <c r="B15" s="61"/>
      <c r="C15" s="61"/>
      <c r="D15" s="61"/>
      <c r="E15" s="61"/>
      <c r="F15" s="61"/>
      <c r="G15" s="61"/>
      <c r="H15" s="61"/>
      <c r="L15" s="7"/>
    </row>
    <row r="16" spans="1:12" ht="20.45" x14ac:dyDescent="0.35">
      <c r="A16" s="73" t="s">
        <v>8</v>
      </c>
      <c r="B16" s="74"/>
      <c r="C16" s="74"/>
      <c r="D16" s="74"/>
      <c r="E16" s="74"/>
      <c r="F16" s="74"/>
      <c r="G16" s="74"/>
      <c r="H16" s="74"/>
      <c r="L16" s="7"/>
    </row>
    <row r="17" spans="1:12" ht="14.45" x14ac:dyDescent="0.35">
      <c r="A17" s="60" t="s">
        <v>9</v>
      </c>
      <c r="B17" s="61"/>
      <c r="C17" s="61"/>
      <c r="D17" s="61"/>
      <c r="E17" s="61"/>
      <c r="F17" s="61"/>
      <c r="G17" s="61"/>
      <c r="H17" s="61"/>
      <c r="L17" s="7"/>
    </row>
    <row r="18" spans="1:12" thickBot="1" x14ac:dyDescent="0.4">
      <c r="A18" s="9"/>
      <c r="B18" s="10"/>
      <c r="C18" s="10"/>
      <c r="D18" s="10"/>
      <c r="E18" s="10"/>
      <c r="F18" s="10"/>
      <c r="G18" s="10"/>
      <c r="H18" s="10"/>
      <c r="I18" s="10"/>
      <c r="J18" s="10"/>
      <c r="K18" s="10"/>
      <c r="L18" s="11"/>
    </row>
  </sheetData>
  <mergeCells count="10">
    <mergeCell ref="A4:L4"/>
    <mergeCell ref="A2:L3"/>
    <mergeCell ref="A14:H14"/>
    <mergeCell ref="A15:H15"/>
    <mergeCell ref="A16:H16"/>
    <mergeCell ref="A17:H17"/>
    <mergeCell ref="A12:L12"/>
    <mergeCell ref="B8:L8"/>
    <mergeCell ref="B7:L7"/>
    <mergeCell ref="B6:L6"/>
  </mergeCells>
  <hyperlinks>
    <hyperlink ref="A12:J12" location="Details!A1" display="Click here to proceed."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8"/>
  <sheetViews>
    <sheetView showGridLines="0" workbookViewId="0">
      <selection activeCell="E17" sqref="E17:I17"/>
    </sheetView>
  </sheetViews>
  <sheetFormatPr defaultRowHeight="15" x14ac:dyDescent="0.25"/>
  <cols>
    <col min="9" max="9" width="8.85546875" customWidth="1"/>
    <col min="10" max="10" width="9.140625" hidden="1" customWidth="1"/>
    <col min="11" max="11" width="0.140625" customWidth="1"/>
    <col min="12" max="12" width="9.140625" hidden="1" customWidth="1"/>
  </cols>
  <sheetData>
    <row r="1" spans="1:12" ht="14.45" x14ac:dyDescent="0.35">
      <c r="A1" s="1" t="str">
        <f>Sheet1!A2</f>
        <v>RFX. No. 5002003412</v>
      </c>
      <c r="B1" s="1"/>
      <c r="C1" s="1"/>
    </row>
    <row r="2" spans="1:12" ht="62.25" customHeight="1" x14ac:dyDescent="0.35">
      <c r="A2" s="75" t="str">
        <f>Sheet1!B3</f>
        <v>RECTIFICATION OF PILE CONCRETES OF LOC NO 564 (DD+25) (128 D/0) OF SAHARSHA-PATNA 400 KV LINE (FORMERLY KNOWN AS PATNA- KISHANGANJ 400 KV LINE) IN RIVER GANGA WITH EXPOSED REINFORCEMENT BY PROVIDING ADDITIONAL MS LINER RINGS TO ALL PILES OF LOC 564 FILLED</v>
      </c>
      <c r="B2" s="75"/>
      <c r="C2" s="75"/>
      <c r="D2" s="75"/>
      <c r="E2" s="75"/>
      <c r="F2" s="75"/>
      <c r="G2" s="75"/>
      <c r="H2" s="75"/>
      <c r="I2" s="75"/>
      <c r="J2" s="75"/>
      <c r="K2" s="75"/>
      <c r="L2" s="75"/>
    </row>
    <row r="4" spans="1:12" ht="14.45" x14ac:dyDescent="0.35">
      <c r="A4" s="68" t="s">
        <v>10</v>
      </c>
      <c r="B4" s="68"/>
      <c r="C4" s="68"/>
      <c r="D4" s="68"/>
      <c r="E4" s="68"/>
      <c r="F4" s="68"/>
      <c r="G4" s="68"/>
      <c r="H4" s="68"/>
      <c r="I4" s="68"/>
      <c r="J4" s="68"/>
      <c r="K4" s="68"/>
      <c r="L4" s="68"/>
    </row>
    <row r="6" spans="1:12" ht="47.25" customHeight="1" x14ac:dyDescent="0.35">
      <c r="A6" s="76" t="s">
        <v>11</v>
      </c>
      <c r="B6" s="76"/>
      <c r="C6" s="76"/>
      <c r="D6" s="76"/>
      <c r="E6" s="77"/>
      <c r="F6" s="77"/>
      <c r="G6" s="77"/>
      <c r="H6" s="77"/>
      <c r="I6" s="77"/>
      <c r="J6" s="18"/>
      <c r="K6" s="18"/>
    </row>
    <row r="7" spans="1:12" ht="45" customHeight="1" x14ac:dyDescent="0.25">
      <c r="A7" s="78" t="s">
        <v>12</v>
      </c>
      <c r="B7" s="78"/>
      <c r="C7" s="78"/>
      <c r="D7" s="79"/>
      <c r="E7" s="80"/>
      <c r="F7" s="80"/>
      <c r="G7" s="80"/>
      <c r="H7" s="80"/>
      <c r="I7" s="80"/>
      <c r="J7" s="18"/>
      <c r="K7" s="18"/>
    </row>
    <row r="8" spans="1:12" ht="42" customHeight="1" x14ac:dyDescent="0.35">
      <c r="E8" s="81"/>
      <c r="F8" s="81"/>
      <c r="G8" s="81"/>
      <c r="H8" s="81"/>
      <c r="I8" s="81"/>
      <c r="J8" s="18"/>
      <c r="K8" s="18"/>
    </row>
    <row r="9" spans="1:12" ht="46.5" customHeight="1" x14ac:dyDescent="0.35">
      <c r="E9" s="82"/>
      <c r="F9" s="82"/>
      <c r="G9" s="82"/>
      <c r="H9" s="82"/>
      <c r="I9" s="82"/>
      <c r="J9" s="18"/>
      <c r="K9" s="18"/>
    </row>
    <row r="10" spans="1:12" ht="30.75" customHeight="1" x14ac:dyDescent="0.35">
      <c r="A10" s="83" t="s">
        <v>13</v>
      </c>
      <c r="B10" s="83"/>
      <c r="C10" s="83"/>
      <c r="D10" s="83"/>
      <c r="E10" s="81"/>
      <c r="F10" s="81"/>
      <c r="G10" s="81"/>
      <c r="H10" s="81"/>
      <c r="I10" s="81"/>
      <c r="J10" s="18"/>
      <c r="K10" s="18"/>
    </row>
    <row r="11" spans="1:12" ht="29.25" customHeight="1" x14ac:dyDescent="0.35">
      <c r="A11" s="76" t="s">
        <v>14</v>
      </c>
      <c r="B11" s="76"/>
      <c r="C11" s="76"/>
      <c r="D11" s="76"/>
      <c r="E11" s="77"/>
      <c r="F11" s="77"/>
      <c r="G11" s="77"/>
      <c r="H11" s="77"/>
      <c r="I11" s="77"/>
      <c r="J11" s="18"/>
      <c r="K11" s="18"/>
    </row>
    <row r="12" spans="1:12" ht="29.25" customHeight="1" x14ac:dyDescent="0.35">
      <c r="A12" s="76" t="s">
        <v>15</v>
      </c>
      <c r="B12" s="76"/>
      <c r="C12" s="76"/>
      <c r="D12" s="76"/>
      <c r="E12" s="77"/>
      <c r="F12" s="77"/>
      <c r="G12" s="77"/>
      <c r="H12" s="77"/>
      <c r="I12" s="77"/>
      <c r="J12" s="18"/>
      <c r="K12" s="18"/>
    </row>
    <row r="13" spans="1:12" ht="29.25" customHeight="1" x14ac:dyDescent="0.35">
      <c r="A13" s="76" t="s">
        <v>16</v>
      </c>
      <c r="B13" s="76"/>
      <c r="C13" s="76"/>
      <c r="D13" s="76"/>
      <c r="E13" s="77"/>
      <c r="F13" s="77"/>
      <c r="G13" s="77"/>
      <c r="H13" s="77"/>
      <c r="I13" s="77"/>
      <c r="J13" s="18"/>
      <c r="K13" s="18"/>
    </row>
    <row r="14" spans="1:12" ht="31.5" customHeight="1" x14ac:dyDescent="0.35">
      <c r="A14" s="76" t="s">
        <v>17</v>
      </c>
      <c r="B14" s="76"/>
      <c r="C14" s="76"/>
      <c r="D14" s="76"/>
      <c r="E14" s="77"/>
      <c r="F14" s="77"/>
      <c r="G14" s="77"/>
      <c r="H14" s="77"/>
      <c r="I14" s="77"/>
      <c r="J14" s="18"/>
      <c r="K14" s="18"/>
    </row>
    <row r="15" spans="1:12" ht="14.45" x14ac:dyDescent="0.35">
      <c r="E15" s="18"/>
      <c r="F15" s="18"/>
      <c r="G15" s="18"/>
      <c r="H15" s="18"/>
      <c r="I15" s="18"/>
      <c r="J15" s="18"/>
      <c r="K15" s="18"/>
    </row>
    <row r="16" spans="1:12" ht="14.45" x14ac:dyDescent="0.35">
      <c r="E16" s="18"/>
      <c r="F16" s="18"/>
      <c r="G16" s="18"/>
      <c r="H16" s="18"/>
      <c r="I16" s="18"/>
      <c r="J16" s="18"/>
      <c r="K16" s="18"/>
    </row>
    <row r="17" spans="1:11" ht="25.5" customHeight="1" x14ac:dyDescent="0.35">
      <c r="A17" s="83" t="s">
        <v>18</v>
      </c>
      <c r="B17" s="83"/>
      <c r="C17" s="83"/>
      <c r="D17" s="83"/>
      <c r="E17" s="84"/>
      <c r="F17" s="84"/>
      <c r="G17" s="84"/>
      <c r="H17" s="84"/>
      <c r="I17" s="84"/>
      <c r="J17" s="19"/>
      <c r="K17" s="19"/>
    </row>
    <row r="18" spans="1:11" ht="25.5" customHeight="1" x14ac:dyDescent="0.25">
      <c r="A18" s="83" t="s">
        <v>19</v>
      </c>
      <c r="B18" s="83"/>
      <c r="C18" s="83"/>
      <c r="D18" s="83"/>
      <c r="E18" s="85"/>
      <c r="F18" s="85"/>
      <c r="G18" s="85"/>
      <c r="H18" s="85"/>
      <c r="I18" s="85"/>
      <c r="J18" s="85"/>
      <c r="K18" s="85"/>
    </row>
  </sheetData>
  <sheetProtection selectLockedCells="1"/>
  <mergeCells count="22">
    <mergeCell ref="A17:D17"/>
    <mergeCell ref="A18:D18"/>
    <mergeCell ref="E17:I17"/>
    <mergeCell ref="E18:K18"/>
    <mergeCell ref="A12:D12"/>
    <mergeCell ref="E12:I12"/>
    <mergeCell ref="A13:D13"/>
    <mergeCell ref="A14:D14"/>
    <mergeCell ref="E13:I13"/>
    <mergeCell ref="E14:I14"/>
    <mergeCell ref="E8:I8"/>
    <mergeCell ref="E9:I9"/>
    <mergeCell ref="A10:D10"/>
    <mergeCell ref="E10:I10"/>
    <mergeCell ref="A11:D11"/>
    <mergeCell ref="E11:I11"/>
    <mergeCell ref="A2:L2"/>
    <mergeCell ref="A4:L4"/>
    <mergeCell ref="A6:D6"/>
    <mergeCell ref="E6:I6"/>
    <mergeCell ref="A7:D7"/>
    <mergeCell ref="E7:I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4"/>
  <sheetViews>
    <sheetView tabSelected="1" topLeftCell="A22" workbookViewId="0">
      <selection activeCell="G21" sqref="G21"/>
    </sheetView>
  </sheetViews>
  <sheetFormatPr defaultColWidth="9.140625" defaultRowHeight="16.5" x14ac:dyDescent="0.3"/>
  <cols>
    <col min="1" max="1" width="5.85546875" style="23" customWidth="1"/>
    <col min="2" max="2" width="17" style="23" customWidth="1"/>
    <col min="3" max="3" width="81.5703125" style="23" customWidth="1"/>
    <col min="4" max="4" width="12.42578125" style="23" customWidth="1"/>
    <col min="5" max="5" width="14" style="23" hidden="1" customWidth="1"/>
    <col min="6" max="6" width="18.85546875" style="23" customWidth="1"/>
    <col min="7" max="7" width="37" style="23" customWidth="1"/>
    <col min="8" max="8" width="24.140625" style="23" customWidth="1"/>
    <col min="9" max="16384" width="9.140625" style="23"/>
  </cols>
  <sheetData>
    <row r="1" spans="1:8" x14ac:dyDescent="0.3">
      <c r="A1" s="24" t="str">
        <f>Sheet1!A2</f>
        <v>RFX. No. 5002003412</v>
      </c>
      <c r="B1" s="24"/>
      <c r="C1" s="24"/>
    </row>
    <row r="2" spans="1:8" ht="38.25" customHeight="1" x14ac:dyDescent="0.3">
      <c r="A2" s="86" t="str">
        <f>Sheet1!B3</f>
        <v>RECTIFICATION OF PILE CONCRETES OF LOC NO 564 (DD+25) (128 D/0) OF SAHARSHA-PATNA 400 KV LINE (FORMERLY KNOWN AS PATNA- KISHANGANJ 400 KV LINE) IN RIVER GANGA WITH EXPOSED REINFORCEMENT BY PROVIDING ADDITIONAL MS LINER RINGS TO ALL PILES OF LOC 564 FILLED</v>
      </c>
      <c r="B2" s="86"/>
      <c r="C2" s="86"/>
      <c r="D2" s="86"/>
      <c r="E2" s="86"/>
      <c r="F2" s="86"/>
      <c r="G2" s="86"/>
      <c r="H2" s="86"/>
    </row>
    <row r="3" spans="1:8" x14ac:dyDescent="0.3">
      <c r="H3" s="23" t="s">
        <v>31</v>
      </c>
    </row>
    <row r="4" spans="1:8" ht="36" customHeight="1" x14ac:dyDescent="0.3">
      <c r="A4" s="89" t="s">
        <v>11</v>
      </c>
      <c r="B4" s="90"/>
      <c r="C4" s="93" t="str">
        <f>IF(Details!E6="","",Details!E6)</f>
        <v/>
      </c>
      <c r="D4" s="94"/>
      <c r="G4" s="25" t="s">
        <v>20</v>
      </c>
    </row>
    <row r="5" spans="1:8" ht="33" customHeight="1" x14ac:dyDescent="0.3">
      <c r="A5" s="89" t="s">
        <v>12</v>
      </c>
      <c r="B5" s="90"/>
      <c r="C5" s="93" t="str">
        <f>IF(Details!E7="","",Details!E7)</f>
        <v/>
      </c>
      <c r="D5" s="94"/>
      <c r="G5" s="87" t="s">
        <v>21</v>
      </c>
      <c r="H5" s="87"/>
    </row>
    <row r="6" spans="1:8" ht="42" customHeight="1" x14ac:dyDescent="0.3">
      <c r="A6" s="91"/>
      <c r="B6" s="92"/>
      <c r="C6" s="93" t="str">
        <f>IF(Details!E8="","",Details!E8)</f>
        <v/>
      </c>
      <c r="D6" s="94"/>
      <c r="G6" s="88" t="s">
        <v>22</v>
      </c>
      <c r="H6" s="88"/>
    </row>
    <row r="7" spans="1:8" ht="36.950000000000003" customHeight="1" x14ac:dyDescent="0.3">
      <c r="A7" s="89"/>
      <c r="B7" s="90"/>
      <c r="C7" s="95" t="str">
        <f>IF(Details!E9="","",Details!E9)</f>
        <v/>
      </c>
      <c r="D7" s="96"/>
      <c r="G7" s="88" t="s">
        <v>23</v>
      </c>
      <c r="H7" s="88"/>
    </row>
    <row r="8" spans="1:8" ht="36.950000000000003" customHeight="1" x14ac:dyDescent="0.3">
      <c r="A8" s="31"/>
      <c r="B8" s="31"/>
      <c r="C8" s="32" t="s">
        <v>45</v>
      </c>
      <c r="D8" s="32"/>
      <c r="E8" s="22"/>
      <c r="F8" s="22"/>
      <c r="G8" s="33"/>
      <c r="H8" s="33"/>
    </row>
    <row r="9" spans="1:8" ht="27.75" customHeight="1" x14ac:dyDescent="0.3">
      <c r="A9" s="28" t="s">
        <v>35</v>
      </c>
      <c r="B9" s="28" t="s">
        <v>44</v>
      </c>
      <c r="C9" s="28" t="s">
        <v>36</v>
      </c>
      <c r="D9" s="28" t="s">
        <v>34</v>
      </c>
      <c r="E9" s="28" t="s">
        <v>56</v>
      </c>
      <c r="F9" s="28" t="s">
        <v>40</v>
      </c>
      <c r="G9" s="28" t="s">
        <v>37</v>
      </c>
      <c r="H9" s="28" t="s">
        <v>39</v>
      </c>
    </row>
    <row r="10" spans="1:8" ht="80.25" customHeight="1" x14ac:dyDescent="0.3">
      <c r="A10" s="38">
        <v>1</v>
      </c>
      <c r="B10" s="39" t="s">
        <v>51</v>
      </c>
      <c r="C10" s="40" t="s">
        <v>52</v>
      </c>
      <c r="D10" s="41" t="s">
        <v>43</v>
      </c>
      <c r="E10" s="42">
        <v>177.5</v>
      </c>
      <c r="F10" s="43">
        <f>E10/1.18</f>
        <v>150.42372881355934</v>
      </c>
      <c r="G10" s="44">
        <v>1102.5</v>
      </c>
      <c r="H10" s="45">
        <v>165842.16101694916</v>
      </c>
    </row>
    <row r="11" spans="1:8" ht="60.75" customHeight="1" x14ac:dyDescent="0.3">
      <c r="A11" s="38">
        <v>2</v>
      </c>
      <c r="B11" s="39" t="s">
        <v>53</v>
      </c>
      <c r="C11" s="46" t="s">
        <v>58</v>
      </c>
      <c r="D11" s="41" t="s">
        <v>43</v>
      </c>
      <c r="E11" s="42">
        <v>700.5</v>
      </c>
      <c r="F11" s="43">
        <f t="shared" ref="F11:F14" si="0">E11/1.18</f>
        <v>593.64406779661022</v>
      </c>
      <c r="G11" s="44">
        <v>1102.5</v>
      </c>
      <c r="H11" s="45">
        <v>654492.58474576275</v>
      </c>
    </row>
    <row r="12" spans="1:8" ht="60" customHeight="1" x14ac:dyDescent="0.3">
      <c r="A12" s="38">
        <v>3</v>
      </c>
      <c r="B12" s="39" t="s">
        <v>59</v>
      </c>
      <c r="C12" s="46" t="s">
        <v>60</v>
      </c>
      <c r="D12" s="41" t="s">
        <v>43</v>
      </c>
      <c r="E12" s="42">
        <v>126.8</v>
      </c>
      <c r="F12" s="43">
        <f t="shared" si="0"/>
        <v>107.45762711864407</v>
      </c>
      <c r="G12" s="44">
        <v>500</v>
      </c>
      <c r="H12" s="45">
        <v>53728.813559322036</v>
      </c>
    </row>
    <row r="13" spans="1:8" ht="69.75" customHeight="1" x14ac:dyDescent="0.3">
      <c r="A13" s="47">
        <v>4</v>
      </c>
      <c r="B13" s="48" t="s">
        <v>54</v>
      </c>
      <c r="C13" s="49" t="s">
        <v>55</v>
      </c>
      <c r="D13" s="50" t="s">
        <v>61</v>
      </c>
      <c r="E13" s="42">
        <v>107.85</v>
      </c>
      <c r="F13" s="43">
        <f t="shared" si="0"/>
        <v>91.398305084745758</v>
      </c>
      <c r="G13" s="50">
        <v>1624.1565217391303</v>
      </c>
      <c r="H13" s="45">
        <v>148445.15327929254</v>
      </c>
    </row>
    <row r="14" spans="1:8" ht="61.5" customHeight="1" x14ac:dyDescent="0.3">
      <c r="A14" s="47">
        <v>5</v>
      </c>
      <c r="B14" s="48">
        <v>14.23</v>
      </c>
      <c r="C14" s="49" t="s">
        <v>62</v>
      </c>
      <c r="D14" s="50" t="s">
        <v>63</v>
      </c>
      <c r="E14" s="42">
        <v>231.05</v>
      </c>
      <c r="F14" s="43">
        <f t="shared" si="0"/>
        <v>195.80508474576274</v>
      </c>
      <c r="G14" s="50">
        <v>2100</v>
      </c>
      <c r="H14" s="45">
        <v>411190.67796610174</v>
      </c>
    </row>
    <row r="15" spans="1:8" ht="30.75" customHeight="1" x14ac:dyDescent="0.3">
      <c r="A15" s="97" t="s">
        <v>47</v>
      </c>
      <c r="B15" s="98"/>
      <c r="C15" s="98"/>
      <c r="D15" s="98"/>
      <c r="E15" s="98"/>
      <c r="F15" s="98"/>
      <c r="G15" s="99"/>
      <c r="H15" s="26">
        <f>SUM(H10:H14)</f>
        <v>1433699.3905674282</v>
      </c>
    </row>
    <row r="16" spans="1:8" ht="24.75" customHeight="1" x14ac:dyDescent="0.3">
      <c r="A16" s="97" t="s">
        <v>38</v>
      </c>
      <c r="B16" s="98"/>
      <c r="C16" s="98"/>
      <c r="D16" s="98"/>
      <c r="E16" s="98"/>
      <c r="F16" s="98"/>
      <c r="G16" s="99"/>
      <c r="H16" s="37">
        <v>0</v>
      </c>
    </row>
    <row r="17" spans="1:8" ht="24" customHeight="1" x14ac:dyDescent="0.3">
      <c r="A17" s="97" t="s">
        <v>48</v>
      </c>
      <c r="B17" s="98"/>
      <c r="C17" s="98"/>
      <c r="D17" s="98"/>
      <c r="E17" s="98"/>
      <c r="F17" s="98"/>
      <c r="G17" s="99"/>
      <c r="H17" s="26">
        <f>H15*(1+H16)</f>
        <v>1433699.3905674282</v>
      </c>
    </row>
    <row r="18" spans="1:8" x14ac:dyDescent="0.3">
      <c r="A18" s="34"/>
      <c r="B18" s="34"/>
      <c r="C18" s="34"/>
      <c r="D18" s="34"/>
      <c r="E18" s="34"/>
      <c r="F18" s="34"/>
      <c r="G18" s="34"/>
      <c r="H18" s="35"/>
    </row>
    <row r="19" spans="1:8" ht="30.75" customHeight="1" x14ac:dyDescent="0.3">
      <c r="A19" s="22"/>
      <c r="B19" s="22"/>
      <c r="C19" s="22" t="s">
        <v>46</v>
      </c>
      <c r="D19" s="22"/>
      <c r="E19" s="22"/>
      <c r="F19" s="22"/>
      <c r="G19" s="22"/>
      <c r="H19" s="22"/>
    </row>
    <row r="20" spans="1:8" ht="30.75" customHeight="1" x14ac:dyDescent="0.3">
      <c r="A20" s="28" t="s">
        <v>35</v>
      </c>
      <c r="B20" s="28"/>
      <c r="C20" s="28" t="s">
        <v>36</v>
      </c>
      <c r="D20" s="28" t="s">
        <v>34</v>
      </c>
      <c r="E20" s="28" t="s">
        <v>37</v>
      </c>
      <c r="F20" s="28" t="s">
        <v>37</v>
      </c>
      <c r="G20" s="28" t="s">
        <v>40</v>
      </c>
      <c r="H20" s="28" t="s">
        <v>39</v>
      </c>
    </row>
    <row r="21" spans="1:8" ht="183.75" customHeight="1" x14ac:dyDescent="0.3">
      <c r="A21" s="28">
        <v>6</v>
      </c>
      <c r="B21" s="28"/>
      <c r="C21" s="40" t="s">
        <v>64</v>
      </c>
      <c r="D21" s="28" t="s">
        <v>68</v>
      </c>
      <c r="E21" s="28"/>
      <c r="F21" s="53">
        <v>37.657496743199999</v>
      </c>
      <c r="G21" s="125">
        <v>0</v>
      </c>
      <c r="H21" s="53">
        <f>G21*F21</f>
        <v>0</v>
      </c>
    </row>
    <row r="22" spans="1:8" ht="160.5" customHeight="1" x14ac:dyDescent="0.3">
      <c r="A22" s="28">
        <v>7</v>
      </c>
      <c r="B22" s="28"/>
      <c r="C22" s="51" t="s">
        <v>65</v>
      </c>
      <c r="D22" s="28" t="s">
        <v>43</v>
      </c>
      <c r="E22" s="28"/>
      <c r="F22" s="53">
        <v>87.011982000000017</v>
      </c>
      <c r="G22" s="125">
        <v>0</v>
      </c>
      <c r="H22" s="53">
        <f t="shared" ref="H22:H23" si="1">G22*F22</f>
        <v>0</v>
      </c>
    </row>
    <row r="23" spans="1:8" ht="81" customHeight="1" x14ac:dyDescent="0.3">
      <c r="A23" s="28">
        <v>8</v>
      </c>
      <c r="B23" s="29"/>
      <c r="C23" s="51" t="s">
        <v>66</v>
      </c>
      <c r="D23" s="50" t="s">
        <v>57</v>
      </c>
      <c r="E23" s="30">
        <v>312</v>
      </c>
      <c r="F23" s="54">
        <v>144</v>
      </c>
      <c r="G23" s="125">
        <v>0</v>
      </c>
      <c r="H23" s="53">
        <f t="shared" si="1"/>
        <v>0</v>
      </c>
    </row>
    <row r="24" spans="1:8" ht="129.75" customHeight="1" x14ac:dyDescent="0.3">
      <c r="A24" s="28">
        <v>9</v>
      </c>
      <c r="B24" s="29"/>
      <c r="C24" s="51" t="s">
        <v>67</v>
      </c>
      <c r="D24" s="50" t="s">
        <v>69</v>
      </c>
      <c r="E24" s="30">
        <v>6.9102000000000006</v>
      </c>
      <c r="F24" s="54">
        <v>1</v>
      </c>
      <c r="G24" s="125">
        <v>0</v>
      </c>
      <c r="H24" s="53">
        <f>F24*G24</f>
        <v>0</v>
      </c>
    </row>
    <row r="25" spans="1:8" ht="34.5" customHeight="1" x14ac:dyDescent="0.3">
      <c r="A25" s="22"/>
      <c r="B25" s="103" t="s">
        <v>49</v>
      </c>
      <c r="C25" s="103"/>
      <c r="D25" s="103"/>
      <c r="E25" s="103"/>
      <c r="F25" s="103"/>
      <c r="G25" s="103"/>
      <c r="H25" s="36">
        <f>SUM(H21:H24)</f>
        <v>0</v>
      </c>
    </row>
    <row r="26" spans="1:8" ht="12.75" customHeight="1" x14ac:dyDescent="0.3">
      <c r="B26" s="34"/>
      <c r="C26" s="34"/>
      <c r="D26" s="34"/>
      <c r="E26" s="34"/>
      <c r="F26" s="34"/>
      <c r="G26" s="34"/>
      <c r="H26" s="52"/>
    </row>
    <row r="27" spans="1:8" ht="30.75" customHeight="1" x14ac:dyDescent="0.3">
      <c r="A27" s="104" t="s">
        <v>70</v>
      </c>
      <c r="B27" s="105"/>
      <c r="C27" s="105"/>
      <c r="D27" s="106"/>
      <c r="E27" s="55"/>
      <c r="F27" s="58">
        <v>0.18</v>
      </c>
      <c r="G27" s="22" t="s">
        <v>72</v>
      </c>
      <c r="H27" s="56">
        <f>F27*(H25+H17)</f>
        <v>258065.89030213706</v>
      </c>
    </row>
    <row r="28" spans="1:8" ht="36.75" customHeight="1" x14ac:dyDescent="0.3">
      <c r="A28" s="104" t="s">
        <v>71</v>
      </c>
      <c r="B28" s="105"/>
      <c r="C28" s="105"/>
      <c r="D28" s="105"/>
      <c r="E28" s="105"/>
      <c r="F28" s="105"/>
      <c r="G28" s="106"/>
      <c r="H28" s="57">
        <f>H27+H25+H17</f>
        <v>1691765.2808695652</v>
      </c>
    </row>
    <row r="29" spans="1:8" ht="29.25" customHeight="1" x14ac:dyDescent="0.3">
      <c r="B29" s="34"/>
      <c r="C29" s="34"/>
      <c r="D29" s="34"/>
      <c r="E29" s="34"/>
      <c r="F29" s="34"/>
      <c r="G29" s="34"/>
      <c r="H29" s="52"/>
    </row>
    <row r="30" spans="1:8" ht="38.25" customHeight="1" x14ac:dyDescent="0.3">
      <c r="A30" s="101" t="s">
        <v>41</v>
      </c>
      <c r="B30" s="102" t="s">
        <v>50</v>
      </c>
      <c r="C30" s="102"/>
      <c r="D30" s="102"/>
      <c r="E30" s="102"/>
      <c r="F30" s="102"/>
      <c r="G30" s="102"/>
      <c r="H30" s="102"/>
    </row>
    <row r="31" spans="1:8" ht="30.75" customHeight="1" x14ac:dyDescent="0.3">
      <c r="A31" s="101"/>
      <c r="B31" s="102" t="s">
        <v>42</v>
      </c>
      <c r="C31" s="102"/>
      <c r="D31" s="102"/>
      <c r="E31" s="102"/>
      <c r="F31" s="102"/>
      <c r="G31" s="102"/>
      <c r="H31" s="102"/>
    </row>
    <row r="32" spans="1:8" x14ac:dyDescent="0.3">
      <c r="A32" s="23" t="s">
        <v>19</v>
      </c>
      <c r="B32" s="100" t="str">
        <f>IF(Details!E18="","",Details!E18)</f>
        <v/>
      </c>
      <c r="C32" s="100"/>
      <c r="G32" s="23" t="s">
        <v>32</v>
      </c>
      <c r="H32" s="27" t="str">
        <f>IF(Details!E13="","",Details!E13)</f>
        <v/>
      </c>
    </row>
    <row r="34" spans="1:8" x14ac:dyDescent="0.3">
      <c r="A34" s="23" t="s">
        <v>18</v>
      </c>
      <c r="B34" s="100" t="str">
        <f>IF(Details!E17="","",Details!E17)</f>
        <v/>
      </c>
      <c r="C34" s="100"/>
      <c r="G34" s="23" t="s">
        <v>24</v>
      </c>
      <c r="H34" s="27" t="str">
        <f>IF(Details!E14="","",Details!E14)</f>
        <v/>
      </c>
    </row>
  </sheetData>
  <sheetProtection algorithmName="SHA-512" hashValue="3Bkx7xkIV+fXORUElt1xw2N9WhDUDubPIUz66HdAvtf5Cc24dSNW1hGuJtN3xXk1LQ7MTDFUMfqF2IpKAP1exw==" saltValue="piT/qT3cBEj0HWq2zaNx+A==" spinCount="100000" sheet="1" selectLockedCells="1"/>
  <mergeCells count="23">
    <mergeCell ref="A16:G16"/>
    <mergeCell ref="B32:C32"/>
    <mergeCell ref="B34:C34"/>
    <mergeCell ref="A15:G15"/>
    <mergeCell ref="A17:G17"/>
    <mergeCell ref="A30:A31"/>
    <mergeCell ref="B30:H30"/>
    <mergeCell ref="B31:H31"/>
    <mergeCell ref="B25:G25"/>
    <mergeCell ref="A27:D27"/>
    <mergeCell ref="A28:G28"/>
    <mergeCell ref="A2:H2"/>
    <mergeCell ref="G5:H5"/>
    <mergeCell ref="G6:H6"/>
    <mergeCell ref="G7:H7"/>
    <mergeCell ref="A4:B4"/>
    <mergeCell ref="A5:B5"/>
    <mergeCell ref="A6:B6"/>
    <mergeCell ref="C4:D4"/>
    <mergeCell ref="C5:D5"/>
    <mergeCell ref="C6:D6"/>
    <mergeCell ref="C7:D7"/>
    <mergeCell ref="A7:B7"/>
  </mergeCells>
  <pageMargins left="0.7" right="0.7" top="0.75" bottom="0.75" header="0.3" footer="0.3"/>
  <pageSetup paperSize="9" orientation="portrait" horizont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0"/>
  <sheetViews>
    <sheetView workbookViewId="0">
      <selection activeCell="N16" sqref="N16"/>
    </sheetView>
  </sheetViews>
  <sheetFormatPr defaultColWidth="9.140625" defaultRowHeight="15" x14ac:dyDescent="0.25"/>
  <cols>
    <col min="1" max="3" width="9.140625" style="14"/>
    <col min="4" max="4" width="27.28515625" style="14" customWidth="1"/>
    <col min="5" max="6" width="9.140625" style="14"/>
    <col min="7" max="7" width="6.140625" style="14" customWidth="1"/>
    <col min="8" max="8" width="45.42578125" style="14" customWidth="1"/>
    <col min="9" max="16384" width="9.140625" style="14"/>
  </cols>
  <sheetData>
    <row r="1" spans="1:8" ht="19.5" customHeight="1" x14ac:dyDescent="0.25">
      <c r="A1" s="13" t="str">
        <f>Sheet1!A2</f>
        <v>RFX. No. 5002003412</v>
      </c>
      <c r="B1" s="13"/>
      <c r="C1" s="13"/>
    </row>
    <row r="2" spans="1:8" ht="50.25" customHeight="1" x14ac:dyDescent="0.25">
      <c r="A2" s="109" t="str">
        <f>Sheet1!B3</f>
        <v>RECTIFICATION OF PILE CONCRETES OF LOC NO 564 (DD+25) (128 D/0) OF SAHARSHA-PATNA 400 KV LINE (FORMERLY KNOWN AS PATNA- KISHANGANJ 400 KV LINE) IN RIVER GANGA WITH EXPOSED REINFORCEMENT BY PROVIDING ADDITIONAL MS LINER RINGS TO ALL PILES OF LOC 564 FILLED</v>
      </c>
      <c r="B2" s="109"/>
      <c r="C2" s="109"/>
      <c r="D2" s="109"/>
      <c r="E2" s="109"/>
      <c r="F2" s="109"/>
      <c r="G2" s="109"/>
      <c r="H2" s="109"/>
    </row>
    <row r="4" spans="1:8" ht="30.75" customHeight="1" x14ac:dyDescent="0.25">
      <c r="A4" s="120" t="s">
        <v>11</v>
      </c>
      <c r="B4" s="120"/>
      <c r="C4" s="107">
        <f>Details!E13</f>
        <v>0</v>
      </c>
      <c r="D4" s="107"/>
      <c r="E4" s="15"/>
      <c r="F4" s="16" t="s">
        <v>20</v>
      </c>
    </row>
    <row r="5" spans="1:8" ht="27.75" customHeight="1" x14ac:dyDescent="0.25">
      <c r="A5" s="120" t="s">
        <v>12</v>
      </c>
      <c r="B5" s="120"/>
      <c r="C5" s="107">
        <f>Details!E7</f>
        <v>0</v>
      </c>
      <c r="D5" s="107"/>
      <c r="E5" s="15"/>
      <c r="F5" s="121" t="s">
        <v>21</v>
      </c>
      <c r="G5" s="121"/>
      <c r="H5" s="121"/>
    </row>
    <row r="6" spans="1:8" ht="32.25" customHeight="1" x14ac:dyDescent="0.25">
      <c r="C6" s="107">
        <f>Details!E8</f>
        <v>0</v>
      </c>
      <c r="D6" s="107"/>
      <c r="E6" s="15"/>
      <c r="F6" s="121" t="s">
        <v>22</v>
      </c>
      <c r="G6" s="121"/>
      <c r="H6" s="121"/>
    </row>
    <row r="7" spans="1:8" ht="30.75" customHeight="1" x14ac:dyDescent="0.25">
      <c r="C7" s="107">
        <f>Details!E9</f>
        <v>0</v>
      </c>
      <c r="D7" s="107"/>
      <c r="E7" s="15"/>
      <c r="F7" s="108" t="s">
        <v>23</v>
      </c>
      <c r="G7" s="108"/>
      <c r="H7" s="108"/>
    </row>
    <row r="8" spans="1:8" ht="15.75" thickBot="1" x14ac:dyDescent="0.3">
      <c r="A8" s="123"/>
      <c r="B8" s="123"/>
      <c r="C8" s="123"/>
      <c r="D8" s="123"/>
      <c r="E8" s="123"/>
      <c r="F8" s="123"/>
      <c r="G8" s="123"/>
      <c r="H8" s="123"/>
    </row>
    <row r="9" spans="1:8" x14ac:dyDescent="0.25">
      <c r="A9" s="110" t="s">
        <v>25</v>
      </c>
      <c r="B9" s="111"/>
      <c r="C9" s="111"/>
      <c r="D9" s="111"/>
      <c r="E9" s="111"/>
      <c r="F9" s="111"/>
      <c r="G9" s="111"/>
      <c r="H9" s="112"/>
    </row>
    <row r="10" spans="1:8" x14ac:dyDescent="0.25">
      <c r="A10" s="113"/>
      <c r="B10" s="114"/>
      <c r="C10" s="114"/>
      <c r="D10" s="114"/>
      <c r="E10" s="114"/>
      <c r="F10" s="114"/>
      <c r="G10" s="114"/>
      <c r="H10" s="115"/>
    </row>
    <row r="11" spans="1:8" x14ac:dyDescent="0.25">
      <c r="A11" s="113"/>
      <c r="B11" s="114"/>
      <c r="C11" s="114"/>
      <c r="D11" s="114"/>
      <c r="E11" s="114"/>
      <c r="F11" s="114"/>
      <c r="G11" s="114"/>
      <c r="H11" s="115"/>
    </row>
    <row r="12" spans="1:8" ht="2.25" customHeight="1" thickBot="1" x14ac:dyDescent="0.3">
      <c r="A12" s="116"/>
      <c r="B12" s="117"/>
      <c r="C12" s="117"/>
      <c r="D12" s="117"/>
      <c r="E12" s="117"/>
      <c r="F12" s="117"/>
      <c r="G12" s="117"/>
      <c r="H12" s="118"/>
    </row>
    <row r="13" spans="1:8" x14ac:dyDescent="0.25">
      <c r="A13" s="124"/>
      <c r="B13" s="124"/>
      <c r="C13" s="124"/>
      <c r="D13" s="124"/>
      <c r="E13" s="124"/>
      <c r="F13" s="124"/>
      <c r="G13" s="124"/>
      <c r="H13" s="124"/>
    </row>
    <row r="14" spans="1:8" ht="30" customHeight="1" x14ac:dyDescent="0.25">
      <c r="A14" s="119" t="s">
        <v>26</v>
      </c>
      <c r="B14" s="119"/>
      <c r="C14" s="119" t="s">
        <v>33</v>
      </c>
      <c r="D14" s="119"/>
      <c r="E14" s="119"/>
      <c r="F14" s="119"/>
      <c r="G14" s="119"/>
      <c r="H14" s="20">
        <f>'Schedule-I'!H25+'Schedule-I'!H17</f>
        <v>1433699.3905674282</v>
      </c>
    </row>
    <row r="15" spans="1:8" ht="31.5" customHeight="1" x14ac:dyDescent="0.25">
      <c r="A15" s="119" t="s">
        <v>27</v>
      </c>
      <c r="B15" s="119"/>
      <c r="C15" s="119" t="s">
        <v>28</v>
      </c>
      <c r="D15" s="119"/>
      <c r="E15" s="119"/>
      <c r="F15" s="119"/>
      <c r="G15" s="119"/>
      <c r="H15" s="12">
        <f>'Schedule-I'!H27</f>
        <v>258065.89030213706</v>
      </c>
    </row>
    <row r="16" spans="1:8" ht="29.25" customHeight="1" x14ac:dyDescent="0.25">
      <c r="A16" s="119" t="s">
        <v>29</v>
      </c>
      <c r="B16" s="119"/>
      <c r="C16" s="119" t="s">
        <v>30</v>
      </c>
      <c r="D16" s="119"/>
      <c r="E16" s="119"/>
      <c r="F16" s="119"/>
      <c r="G16" s="119"/>
      <c r="H16" s="12">
        <f>SUM(H14:H15)</f>
        <v>1691765.2808695652</v>
      </c>
    </row>
    <row r="19" spans="1:8" ht="25.5" customHeight="1" x14ac:dyDescent="0.25">
      <c r="A19" s="14" t="s">
        <v>19</v>
      </c>
      <c r="B19" s="122">
        <f>Details!E2</f>
        <v>0</v>
      </c>
      <c r="C19" s="122"/>
      <c r="D19" s="17"/>
      <c r="E19" s="123" t="s">
        <v>16</v>
      </c>
      <c r="F19" s="123"/>
      <c r="G19" s="122">
        <f>Details!E13</f>
        <v>0</v>
      </c>
      <c r="H19" s="122"/>
    </row>
    <row r="20" spans="1:8" ht="24.75" customHeight="1" x14ac:dyDescent="0.25">
      <c r="A20" s="14" t="s">
        <v>18</v>
      </c>
      <c r="B20" s="122">
        <f>Details!E1</f>
        <v>0</v>
      </c>
      <c r="C20" s="122"/>
      <c r="D20" s="17"/>
      <c r="E20" s="123" t="s">
        <v>24</v>
      </c>
      <c r="F20" s="123"/>
      <c r="G20" s="122">
        <f>Details!E14</f>
        <v>0</v>
      </c>
      <c r="H20" s="122"/>
    </row>
  </sheetData>
  <sheetProtection selectLockedCells="1" selectUnlockedCells="1"/>
  <mergeCells count="25">
    <mergeCell ref="B20:C20"/>
    <mergeCell ref="E20:F20"/>
    <mergeCell ref="G20:H20"/>
    <mergeCell ref="A8:H8"/>
    <mergeCell ref="A13:H13"/>
    <mergeCell ref="A15:B15"/>
    <mergeCell ref="C15:G15"/>
    <mergeCell ref="A16:B16"/>
    <mergeCell ref="C16:G16"/>
    <mergeCell ref="B19:C19"/>
    <mergeCell ref="E19:F19"/>
    <mergeCell ref="G19:H19"/>
    <mergeCell ref="C7:D7"/>
    <mergeCell ref="F7:H7"/>
    <mergeCell ref="A2:H2"/>
    <mergeCell ref="A9:H12"/>
    <mergeCell ref="C14:G14"/>
    <mergeCell ref="A14:B14"/>
    <mergeCell ref="A4:B4"/>
    <mergeCell ref="C4:D4"/>
    <mergeCell ref="A5:B5"/>
    <mergeCell ref="C5:D5"/>
    <mergeCell ref="F5:H5"/>
    <mergeCell ref="C6:D6"/>
    <mergeCell ref="F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Basic</vt:lpstr>
      <vt:lpstr>Details</vt:lpstr>
      <vt:lpstr>Schedule-I</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2024-03-29T10:27:36Z</dcterms:modified>
</cp:coreProperties>
</file>