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24226"/>
  <xr:revisionPtr revIDLastSave="405" documentId="13_ncr:1_{DDEAA8BD-2FF1-4A53-A1D7-BD6A40EE8846}" xr6:coauthVersionLast="47" xr6:coauthVersionMax="47" xr10:uidLastSave="{C0A3D183-51EF-4D8B-A62F-F971FB279149}"/>
  <workbookProtection workbookAlgorithmName="SHA-512" workbookHashValue="PG1WyeFrvb/oM5m6a80gy8UJYZvet41kV2GL861c6Txec6H5/3j9oKO1FWDBqQYEykurkBPGCccMcfrwqkN3Gw==" workbookSaltValue="ibCyHSPXYwK43iS5uOFtEg==" workbookSpinCount="100000" lockStructure="1"/>
  <bookViews>
    <workbookView xWindow="-120" yWindow="-120" windowWidth="29040" windowHeight="15720" firstSheet="1" activeTab="3" xr2:uid="{00000000-000D-0000-FFFF-FFFF00000000}"/>
  </bookViews>
  <sheets>
    <sheet name="Sheet1" sheetId="1" state="hidden" r:id="rId1"/>
    <sheet name="Basic" sheetId="2" r:id="rId2"/>
    <sheet name="Details" sheetId="3" r:id="rId3"/>
    <sheet name="Schedule-I" sheetId="8" r:id="rId4"/>
    <sheet name="Summary" sheetId="5" r:id="rId5"/>
    <sheet name="Bid form 2nd envelope" sheetId="6" r:id="rId6"/>
  </sheets>
  <externalReferences>
    <externalReference r:id="rId7"/>
    <externalReference r:id="rId8"/>
  </externalReferences>
  <definedNames>
    <definedName name="_xlnm.Print_Area" localSheetId="3">'Schedule-I'!$A$8:$H$26</definedName>
    <definedName name="_xlnm.Print_Titles" localSheetId="3">'Schedule-I'!$10:$12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8" l="1"/>
  <c r="F13" i="8" s="1"/>
  <c r="G13" i="8"/>
  <c r="F14" i="8"/>
  <c r="G14" i="8"/>
  <c r="F15" i="8"/>
  <c r="G15" i="8"/>
  <c r="F16" i="8"/>
  <c r="G16" i="8"/>
  <c r="H16" i="8" s="1"/>
  <c r="F17" i="8"/>
  <c r="G17" i="8"/>
  <c r="F18" i="8"/>
  <c r="G18" i="8"/>
  <c r="F19" i="8"/>
  <c r="G19" i="8"/>
  <c r="H19" i="8"/>
  <c r="F20" i="8"/>
  <c r="G20" i="8"/>
  <c r="H20" i="8" s="1"/>
  <c r="F21" i="8"/>
  <c r="G21" i="8"/>
  <c r="H21" i="8"/>
  <c r="H17" i="8" l="1"/>
  <c r="H13" i="8"/>
  <c r="H18" i="8"/>
  <c r="H14" i="8"/>
  <c r="H15" i="8"/>
  <c r="H22" i="8" l="1"/>
  <c r="H33" i="8"/>
  <c r="B33" i="8"/>
  <c r="H31" i="8"/>
  <c r="B31" i="8"/>
  <c r="C7" i="8" l="1"/>
  <c r="C6" i="8"/>
  <c r="C5" i="8"/>
  <c r="C4" i="8"/>
  <c r="A2" i="8"/>
  <c r="A1" i="8"/>
  <c r="C7" i="5" l="1"/>
  <c r="C6" i="5"/>
  <c r="C5" i="5"/>
  <c r="C4" i="5"/>
  <c r="C15" i="6"/>
  <c r="F43" i="6"/>
  <c r="F42" i="6"/>
  <c r="B43" i="6"/>
  <c r="B42" i="6"/>
  <c r="H24" i="8" l="1"/>
  <c r="H14" i="5" s="1"/>
  <c r="A1" i="6"/>
  <c r="F40" i="6"/>
  <c r="B17" i="6"/>
  <c r="A13" i="6"/>
  <c r="A12" i="6"/>
  <c r="A11" i="6"/>
  <c r="A10" i="6"/>
  <c r="A9" i="6"/>
  <c r="A8" i="6"/>
  <c r="G20" i="5"/>
  <c r="G19" i="5"/>
  <c r="B20" i="5"/>
  <c r="B19" i="5"/>
  <c r="H25" i="8" l="1"/>
  <c r="H15" i="5" s="1"/>
  <c r="H16" i="5" s="1"/>
  <c r="A2" i="5"/>
  <c r="A1" i="5"/>
  <c r="A2" i="3"/>
  <c r="A1" i="3"/>
  <c r="A2" i="2"/>
  <c r="A1" i="2"/>
  <c r="H26" i="8" l="1"/>
</calcChain>
</file>

<file path=xl/sharedStrings.xml><?xml version="1.0" encoding="utf-8"?>
<sst xmlns="http://schemas.openxmlformats.org/spreadsheetml/2006/main" count="121" uniqueCount="103">
  <si>
    <t>Name of the Package</t>
  </si>
  <si>
    <t>General Guidelines for filling up the Price Schedule and other attachments.</t>
  </si>
  <si>
    <t>All the cells in Summary will be auto filled, therefore no cell is required to be filled in that sheet.</t>
  </si>
  <si>
    <t>Instructions ,if any will be displayed automatically after selecting the cell.</t>
  </si>
  <si>
    <t>Click here to proceed.</t>
  </si>
  <si>
    <t>Fill only Green shaded cells in Details and Schedule-I.</t>
  </si>
  <si>
    <t>पावर ग्रिड कारपोरेशन ऑफ इण्डिया लिमिटेड</t>
  </si>
  <si>
    <t>(भारत सरकार का उद्यम)</t>
  </si>
  <si>
    <t>Power Grid Corporation of India Limited</t>
  </si>
  <si>
    <t>(A Government of India Enterprises)</t>
  </si>
  <si>
    <t>Enter the following details of the bidder</t>
  </si>
  <si>
    <t>Name of the bidder</t>
  </si>
  <si>
    <t>Address</t>
  </si>
  <si>
    <t>Contact No.</t>
  </si>
  <si>
    <t xml:space="preserve">E-mail </t>
  </si>
  <si>
    <t>Alternative E-mail</t>
  </si>
  <si>
    <t>Printed Name</t>
  </si>
  <si>
    <t xml:space="preserve">Designation </t>
  </si>
  <si>
    <t>Place</t>
  </si>
  <si>
    <t>Date</t>
  </si>
  <si>
    <t>To,</t>
  </si>
  <si>
    <t>Contracts and Materials Department</t>
  </si>
  <si>
    <t>POWER GRID CORPORATION OF INDIA LIMITED</t>
  </si>
  <si>
    <t>VIDYUT BOARD COLONY, SHASTRINAGAR, PATNA-23</t>
  </si>
  <si>
    <t>Designation</t>
  </si>
  <si>
    <t>We declare that following are our Total Bid Prices in Rupees for the expenditure incurred for the entire scope of work as specified in the specifications and documents. We have indicated Total Estimated  Cost as indicated in the "Bill of Quantity(BOQ) &amp; Prices" covering entire scope of works enclosed herewith as Schedule-I.</t>
  </si>
  <si>
    <t>I</t>
  </si>
  <si>
    <t>II</t>
  </si>
  <si>
    <t>Total GST on services/Installation as per Schedule-I</t>
  </si>
  <si>
    <t>III</t>
  </si>
  <si>
    <t>Toal BID Price including all taxes</t>
  </si>
  <si>
    <t>Bid Form 2nd Envelope</t>
  </si>
  <si>
    <t>BID FORM (Second Envelope)</t>
  </si>
  <si>
    <t>Bid Proposal Ref. No.</t>
  </si>
  <si>
    <t>Name of Contract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</si>
  <si>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</si>
  <si>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</si>
  <si>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</si>
  <si>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</si>
  <si>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</si>
  <si>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</si>
  <si>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</si>
  <si>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</si>
  <si>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</si>
  <si>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</si>
  <si>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Date :</t>
  </si>
  <si>
    <t>Printed Name :</t>
  </si>
  <si>
    <t>Place :</t>
  </si>
  <si>
    <t>Designation :</t>
  </si>
  <si>
    <t>Please provide additional information of the Bidder</t>
  </si>
  <si>
    <t>Business Address                       :</t>
  </si>
  <si>
    <t>Country of Incorporation         :</t>
  </si>
  <si>
    <t>State/Province to be indicated :</t>
  </si>
  <si>
    <t>Name of Principal Officer         :</t>
  </si>
  <si>
    <t>Address of  Principal Officer    :</t>
  </si>
  <si>
    <t>Schedule-I</t>
  </si>
  <si>
    <t>Service/Installation charges</t>
  </si>
  <si>
    <t>We are aware that the Price Schedules do not generally give a full description of the Work to be performed under each item and we shall be deemed to have read the Technical Specifications and other sections of the Bidding Documents  to ascertain the full scope of Work included in each item while filling-in the rates and prices. We agree that the entered rates and prices shall be deemed to include for the full scope as aforesaid, including overheads and profit.</t>
  </si>
  <si>
    <t>We confirm that we shall also get registered with the concerned Goods and Service  Tax Authorities, in all the states where the project is located.</t>
  </si>
  <si>
    <t>Schedule-I of Price Bid</t>
  </si>
  <si>
    <t>Above and below (in %): To be quoted by bidder</t>
  </si>
  <si>
    <t>Quoted Price</t>
  </si>
  <si>
    <t>GST (in percentage )@</t>
  </si>
  <si>
    <t>Printed name</t>
  </si>
  <si>
    <t>on Quoted Price</t>
  </si>
  <si>
    <t>Total for Installation/Services as per Schedule-I</t>
  </si>
  <si>
    <t>Note: If any part of price which required to be filled by bidder kept blank, the bid price shall be considered as inclusive and evaluation shall be done accordingly</t>
  </si>
  <si>
    <t>4.1.3</t>
  </si>
  <si>
    <t>Unit</t>
  </si>
  <si>
    <t>A</t>
  </si>
  <si>
    <t>Sl No</t>
  </si>
  <si>
    <t>REF. DSR-2023</t>
  </si>
  <si>
    <t>Item Description</t>
  </si>
  <si>
    <t>Rate      incl GST</t>
  </si>
  <si>
    <t>Rate Excl GST</t>
  </si>
  <si>
    <t>Qty.</t>
  </si>
  <si>
    <t>Amount</t>
  </si>
  <si>
    <t>2.8.1</t>
  </si>
  <si>
    <t>Cum</t>
  </si>
  <si>
    <t>Sqm</t>
  </si>
  <si>
    <t>DSR ITEMS</t>
  </si>
  <si>
    <t>TOTAL  AMOUNT for DSR Items excl. taxes</t>
  </si>
  <si>
    <t>Total amount for DSR Items including taxes</t>
  </si>
  <si>
    <t>DSR'23- Item no.0020</t>
  </si>
  <si>
    <t>Hiring of Hydraulic excavator (inclusive of driver and fuel charge) which also included contractor profit and overhead charge .</t>
  </si>
  <si>
    <t>Day</t>
  </si>
  <si>
    <t>7.1.1</t>
  </si>
  <si>
    <t>Random rubble masonry with hard stone in foundation and plinth including levelling up with cement concrete 1:6:12 (1 cement : 6 coarse sand : 12 graded stone aggregate 20 mm nominal size) upto plinth level with : Cement mortar 1:6 (1 cement : 6 coarse sand).</t>
  </si>
  <si>
    <t xml:space="preserve">Providing and laying in position cement concrete of specified grade excluding the cost of centering and shuttering - All work up to plinth level :1:2:4 (1 cement : 2 coarse sand (zone-III) derived from natural sources : 4 graded stone aggregate 20 mm nominal size derived from natural sources). </t>
  </si>
  <si>
    <t>cum</t>
  </si>
  <si>
    <t>12.41.1</t>
  </si>
  <si>
    <t>Providing and fixing on wall face unplasticised Rigid PVC rain water pipes conforming to IS : 13592 Type A, including jointing with seal ring conforming to IS : 5382, leaving 10 mm gap for thermal expansion,(i) Single socketed pipes.75 mm diameter</t>
  </si>
  <si>
    <t>Mtr.</t>
  </si>
  <si>
    <t>Earth work in excavation by mechanical means (Hydraulic excavator) /manual means in foundation trenches or drains (not exceeding 1.5 m in width or 10 sqm on plan), including dressing of sides and ramming of bottoms, lift upto 1.5 m, including getting out the excavated soil and disposal of surplus excavated soil as directed, within a lead of 50 m. All kinds of soil.</t>
  </si>
  <si>
    <t>Filling available excavated earth (excluding rock) in trenches, plinth, sides of foundations etc. in layers not exceeding 20cm in depth, consolidating each deposited layer by ramming and watering, lead up to 50 m and lift upto 1.5 m.</t>
  </si>
  <si>
    <t>5.9.1</t>
  </si>
  <si>
    <t xml:space="preserve">Centering and shuttering including strutting, propping etc. and removal of form for Foundations, footings, bases of columns, etc. for mass concrete. </t>
  </si>
  <si>
    <t>NAME OF WORK CONTRACT : Providing protection wall at loc no.3,12,13 and 14 of 400kV D/C Jamshedpur-Baripada line under Jamshedpur substation</t>
  </si>
  <si>
    <t>Pointing on stone work with cement mortar 1:3 (1 cement : 3 fine sand) :Flush/ Ruled pointing</t>
  </si>
  <si>
    <t>13.33.1</t>
  </si>
  <si>
    <t xml:space="preserve">Dry stone pitching 22.5 cm thick including supply of stones and preparing surface complete. </t>
  </si>
  <si>
    <t>RFX. No. 5002004483 NIT-469</t>
  </si>
  <si>
    <t>construction of protection wall at location no.-497 &amp; 1105 of 400kV D/C Ranchi-Dhanbad TL and  400kV D/C Ranchi-Sipat TL respectively under Namkum TLM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</si>
</sst>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quot;₹&quot;\ * #,##0.00_ ;_ &quot;₹&quot;\ * \-#,##0.00_ ;_ &quot;₹&quot;\ * &quot;-&quot;??_ ;_ @_ "/>
    <numFmt numFmtId="43" formatCode="_ * #,##0.00_ ;_ * \-#,##0.00_ ;_ * &quot;-&quot;??_ ;_ @_ "/>
    <numFmt numFmtId="164" formatCode="_(* #,##0.00_);_(* \(#,##0.00\);_(* &quot;-&quot;??_);_(@_)"/>
    <numFmt numFmtId="165" formatCode="[$-409]d\-mmm\-yyyy;@"/>
    <numFmt numFmtId="166" formatCode="0.0"/>
    <numFmt numFmtId="167" formatCode="[$-409]dd\-mmm\-yy;@"/>
  </numFmts>
  <fonts count="25" x14ac:knownFonts="1">
    <font>
      <sz val="11"/>
      <color theme="1"/>
      <name val="Calibri"/>
      <family val="2"/>
      <scheme val="minor"/>
    </font>
    <font>
      <u/>
      <sz val="11"/>
      <color theme="10"/>
      <name val="Calibri"/>
      <family val="2"/>
    </font>
    <font>
      <sz val="10"/>
      <name val="Arial"/>
      <family val="2"/>
    </font>
    <font>
      <b/>
      <sz val="16"/>
      <color indexed="12"/>
      <name val="Book Antiqua"/>
      <family val="1"/>
    </font>
    <font>
      <sz val="11"/>
      <color indexed="12"/>
      <name val="Book Antiqua"/>
      <family val="1"/>
    </font>
    <font>
      <sz val="11"/>
      <color theme="1"/>
      <name val="Times New Roman"/>
      <family val="1"/>
    </font>
    <font>
      <sz val="11"/>
      <name val="Times New Roman"/>
      <family val="1"/>
    </font>
    <font>
      <sz val="11"/>
      <color rgb="FF339933"/>
      <name val="Times New Roman"/>
      <family val="1"/>
    </font>
    <font>
      <b/>
      <sz val="11"/>
      <color theme="1"/>
      <name val="Times New Roman"/>
      <family val="1"/>
    </font>
    <font>
      <sz val="10"/>
      <name val="Book Antiqua"/>
      <family val="1"/>
    </font>
    <font>
      <b/>
      <sz val="11"/>
      <name val="Book Antiqua"/>
      <family val="1"/>
    </font>
    <font>
      <sz val="11"/>
      <name val="Book Antiqua"/>
      <family val="1"/>
    </font>
    <font>
      <sz val="12"/>
      <name val="Book Antiqua"/>
      <family val="1"/>
    </font>
    <font>
      <b/>
      <sz val="12"/>
      <name val="Book Antiqua"/>
      <family val="1"/>
    </font>
    <font>
      <sz val="11"/>
      <name val="Calibri"/>
      <family val="2"/>
      <scheme val="minor"/>
    </font>
    <font>
      <sz val="10"/>
      <name val="Arial"/>
      <family val="2"/>
    </font>
    <font>
      <u/>
      <sz val="10"/>
      <color theme="10"/>
      <name val="Arial"/>
      <family val="2"/>
    </font>
    <font>
      <b/>
      <u/>
      <sz val="12"/>
      <color rgb="FF0070C0"/>
      <name val="Times New Roman"/>
      <family val="1"/>
    </font>
    <font>
      <sz val="11"/>
      <color theme="1"/>
      <name val="Calibri"/>
      <family val="2"/>
      <scheme val="minor"/>
    </font>
    <font>
      <b/>
      <sz val="11"/>
      <name val="Times New Roman"/>
      <family val="1"/>
    </font>
    <font>
      <b/>
      <u/>
      <sz val="11"/>
      <name val="Times New Roman"/>
      <family val="1"/>
    </font>
    <font>
      <sz val="11"/>
      <color theme="1"/>
      <name val="Palatino Linotype"/>
      <family val="1"/>
    </font>
    <font>
      <sz val="10"/>
      <color theme="1"/>
      <name val="Palatino Linotype"/>
      <family val="1"/>
    </font>
    <font>
      <sz val="12"/>
      <name val="Palatino Linotype"/>
      <family val="1"/>
    </font>
    <font>
      <sz val="11"/>
      <color rgb="FF000000"/>
      <name val="Palatino Linotype"/>
      <family val="1"/>
    </font>
  </fonts>
  <fills count="9">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FFFF00"/>
        <bgColor indexed="64"/>
      </patternFill>
    </fill>
    <fill>
      <patternFill patternType="solid">
        <fgColor theme="6" tint="-0.249977111117893"/>
        <bgColor indexed="64"/>
      </patternFill>
    </fill>
    <fill>
      <patternFill patternType="solid">
        <fgColor theme="0"/>
        <bgColor indexed="64"/>
      </patternFill>
    </fill>
    <fill>
      <patternFill patternType="solid">
        <fgColor rgb="FF92D050"/>
        <bgColor indexed="64"/>
      </patternFill>
    </fill>
  </fills>
  <borders count="20">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hair">
        <color indexed="64"/>
      </top>
      <bottom/>
      <diagonal/>
    </border>
    <border>
      <left/>
      <right/>
      <top style="hair">
        <color indexed="64"/>
      </top>
      <bottom style="hair">
        <color indexed="64"/>
      </bottom>
      <diagonal/>
    </border>
    <border>
      <left/>
      <right/>
      <top/>
      <bottom style="hair">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14">
    <xf numFmtId="0" fontId="0" fillId="0" borderId="0"/>
    <xf numFmtId="0" fontId="1" fillId="0" borderId="0" applyNumberFormat="0" applyFill="0" applyBorder="0" applyAlignment="0" applyProtection="0">
      <alignment vertical="top"/>
      <protection locked="0"/>
    </xf>
    <xf numFmtId="0" fontId="2" fillId="0" borderId="0"/>
    <xf numFmtId="0" fontId="9" fillId="0" borderId="0"/>
    <xf numFmtId="0" fontId="11" fillId="0" borderId="0"/>
    <xf numFmtId="0" fontId="11" fillId="0" borderId="0"/>
    <xf numFmtId="0" fontId="15" fillId="0" borderId="0"/>
    <xf numFmtId="43" fontId="2" fillId="0" borderId="0" applyFont="0" applyFill="0" applyBorder="0" applyAlignment="0" applyProtection="0"/>
    <xf numFmtId="0" fontId="16" fillId="0" borderId="0" applyNumberFormat="0" applyFill="0" applyBorder="0" applyAlignment="0" applyProtection="0"/>
    <xf numFmtId="1" fontId="18" fillId="0" borderId="10">
      <alignment horizontal="center" vertical="center"/>
    </xf>
    <xf numFmtId="0" fontId="2" fillId="0" borderId="0"/>
    <xf numFmtId="164"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cellStyleXfs>
  <cellXfs count="186">
    <xf numFmtId="0" fontId="0" fillId="0" borderId="0" xfId="0"/>
    <xf numFmtId="0" fontId="0" fillId="5" borderId="0" xfId="0" applyFill="1"/>
    <xf numFmtId="0" fontId="0" fillId="5" borderId="2" xfId="0" applyFill="1" applyBorder="1"/>
    <xf numFmtId="0" fontId="0" fillId="5" borderId="3" xfId="0" applyFill="1"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5" xfId="0" applyBorder="1" applyAlignment="1">
      <alignment horizontal="center" vertical="center"/>
    </xf>
    <xf numFmtId="0" fontId="0" fillId="0" borderId="7" xfId="0" applyBorder="1"/>
    <xf numFmtId="0" fontId="0" fillId="0" borderId="8" xfId="0" applyBorder="1"/>
    <xf numFmtId="0" fontId="0" fillId="0" borderId="9" xfId="0" applyBorder="1"/>
    <xf numFmtId="0" fontId="10" fillId="0" borderId="1" xfId="3" applyFont="1" applyBorder="1" applyAlignment="1" applyProtection="1">
      <alignment vertical="center"/>
      <protection hidden="1"/>
    </xf>
    <xf numFmtId="0" fontId="11" fillId="0" borderId="1" xfId="3" applyFont="1" applyBorder="1" applyAlignment="1" applyProtection="1">
      <alignment vertical="center"/>
      <protection hidden="1"/>
    </xf>
    <xf numFmtId="0" fontId="10" fillId="0" borderId="1" xfId="3" applyFont="1" applyBorder="1" applyAlignment="1" applyProtection="1">
      <alignment horizontal="right" vertical="center"/>
      <protection hidden="1"/>
    </xf>
    <xf numFmtId="0" fontId="11" fillId="0" borderId="0" xfId="3" applyFont="1" applyAlignment="1" applyProtection="1">
      <alignment vertical="center"/>
      <protection hidden="1"/>
    </xf>
    <xf numFmtId="0" fontId="10" fillId="0" borderId="0" xfId="3" applyFont="1" applyAlignment="1" applyProtection="1">
      <alignment horizontal="center" vertical="center"/>
      <protection hidden="1"/>
    </xf>
    <xf numFmtId="0" fontId="11" fillId="0" borderId="0" xfId="3" applyFont="1" applyAlignment="1" applyProtection="1">
      <alignment horizontal="left" vertical="center"/>
      <protection hidden="1"/>
    </xf>
    <xf numFmtId="167" fontId="11" fillId="0" borderId="0" xfId="3" applyNumberFormat="1" applyFont="1" applyAlignment="1" applyProtection="1">
      <alignment horizontal="left" vertical="center"/>
      <protection hidden="1"/>
    </xf>
    <xf numFmtId="0" fontId="11" fillId="0" borderId="0" xfId="4" applyAlignment="1" applyProtection="1">
      <alignment horizontal="left" vertical="center"/>
      <protection hidden="1"/>
    </xf>
    <xf numFmtId="0" fontId="10" fillId="0" borderId="0" xfId="5" applyFont="1" applyAlignment="1" applyProtection="1">
      <alignment horizontal="left" vertical="center"/>
      <protection hidden="1"/>
    </xf>
    <xf numFmtId="0" fontId="11" fillId="0" borderId="0" xfId="3" applyFont="1" applyAlignment="1" applyProtection="1">
      <alignment horizontal="justify" vertical="center"/>
      <protection hidden="1"/>
    </xf>
    <xf numFmtId="0" fontId="11" fillId="0" borderId="0" xfId="3" applyFont="1" applyAlignment="1" applyProtection="1">
      <alignment vertical="top"/>
      <protection hidden="1"/>
    </xf>
    <xf numFmtId="166" fontId="12" fillId="0" borderId="0" xfId="3" applyNumberFormat="1" applyFont="1" applyAlignment="1" applyProtection="1">
      <alignment horizontal="center" vertical="top"/>
      <protection hidden="1"/>
    </xf>
    <xf numFmtId="0" fontId="12" fillId="0" borderId="0" xfId="3" applyFont="1" applyAlignment="1" applyProtection="1">
      <alignment vertical="top"/>
      <protection hidden="1"/>
    </xf>
    <xf numFmtId="0" fontId="0" fillId="0" borderId="0" xfId="3" applyFont="1" applyAlignment="1" applyProtection="1">
      <alignment vertical="top"/>
      <protection hidden="1"/>
    </xf>
    <xf numFmtId="0" fontId="9" fillId="0" borderId="0" xfId="3" applyAlignment="1" applyProtection="1">
      <alignment vertical="top"/>
      <protection hidden="1"/>
    </xf>
    <xf numFmtId="0" fontId="12" fillId="0" borderId="0" xfId="3" applyFont="1" applyAlignment="1" applyProtection="1">
      <alignment horizontal="center" vertical="top"/>
      <protection hidden="1"/>
    </xf>
    <xf numFmtId="0" fontId="11" fillId="0" borderId="0" xfId="0" applyFont="1" applyAlignment="1" applyProtection="1">
      <alignment vertical="center"/>
      <protection hidden="1"/>
    </xf>
    <xf numFmtId="0" fontId="11" fillId="0" borderId="0" xfId="0" applyFont="1" applyAlignment="1" applyProtection="1">
      <alignment horizontal="center" vertical="center" wrapText="1"/>
      <protection hidden="1"/>
    </xf>
    <xf numFmtId="0" fontId="0" fillId="0" borderId="0" xfId="0" applyProtection="1">
      <protection hidden="1"/>
    </xf>
    <xf numFmtId="0" fontId="11" fillId="0" borderId="0" xfId="0" applyFont="1" applyAlignment="1" applyProtection="1">
      <alignment horizontal="justify" vertical="center"/>
      <protection hidden="1"/>
    </xf>
    <xf numFmtId="166" fontId="11" fillId="0" borderId="0" xfId="0" applyNumberFormat="1" applyFont="1" applyAlignment="1" applyProtection="1">
      <alignment horizontal="center" vertical="center"/>
      <protection hidden="1"/>
    </xf>
    <xf numFmtId="0" fontId="11" fillId="0" borderId="0" xfId="0" applyFont="1" applyAlignment="1" applyProtection="1">
      <alignment horizontal="right" vertical="center"/>
      <protection hidden="1"/>
    </xf>
    <xf numFmtId="0" fontId="9" fillId="0" borderId="0" xfId="3" applyProtection="1">
      <protection hidden="1"/>
    </xf>
    <xf numFmtId="167" fontId="10" fillId="0" borderId="0" xfId="3" applyNumberFormat="1" applyFont="1" applyAlignment="1" applyProtection="1">
      <alignment vertical="center"/>
      <protection hidden="1"/>
    </xf>
    <xf numFmtId="0" fontId="10" fillId="0" borderId="0" xfId="3" applyFont="1" applyAlignment="1" applyProtection="1">
      <alignment horizontal="right" vertical="center"/>
      <protection hidden="1"/>
    </xf>
    <xf numFmtId="0" fontId="10" fillId="0" borderId="0" xfId="3" applyFont="1" applyAlignment="1" applyProtection="1">
      <alignment horizontal="left" vertical="center" indent="2"/>
      <protection hidden="1"/>
    </xf>
    <xf numFmtId="0" fontId="11" fillId="0" borderId="0" xfId="0" applyFont="1" applyAlignment="1" applyProtection="1">
      <alignment horizontal="left" vertical="center" indent="2"/>
      <protection hidden="1"/>
    </xf>
    <xf numFmtId="0" fontId="10" fillId="0" borderId="0" xfId="0" applyFont="1" applyAlignment="1" applyProtection="1">
      <alignment horizontal="left" vertical="center"/>
      <protection hidden="1"/>
    </xf>
    <xf numFmtId="167" fontId="10" fillId="0" borderId="0" xfId="0" applyNumberFormat="1" applyFont="1" applyAlignment="1" applyProtection="1">
      <alignment horizontal="left" vertical="center" indent="1"/>
      <protection hidden="1"/>
    </xf>
    <xf numFmtId="0" fontId="11" fillId="0" borderId="14" xfId="0" applyFont="1" applyBorder="1" applyAlignment="1" applyProtection="1">
      <alignment horizontal="left" vertical="center"/>
      <protection hidden="1"/>
    </xf>
    <xf numFmtId="0" fontId="12" fillId="0" borderId="0" xfId="3" applyFont="1" applyAlignment="1" applyProtection="1">
      <alignment horizontal="left" vertical="center"/>
      <protection hidden="1"/>
    </xf>
    <xf numFmtId="0" fontId="9" fillId="0" borderId="0" xfId="3" applyAlignment="1" applyProtection="1">
      <alignment vertical="center"/>
      <protection hidden="1"/>
    </xf>
    <xf numFmtId="0" fontId="11" fillId="0" borderId="0" xfId="3" applyFont="1" applyAlignment="1" applyProtection="1">
      <alignment horizontal="center" vertical="top"/>
      <protection hidden="1"/>
    </xf>
    <xf numFmtId="0" fontId="10" fillId="6" borderId="10" xfId="3" applyFont="1" applyFill="1" applyBorder="1" applyAlignment="1" applyProtection="1">
      <alignment horizontal="left" vertical="center" indent="1"/>
      <protection hidden="1"/>
    </xf>
    <xf numFmtId="2" fontId="8" fillId="0" borderId="10" xfId="0" applyNumberFormat="1" applyFont="1" applyBorder="1" applyAlignment="1" applyProtection="1">
      <alignment horizontal="center"/>
      <protection hidden="1"/>
    </xf>
    <xf numFmtId="0" fontId="5" fillId="5" borderId="0" xfId="0" applyFont="1" applyFill="1" applyProtection="1">
      <protection hidden="1"/>
    </xf>
    <xf numFmtId="0" fontId="5" fillId="0" borderId="0" xfId="0" applyFont="1" applyProtection="1">
      <protection hidden="1"/>
    </xf>
    <xf numFmtId="0" fontId="7" fillId="0" borderId="0" xfId="0" applyFont="1" applyProtection="1">
      <protection hidden="1"/>
    </xf>
    <xf numFmtId="0" fontId="6" fillId="0" borderId="0" xfId="0" applyFont="1" applyProtection="1">
      <protection hidden="1"/>
    </xf>
    <xf numFmtId="0" fontId="5" fillId="0" borderId="0" xfId="0" applyFont="1" applyAlignment="1" applyProtection="1">
      <alignment horizontal="right"/>
      <protection hidden="1"/>
    </xf>
    <xf numFmtId="0" fontId="11" fillId="6" borderId="15" xfId="0" applyFont="1" applyFill="1" applyBorder="1" applyAlignment="1" applyProtection="1">
      <alignment vertical="center"/>
      <protection locked="0" hidden="1"/>
    </xf>
    <xf numFmtId="0" fontId="14" fillId="0" borderId="0" xfId="0" applyFont="1"/>
    <xf numFmtId="0" fontId="14" fillId="6" borderId="10" xfId="0" applyFont="1" applyFill="1" applyBorder="1" applyProtection="1">
      <protection locked="0" hidden="1"/>
    </xf>
    <xf numFmtId="4" fontId="8" fillId="0" borderId="10" xfId="0" applyNumberFormat="1" applyFont="1" applyBorder="1" applyAlignment="1" applyProtection="1">
      <alignment horizontal="center"/>
      <protection hidden="1"/>
    </xf>
    <xf numFmtId="0" fontId="5" fillId="5" borderId="0" xfId="0" applyFont="1" applyFill="1" applyAlignment="1" applyProtection="1">
      <alignment horizontal="center" vertical="center"/>
      <protection hidden="1"/>
    </xf>
    <xf numFmtId="0" fontId="5" fillId="5" borderId="0" xfId="0" applyFont="1" applyFill="1" applyAlignment="1" applyProtection="1">
      <alignment wrapText="1"/>
      <protection hidden="1"/>
    </xf>
    <xf numFmtId="0" fontId="5" fillId="0" borderId="0" xfId="0" applyFont="1" applyAlignment="1" applyProtection="1">
      <alignment horizontal="center" vertical="center"/>
      <protection hidden="1"/>
    </xf>
    <xf numFmtId="0" fontId="5" fillId="0" borderId="0" xfId="0" applyFont="1" applyAlignment="1" applyProtection="1">
      <alignment wrapText="1"/>
      <protection hidden="1"/>
    </xf>
    <xf numFmtId="0" fontId="6" fillId="0" borderId="0" xfId="0" applyFont="1" applyAlignment="1" applyProtection="1">
      <alignment horizontal="center" vertical="center"/>
      <protection hidden="1"/>
    </xf>
    <xf numFmtId="0" fontId="6" fillId="0" borderId="0" xfId="0" applyFont="1" applyAlignment="1">
      <alignment horizontal="center" vertical="top"/>
    </xf>
    <xf numFmtId="0" fontId="6" fillId="0" borderId="0" xfId="0" applyFont="1" applyAlignment="1">
      <alignment horizontal="left" vertical="top"/>
    </xf>
    <xf numFmtId="0" fontId="6" fillId="0" borderId="0" xfId="0" applyFont="1" applyAlignment="1">
      <alignment horizontal="center" vertical="center"/>
    </xf>
    <xf numFmtId="0" fontId="6" fillId="0" borderId="0" xfId="0" applyFont="1" applyAlignment="1">
      <alignment vertical="top"/>
    </xf>
    <xf numFmtId="0" fontId="19" fillId="0" borderId="10" xfId="0" applyFont="1" applyBorder="1" applyAlignment="1">
      <alignment horizontal="center" vertical="top" wrapText="1"/>
    </xf>
    <xf numFmtId="4" fontId="19" fillId="0" borderId="10" xfId="6" applyNumberFormat="1" applyFont="1" applyBorder="1" applyAlignment="1" applyProtection="1">
      <alignment horizontal="center" vertical="center"/>
      <protection hidden="1"/>
    </xf>
    <xf numFmtId="9" fontId="19" fillId="8" borderId="10" xfId="6" applyNumberFormat="1" applyFont="1" applyFill="1" applyBorder="1" applyAlignment="1" applyProtection="1">
      <alignment horizontal="center" vertical="center"/>
      <protection locked="0"/>
    </xf>
    <xf numFmtId="3" fontId="19" fillId="0" borderId="10" xfId="6" applyNumberFormat="1" applyFont="1" applyBorder="1" applyAlignment="1" applyProtection="1">
      <alignment horizontal="center" vertical="center"/>
      <protection hidden="1"/>
    </xf>
    <xf numFmtId="10" fontId="5" fillId="0" borderId="10" xfId="0" applyNumberFormat="1" applyFont="1" applyBorder="1" applyAlignment="1" applyProtection="1">
      <alignment horizontal="center" vertical="center"/>
      <protection hidden="1"/>
    </xf>
    <xf numFmtId="2" fontId="8" fillId="7" borderId="10" xfId="0" applyNumberFormat="1" applyFont="1" applyFill="1" applyBorder="1" applyAlignment="1" applyProtection="1">
      <alignment horizontal="center" vertical="center"/>
      <protection hidden="1"/>
    </xf>
    <xf numFmtId="4" fontId="5" fillId="0" borderId="10" xfId="0" applyNumberFormat="1" applyFont="1" applyBorder="1" applyAlignment="1" applyProtection="1">
      <alignment horizontal="center" vertical="center"/>
      <protection hidden="1"/>
    </xf>
    <xf numFmtId="0" fontId="5" fillId="6" borderId="0" xfId="0" applyFont="1" applyFill="1" applyAlignment="1" applyProtection="1">
      <alignment horizontal="center" vertical="center"/>
      <protection hidden="1"/>
    </xf>
    <xf numFmtId="2" fontId="0" fillId="0" borderId="0" xfId="0" applyNumberFormat="1"/>
    <xf numFmtId="0" fontId="21" fillId="0" borderId="10" xfId="0" applyFont="1" applyBorder="1"/>
    <xf numFmtId="2" fontId="22" fillId="7" borderId="10" xfId="0" applyNumberFormat="1" applyFont="1" applyFill="1" applyBorder="1" applyAlignment="1">
      <alignment horizontal="right" vertical="center" wrapText="1"/>
    </xf>
    <xf numFmtId="2" fontId="21" fillId="0" borderId="10" xfId="0" applyNumberFormat="1" applyFont="1" applyBorder="1" applyAlignment="1">
      <alignment vertical="center"/>
    </xf>
    <xf numFmtId="0" fontId="21" fillId="7" borderId="10" xfId="0" applyFont="1" applyFill="1" applyBorder="1" applyAlignment="1">
      <alignment vertical="center"/>
    </xf>
    <xf numFmtId="0" fontId="21" fillId="0" borderId="10" xfId="0" applyFont="1" applyBorder="1" applyAlignment="1">
      <alignment vertical="center"/>
    </xf>
    <xf numFmtId="0" fontId="21" fillId="7" borderId="10" xfId="0" applyFont="1" applyFill="1" applyBorder="1" applyAlignment="1">
      <alignment vertical="top" wrapText="1"/>
    </xf>
    <xf numFmtId="0" fontId="21" fillId="0" borderId="10" xfId="0" applyFont="1" applyBorder="1" applyAlignment="1">
      <alignment horizontal="center" vertical="center"/>
    </xf>
    <xf numFmtId="0" fontId="22" fillId="7" borderId="10" xfId="0" applyFont="1" applyFill="1" applyBorder="1" applyAlignment="1">
      <alignment horizontal="center" vertical="center" wrapText="1"/>
    </xf>
    <xf numFmtId="2" fontId="22" fillId="7" borderId="10" xfId="0" applyNumberFormat="1" applyFont="1" applyFill="1" applyBorder="1" applyAlignment="1">
      <alignment horizontal="right" vertical="center"/>
    </xf>
    <xf numFmtId="0" fontId="22" fillId="7" borderId="10" xfId="0" applyFont="1" applyFill="1" applyBorder="1" applyAlignment="1">
      <alignment horizontal="center" vertical="center"/>
    </xf>
    <xf numFmtId="0" fontId="21" fillId="7" borderId="10" xfId="0" applyFont="1" applyFill="1" applyBorder="1" applyAlignment="1">
      <alignment horizontal="left" vertical="top" wrapText="1"/>
    </xf>
    <xf numFmtId="2" fontId="21" fillId="0" borderId="10" xfId="0" applyNumberFormat="1" applyFont="1" applyBorder="1" applyAlignment="1">
      <alignment horizontal="center" vertical="center"/>
    </xf>
    <xf numFmtId="2" fontId="21" fillId="7" borderId="10" xfId="0" applyNumberFormat="1" applyFont="1" applyFill="1" applyBorder="1" applyAlignment="1">
      <alignment horizontal="center" vertical="center"/>
    </xf>
    <xf numFmtId="0" fontId="21" fillId="7" borderId="10" xfId="0" applyFont="1" applyFill="1" applyBorder="1" applyAlignment="1">
      <alignment horizontal="left" vertical="center" wrapText="1"/>
    </xf>
    <xf numFmtId="9" fontId="21" fillId="0" borderId="10" xfId="13" applyFont="1" applyBorder="1" applyAlignment="1">
      <alignment vertical="center"/>
    </xf>
    <xf numFmtId="2" fontId="23" fillId="7" borderId="10" xfId="12" applyNumberFormat="1" applyFont="1" applyFill="1" applyBorder="1" applyAlignment="1">
      <alignment horizontal="center" vertical="center" wrapText="1"/>
    </xf>
    <xf numFmtId="0" fontId="24" fillId="0" borderId="10" xfId="0" applyFont="1" applyBorder="1" applyAlignment="1">
      <alignment horizontal="center" vertical="center" wrapText="1"/>
    </xf>
    <xf numFmtId="0" fontId="23" fillId="7" borderId="10" xfId="0" applyFont="1" applyFill="1" applyBorder="1" applyAlignment="1">
      <alignment horizontal="left" vertical="center" wrapText="1"/>
    </xf>
    <xf numFmtId="0" fontId="23" fillId="7" borderId="10" xfId="0" quotePrefix="1" applyFont="1" applyFill="1" applyBorder="1" applyAlignment="1">
      <alignment horizontal="center" vertical="center" wrapText="1"/>
    </xf>
    <xf numFmtId="0" fontId="17" fillId="0" borderId="0" xfId="0" applyFont="1" applyAlignment="1">
      <alignment horizontal="center"/>
    </xf>
    <xf numFmtId="0" fontId="4" fillId="0" borderId="5" xfId="2" applyFont="1" applyBorder="1" applyAlignment="1" applyProtection="1">
      <alignment horizontal="right" vertical="center"/>
      <protection hidden="1"/>
    </xf>
    <xf numFmtId="0" fontId="4" fillId="0" borderId="0" xfId="2" applyFont="1" applyAlignment="1" applyProtection="1">
      <alignment horizontal="right" vertical="center"/>
      <protection hidden="1"/>
    </xf>
    <xf numFmtId="0" fontId="1" fillId="5" borderId="5" xfId="1" applyFill="1" applyBorder="1" applyAlignment="1" applyProtection="1">
      <alignment horizontal="center"/>
    </xf>
    <xf numFmtId="0" fontId="1" fillId="5" borderId="0" xfId="1" applyFill="1" applyBorder="1" applyAlignment="1" applyProtection="1">
      <alignment horizontal="center"/>
    </xf>
    <xf numFmtId="0" fontId="1" fillId="5" borderId="6" xfId="1" applyFill="1" applyBorder="1" applyAlignment="1" applyProtection="1">
      <alignment horizontal="center"/>
    </xf>
    <xf numFmtId="0" fontId="0" fillId="3" borderId="0" xfId="0" applyFill="1" applyAlignment="1">
      <alignment horizontal="center" vertical="center"/>
    </xf>
    <xf numFmtId="0" fontId="0" fillId="3" borderId="6" xfId="0" applyFill="1" applyBorder="1" applyAlignment="1">
      <alignment horizontal="center" vertical="center"/>
    </xf>
    <xf numFmtId="0" fontId="0" fillId="4" borderId="5" xfId="0" applyFill="1" applyBorder="1" applyAlignment="1">
      <alignment horizontal="center"/>
    </xf>
    <xf numFmtId="0" fontId="0" fillId="4" borderId="0" xfId="0" applyFill="1" applyAlignment="1">
      <alignment horizontal="center"/>
    </xf>
    <xf numFmtId="0" fontId="0" fillId="4" borderId="6" xfId="0" applyFill="1" applyBorder="1" applyAlignment="1">
      <alignment horizontal="center"/>
    </xf>
    <xf numFmtId="0" fontId="0" fillId="3" borderId="5" xfId="0" applyFill="1" applyBorder="1" applyAlignment="1">
      <alignment horizontal="center" wrapText="1"/>
    </xf>
    <xf numFmtId="0" fontId="0" fillId="3" borderId="0" xfId="0" applyFill="1" applyAlignment="1">
      <alignment horizontal="center" wrapText="1"/>
    </xf>
    <xf numFmtId="0" fontId="0" fillId="3" borderId="6" xfId="0" applyFill="1" applyBorder="1" applyAlignment="1">
      <alignment horizontal="center" wrapText="1"/>
    </xf>
    <xf numFmtId="0" fontId="3" fillId="0" borderId="5" xfId="2" applyFont="1" applyBorder="1" applyAlignment="1" applyProtection="1">
      <alignment horizontal="right" vertical="center"/>
      <protection hidden="1"/>
    </xf>
    <xf numFmtId="0" fontId="3" fillId="0" borderId="0" xfId="2" applyFont="1" applyAlignment="1" applyProtection="1">
      <alignment horizontal="right" vertical="center"/>
      <protection hidden="1"/>
    </xf>
    <xf numFmtId="0" fontId="0" fillId="2" borderId="0" xfId="0" applyFill="1" applyAlignment="1">
      <alignment horizontal="center" wrapText="1"/>
    </xf>
    <xf numFmtId="0" fontId="0" fillId="0" borderId="10" xfId="0" applyBorder="1" applyAlignment="1">
      <alignment horizontal="center" vertical="center"/>
    </xf>
    <xf numFmtId="0" fontId="14" fillId="6" borderId="10" xfId="0" applyFont="1" applyFill="1" applyBorder="1" applyAlignment="1" applyProtection="1">
      <alignment horizontal="center" vertical="center"/>
      <protection locked="0"/>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4" fillId="6" borderId="10" xfId="0" applyFont="1" applyFill="1" applyBorder="1" applyAlignment="1" applyProtection="1">
      <alignment horizontal="center" vertical="center" wrapText="1"/>
      <protection locked="0"/>
    </xf>
    <xf numFmtId="0" fontId="14" fillId="6" borderId="10" xfId="0" applyFont="1" applyFill="1" applyBorder="1" applyAlignment="1" applyProtection="1">
      <alignment horizontal="center"/>
      <protection locked="0"/>
    </xf>
    <xf numFmtId="0" fontId="14" fillId="6" borderId="12" xfId="0" applyFont="1" applyFill="1" applyBorder="1" applyAlignment="1" applyProtection="1">
      <alignment horizontal="center"/>
      <protection locked="0"/>
    </xf>
    <xf numFmtId="0" fontId="0" fillId="0" borderId="10" xfId="0" applyBorder="1" applyAlignment="1">
      <alignment horizontal="center"/>
    </xf>
    <xf numFmtId="0" fontId="14" fillId="6" borderId="10" xfId="0" applyFont="1" applyFill="1" applyBorder="1" applyAlignment="1" applyProtection="1">
      <alignment horizontal="center"/>
      <protection locked="0" hidden="1"/>
    </xf>
    <xf numFmtId="165" fontId="14" fillId="6" borderId="10" xfId="0" applyNumberFormat="1" applyFont="1" applyFill="1" applyBorder="1" applyAlignment="1" applyProtection="1">
      <alignment horizontal="center"/>
      <protection locked="0" hidden="1"/>
    </xf>
    <xf numFmtId="0" fontId="5" fillId="6" borderId="0" xfId="0" applyFont="1" applyFill="1" applyAlignment="1" applyProtection="1">
      <alignment horizontal="center"/>
      <protection hidden="1"/>
    </xf>
    <xf numFmtId="0" fontId="6" fillId="0" borderId="0" xfId="0" applyFont="1" applyAlignment="1" applyProtection="1">
      <alignment horizontal="center" vertical="center" wrapText="1"/>
      <protection hidden="1"/>
    </xf>
    <xf numFmtId="0" fontId="5" fillId="0" borderId="0" xfId="0" applyFont="1" applyAlignment="1" applyProtection="1">
      <alignment horizontal="center"/>
      <protection hidden="1"/>
    </xf>
    <xf numFmtId="0" fontId="5" fillId="0" borderId="17" xfId="0" applyFont="1" applyBorder="1" applyAlignment="1" applyProtection="1">
      <alignment horizontal="center"/>
      <protection hidden="1"/>
    </xf>
    <xf numFmtId="0" fontId="6" fillId="6" borderId="11" xfId="0" applyFont="1" applyFill="1" applyBorder="1" applyAlignment="1" applyProtection="1">
      <alignment horizontal="center"/>
      <protection hidden="1"/>
    </xf>
    <xf numFmtId="0" fontId="6" fillId="6" borderId="13" xfId="0" applyFont="1" applyFill="1" applyBorder="1" applyAlignment="1" applyProtection="1">
      <alignment horizontal="center"/>
      <protection hidden="1"/>
    </xf>
    <xf numFmtId="0" fontId="19" fillId="0" borderId="12" xfId="0" applyFont="1" applyBorder="1" applyAlignment="1">
      <alignment horizontal="center" vertical="center" wrapText="1"/>
    </xf>
    <xf numFmtId="0" fontId="19" fillId="0" borderId="19" xfId="0" applyFont="1" applyBorder="1" applyAlignment="1">
      <alignment horizontal="center" vertical="center" wrapText="1"/>
    </xf>
    <xf numFmtId="0" fontId="6" fillId="7" borderId="0" xfId="0" applyFont="1" applyFill="1" applyAlignment="1" applyProtection="1">
      <alignment horizontal="center"/>
      <protection hidden="1"/>
    </xf>
    <xf numFmtId="0" fontId="6" fillId="7" borderId="17" xfId="0" applyFont="1" applyFill="1" applyBorder="1" applyAlignment="1" applyProtection="1">
      <alignment horizontal="center"/>
      <protection hidden="1"/>
    </xf>
    <xf numFmtId="0" fontId="5" fillId="0" borderId="11" xfId="0" applyFont="1" applyBorder="1" applyAlignment="1" applyProtection="1">
      <alignment horizontal="right"/>
      <protection hidden="1"/>
    </xf>
    <xf numFmtId="0" fontId="5" fillId="0" borderId="18" xfId="0" applyFont="1" applyBorder="1" applyAlignment="1" applyProtection="1">
      <alignment horizontal="right"/>
      <protection hidden="1"/>
    </xf>
    <xf numFmtId="0" fontId="19" fillId="0" borderId="11" xfId="6" applyFont="1" applyBorder="1" applyAlignment="1" applyProtection="1">
      <alignment horizontal="right" vertical="center"/>
      <protection hidden="1"/>
    </xf>
    <xf numFmtId="0" fontId="19" fillId="0" borderId="18" xfId="6" applyFont="1" applyBorder="1" applyAlignment="1" applyProtection="1">
      <alignment horizontal="right" vertical="center"/>
      <protection hidden="1"/>
    </xf>
    <xf numFmtId="0" fontId="19" fillId="0" borderId="13" xfId="6" applyFont="1" applyBorder="1" applyAlignment="1" applyProtection="1">
      <alignment horizontal="right" vertical="center"/>
      <protection hidden="1"/>
    </xf>
    <xf numFmtId="0" fontId="6" fillId="0" borderId="11" xfId="6" applyFont="1" applyBorder="1" applyAlignment="1" applyProtection="1">
      <alignment horizontal="right" vertical="center"/>
      <protection hidden="1"/>
    </xf>
    <xf numFmtId="0" fontId="6" fillId="0" borderId="18" xfId="6" applyFont="1" applyBorder="1" applyAlignment="1" applyProtection="1">
      <alignment horizontal="right" vertical="center"/>
      <protection hidden="1"/>
    </xf>
    <xf numFmtId="0" fontId="6" fillId="0" borderId="13" xfId="6" applyFont="1" applyBorder="1" applyAlignment="1" applyProtection="1">
      <alignment horizontal="right" vertical="center"/>
      <protection hidden="1"/>
    </xf>
    <xf numFmtId="0" fontId="5" fillId="0" borderId="13" xfId="0" applyFont="1" applyBorder="1" applyAlignment="1" applyProtection="1">
      <alignment horizontal="right"/>
      <protection hidden="1"/>
    </xf>
    <xf numFmtId="0" fontId="6" fillId="0" borderId="0" xfId="0" applyFont="1" applyAlignment="1" applyProtection="1">
      <alignment horizontal="center" vertical="center"/>
      <protection hidden="1"/>
    </xf>
    <xf numFmtId="0" fontId="5" fillId="2" borderId="0" xfId="0" applyFont="1" applyFill="1" applyAlignment="1" applyProtection="1">
      <alignment horizontal="center"/>
      <protection hidden="1"/>
    </xf>
    <xf numFmtId="0" fontId="5" fillId="0" borderId="11" xfId="0" applyFont="1" applyBorder="1" applyAlignment="1" applyProtection="1">
      <alignment horizontal="center" vertical="center"/>
      <protection hidden="1"/>
    </xf>
    <xf numFmtId="0" fontId="5" fillId="0" borderId="13" xfId="0" applyFont="1" applyBorder="1" applyAlignment="1" applyProtection="1">
      <alignment horizontal="center" vertical="center"/>
      <protection hidden="1"/>
    </xf>
    <xf numFmtId="0" fontId="19" fillId="0" borderId="0" xfId="0" applyFont="1" applyAlignment="1">
      <alignment horizontal="right" vertical="top"/>
    </xf>
    <xf numFmtId="0" fontId="20" fillId="0" borderId="1" xfId="0" applyFont="1" applyBorder="1" applyAlignment="1">
      <alignment horizontal="center" vertical="top"/>
    </xf>
    <xf numFmtId="0" fontId="19" fillId="0" borderId="11" xfId="0" applyFont="1" applyBorder="1" applyAlignment="1">
      <alignment horizontal="left" vertical="center" wrapText="1"/>
    </xf>
    <xf numFmtId="0" fontId="19" fillId="0" borderId="18" xfId="0" applyFont="1" applyBorder="1" applyAlignment="1">
      <alignment horizontal="left" vertical="center" wrapText="1"/>
    </xf>
    <xf numFmtId="0" fontId="19" fillId="0" borderId="13" xfId="0" applyFont="1" applyBorder="1" applyAlignment="1">
      <alignment horizontal="left" vertical="center" wrapText="1"/>
    </xf>
    <xf numFmtId="0" fontId="19" fillId="0" borderId="12" xfId="0" applyFont="1" applyBorder="1" applyAlignment="1">
      <alignment horizontal="left" vertical="top" wrapText="1"/>
    </xf>
    <xf numFmtId="0" fontId="19" fillId="0" borderId="19" xfId="0" applyFont="1" applyBorder="1" applyAlignment="1">
      <alignment horizontal="left" vertical="top" wrapText="1"/>
    </xf>
    <xf numFmtId="0" fontId="6" fillId="6" borderId="10" xfId="0" applyFont="1" applyFill="1" applyBorder="1" applyAlignment="1" applyProtection="1">
      <alignment horizontal="center"/>
      <protection hidden="1"/>
    </xf>
    <xf numFmtId="0" fontId="6" fillId="0" borderId="0" xfId="0" applyFont="1" applyAlignment="1" applyProtection="1">
      <alignment horizontal="center" wrapText="1"/>
      <protection hidden="1"/>
    </xf>
    <xf numFmtId="0" fontId="5" fillId="2" borderId="0" xfId="0" applyFont="1" applyFill="1" applyAlignment="1" applyProtection="1">
      <alignment horizontal="center" wrapText="1"/>
      <protection hidden="1"/>
    </xf>
    <xf numFmtId="0" fontId="8" fillId="0" borderId="2" xfId="0" applyFont="1" applyBorder="1" applyAlignment="1" applyProtection="1">
      <alignment horizontal="center" wrapText="1"/>
      <protection hidden="1"/>
    </xf>
    <xf numFmtId="0" fontId="8" fillId="0" borderId="3" xfId="0" applyFont="1" applyBorder="1" applyAlignment="1" applyProtection="1">
      <alignment horizontal="center" wrapText="1"/>
      <protection hidden="1"/>
    </xf>
    <xf numFmtId="0" fontId="8" fillId="0" borderId="4" xfId="0" applyFont="1" applyBorder="1" applyAlignment="1" applyProtection="1">
      <alignment horizontal="center" wrapText="1"/>
      <protection hidden="1"/>
    </xf>
    <xf numFmtId="0" fontId="8" fillId="0" borderId="5" xfId="0" applyFont="1" applyBorder="1" applyAlignment="1" applyProtection="1">
      <alignment horizontal="center" wrapText="1"/>
      <protection hidden="1"/>
    </xf>
    <xf numFmtId="0" fontId="8" fillId="0" borderId="0" xfId="0" applyFont="1" applyAlignment="1" applyProtection="1">
      <alignment horizontal="center" wrapText="1"/>
      <protection hidden="1"/>
    </xf>
    <xf numFmtId="0" fontId="8" fillId="0" borderId="6" xfId="0" applyFont="1" applyBorder="1" applyAlignment="1" applyProtection="1">
      <alignment horizontal="center" wrapText="1"/>
      <protection hidden="1"/>
    </xf>
    <xf numFmtId="0" fontId="8" fillId="0" borderId="7" xfId="0" applyFont="1" applyBorder="1" applyAlignment="1" applyProtection="1">
      <alignment horizontal="center" wrapText="1"/>
      <protection hidden="1"/>
    </xf>
    <xf numFmtId="0" fontId="8" fillId="0" borderId="8" xfId="0" applyFont="1" applyBorder="1" applyAlignment="1" applyProtection="1">
      <alignment horizontal="center" wrapText="1"/>
      <protection hidden="1"/>
    </xf>
    <xf numFmtId="0" fontId="8" fillId="0" borderId="9" xfId="0" applyFont="1" applyBorder="1" applyAlignment="1" applyProtection="1">
      <alignment horizontal="center" wrapText="1"/>
      <protection hidden="1"/>
    </xf>
    <xf numFmtId="0" fontId="8" fillId="0" borderId="10" xfId="0" applyFont="1" applyBorder="1" applyAlignment="1" applyProtection="1">
      <alignment horizontal="center"/>
      <protection hidden="1"/>
    </xf>
    <xf numFmtId="0" fontId="5" fillId="0" borderId="0" xfId="0" applyFont="1" applyAlignment="1" applyProtection="1">
      <alignment horizontal="left"/>
      <protection hidden="1"/>
    </xf>
    <xf numFmtId="0" fontId="6" fillId="0" borderId="0" xfId="0" applyFont="1" applyAlignment="1" applyProtection="1">
      <alignment horizontal="center"/>
      <protection hidden="1"/>
    </xf>
    <xf numFmtId="0" fontId="5" fillId="6" borderId="10" xfId="0" applyFont="1" applyFill="1" applyBorder="1" applyAlignment="1" applyProtection="1">
      <alignment horizontal="center"/>
      <protection hidden="1"/>
    </xf>
    <xf numFmtId="0" fontId="5" fillId="0" borderId="1" xfId="0" applyFont="1" applyBorder="1" applyAlignment="1" applyProtection="1">
      <alignment horizontal="center"/>
      <protection hidden="1"/>
    </xf>
    <xf numFmtId="0" fontId="12" fillId="0" borderId="0" xfId="3" applyFont="1" applyAlignment="1" applyProtection="1">
      <alignment horizontal="justify" vertical="center"/>
      <protection hidden="1"/>
    </xf>
    <xf numFmtId="0" fontId="10" fillId="0" borderId="0" xfId="3" applyFont="1" applyAlignment="1" applyProtection="1">
      <alignment horizontal="center" vertical="center"/>
      <protection hidden="1"/>
    </xf>
    <xf numFmtId="0" fontId="0" fillId="6" borderId="0" xfId="3" applyFont="1" applyFill="1" applyAlignment="1" applyProtection="1">
      <alignment horizontal="left" vertical="center"/>
      <protection locked="0" hidden="1"/>
    </xf>
    <xf numFmtId="0" fontId="11" fillId="6" borderId="0" xfId="3" applyFont="1" applyFill="1" applyAlignment="1" applyProtection="1">
      <alignment horizontal="left" vertical="center"/>
      <protection locked="0" hidden="1"/>
    </xf>
    <xf numFmtId="167" fontId="11" fillId="0" borderId="0" xfId="3" applyNumberFormat="1" applyFont="1" applyAlignment="1" applyProtection="1">
      <alignment horizontal="left" vertical="center"/>
      <protection hidden="1"/>
    </xf>
    <xf numFmtId="0" fontId="12" fillId="2" borderId="0" xfId="3" applyFont="1" applyFill="1" applyAlignment="1" applyProtection="1">
      <alignment horizontal="justify" vertical="top"/>
      <protection hidden="1"/>
    </xf>
    <xf numFmtId="0" fontId="12" fillId="0" borderId="0" xfId="3" applyFont="1" applyAlignment="1" applyProtection="1">
      <alignment horizontal="justify" vertical="top"/>
      <protection hidden="1"/>
    </xf>
    <xf numFmtId="0" fontId="13" fillId="0" borderId="0" xfId="3" applyFont="1" applyAlignment="1" applyProtection="1">
      <alignment horizontal="justify" vertical="center"/>
      <protection hidden="1"/>
    </xf>
    <xf numFmtId="0" fontId="0" fillId="0" borderId="0" xfId="3" applyFont="1" applyAlignment="1" applyProtection="1">
      <alignment horizontal="justify" vertical="top"/>
      <protection hidden="1"/>
    </xf>
    <xf numFmtId="0" fontId="11" fillId="0" borderId="0" xfId="3" applyFont="1" applyAlignment="1" applyProtection="1">
      <alignment horizontal="justify" vertical="top"/>
      <protection hidden="1"/>
    </xf>
    <xf numFmtId="0" fontId="0" fillId="0" borderId="0" xfId="3" applyFont="1" applyAlignment="1" applyProtection="1">
      <alignment vertical="top" wrapText="1"/>
      <protection hidden="1"/>
    </xf>
    <xf numFmtId="0" fontId="0" fillId="0" borderId="0" xfId="0" applyAlignment="1" applyProtection="1">
      <alignment vertical="top" wrapText="1"/>
      <protection hidden="1"/>
    </xf>
    <xf numFmtId="0" fontId="11" fillId="0" borderId="16" xfId="0" applyFont="1" applyBorder="1" applyAlignment="1" applyProtection="1">
      <alignment horizontal="left" vertical="center" indent="2"/>
      <protection hidden="1"/>
    </xf>
    <xf numFmtId="167" fontId="10" fillId="6" borderId="10" xfId="3" applyNumberFormat="1" applyFont="1" applyFill="1" applyBorder="1" applyAlignment="1" applyProtection="1">
      <alignment horizontal="left" vertical="center" indent="1"/>
      <protection hidden="1"/>
    </xf>
    <xf numFmtId="0" fontId="11" fillId="0" borderId="14" xfId="0" applyFont="1" applyBorder="1" applyAlignment="1" applyProtection="1">
      <alignment horizontal="left" vertical="center" indent="2"/>
      <protection hidden="1"/>
    </xf>
    <xf numFmtId="0" fontId="11" fillId="0" borderId="0" xfId="0" applyFont="1" applyAlignment="1" applyProtection="1">
      <alignment horizontal="left" vertical="center" indent="2"/>
      <protection hidden="1"/>
    </xf>
    <xf numFmtId="0" fontId="11" fillId="6" borderId="15" xfId="0" applyFont="1" applyFill="1" applyBorder="1" applyAlignment="1" applyProtection="1">
      <alignment horizontal="center" vertical="center"/>
      <protection locked="0" hidden="1"/>
    </xf>
    <xf numFmtId="0" fontId="11" fillId="0" borderId="15" xfId="0" applyFont="1" applyBorder="1" applyAlignment="1" applyProtection="1">
      <alignment horizontal="left" vertical="center" indent="2"/>
      <protection hidden="1"/>
    </xf>
    <xf numFmtId="0" fontId="10" fillId="6" borderId="10" xfId="3" applyFont="1" applyFill="1" applyBorder="1" applyAlignment="1" applyProtection="1">
      <alignment horizontal="center" vertical="center"/>
      <protection hidden="1"/>
    </xf>
  </cellXfs>
  <cellStyles count="14">
    <cellStyle name="Comma 2" xfId="7" xr:uid="{00000000-0005-0000-0000-000000000000}"/>
    <cellStyle name="Comma 3" xfId="11" xr:uid="{55A06194-6D43-4A1D-824C-A4E937AEA9C3}"/>
    <cellStyle name="Currency" xfId="12" builtinId="4"/>
    <cellStyle name="Hyperlink" xfId="1" builtinId="8"/>
    <cellStyle name="Hyperlink 2" xfId="8" xr:uid="{00000000-0005-0000-0000-000002000000}"/>
    <cellStyle name="Normal" xfId="0" builtinId="0"/>
    <cellStyle name="Normal 2" xfId="6" xr:uid="{00000000-0005-0000-0000-000004000000}"/>
    <cellStyle name="Normal 2 3" xfId="10" xr:uid="{1CDCF048-DFC9-424E-A4C6-CD0864F51826}"/>
    <cellStyle name="Normal_Annexures TW 04" xfId="3" xr:uid="{00000000-0005-0000-0000-000005000000}"/>
    <cellStyle name="Normal_Attach 3(JV)" xfId="5" xr:uid="{00000000-0005-0000-0000-000006000000}"/>
    <cellStyle name="Normal_Price_Schedules for Insulator Package Rev-01" xfId="2" xr:uid="{00000000-0005-0000-0000-000007000000}"/>
    <cellStyle name="Normal_PRICE-SCHE Bihar-Rev-2-corrections_Annexures TW 04" xfId="4" xr:uid="{00000000-0005-0000-0000-000008000000}"/>
    <cellStyle name="Percent" xfId="13" builtinId="5"/>
    <cellStyle name="Style 1" xfId="9" xr:uid="{00000000-0005-0000-0000-000003000000}"/>
  </cellStyles>
  <dxfs count="0"/>
  <tableStyles count="0" defaultTableStyle="TableStyleMedium9" defaultPivotStyle="PivotStyleLight16"/>
  <colors>
    <mruColors>
      <color rgb="FF339933"/>
      <color rgb="FF00CC00"/>
      <color rgb="FF0099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9525</xdr:colOff>
      <xdr:row>13</xdr:row>
      <xdr:rowOff>57150</xdr:rowOff>
    </xdr:from>
    <xdr:to>
      <xdr:col>11</xdr:col>
      <xdr:colOff>605561</xdr:colOff>
      <xdr:row>16</xdr:row>
      <xdr:rowOff>191177</xdr:rowOff>
    </xdr:to>
    <xdr:pic>
      <xdr:nvPicPr>
        <xdr:cNvPr id="2" name="Picture 1" descr="Logo PNG.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886325" y="3810000"/>
          <a:ext cx="2691536" cy="8579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powergrid1989-my.sharepoint.com/personal/pritamk_powergrid_in/Documents/pritam/OT/NIT%20469%20TOWER%20PROTECTION%20WORK/BOQ%20&amp;%20Calculation%20Sheet.xlsx" TargetMode="External"/><Relationship Id="rId1" Type="http://schemas.openxmlformats.org/officeDocument/2006/relationships/externalLinkPath" Target="BOQ%20&amp;%20Calculation%20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onudeep/Price%20Par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OQ"/>
      <sheetName val="Measurement sheet"/>
    </sheetNames>
    <sheetDataSet>
      <sheetData sheetId="0"/>
      <sheetData sheetId="1">
        <row r="7">
          <cell r="H7">
            <v>2</v>
          </cell>
        </row>
        <row r="19">
          <cell r="H19">
            <v>767.41399999999987</v>
          </cell>
        </row>
        <row r="30">
          <cell r="H30">
            <v>5.26</v>
          </cell>
        </row>
        <row r="33">
          <cell r="H33">
            <v>407</v>
          </cell>
        </row>
        <row r="41">
          <cell r="H41">
            <v>227.68800000000002</v>
          </cell>
        </row>
        <row r="50">
          <cell r="H50">
            <v>51.86400000000004</v>
          </cell>
        </row>
        <row r="59">
          <cell r="H59">
            <v>16.2</v>
          </cell>
        </row>
        <row r="62">
          <cell r="H62">
            <v>88</v>
          </cell>
        </row>
        <row r="65">
          <cell r="H65">
            <v>88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Data"/>
      <sheetName val="Cover"/>
      <sheetName val="Names of Bidder"/>
      <sheetName val="Sch-1"/>
      <sheetName val="Sch-1 Dis"/>
      <sheetName val="Sch-2"/>
      <sheetName val="Sch-2 Dis"/>
      <sheetName val="Sch-3 "/>
      <sheetName val="Sch-3 Dis"/>
      <sheetName val="Sch-4(Buyback)"/>
      <sheetName val="Sch-4"/>
      <sheetName val="Sch-4 Dis"/>
      <sheetName val="Sch-5"/>
      <sheetName val="Sch-5 After Discount"/>
      <sheetName val="Sch-6"/>
      <sheetName val="Sch-6 Dis"/>
      <sheetName val="Discount"/>
      <sheetName val="Octroi"/>
      <sheetName val="Entry Tax"/>
      <sheetName val="Other Taxes &amp; Duties"/>
      <sheetName val="Bid Form 2nd Envelope"/>
      <sheetName val="Q &amp; C"/>
      <sheetName val="T &amp; D"/>
      <sheetName val="N to W"/>
    </sheetNames>
    <sheetDataSet>
      <sheetData sheetId="0"/>
      <sheetData sheetId="1"/>
      <sheetData sheetId="2"/>
      <sheetData sheetId="3">
        <row r="6">
          <cell r="E6" t="str">
            <v>To:</v>
          </cell>
        </row>
        <row r="7">
          <cell r="E7" t="str">
            <v>Contract Services</v>
          </cell>
        </row>
        <row r="8">
          <cell r="B8" t="str">
            <v/>
          </cell>
          <cell r="E8" t="str">
            <v>Power Grid Corporation of India Ltd.,</v>
          </cell>
        </row>
        <row r="9">
          <cell r="E9" t="str">
            <v>Eastern Region Transmission System-I</v>
          </cell>
        </row>
        <row r="10">
          <cell r="E10" t="str">
            <v>Vidyut Board Colony Shastri Nagar</v>
          </cell>
        </row>
        <row r="11">
          <cell r="E11" t="str">
            <v>Patna 800023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3"/>
  <sheetViews>
    <sheetView workbookViewId="0">
      <selection activeCell="B3" sqref="B3:K3"/>
    </sheetView>
  </sheetViews>
  <sheetFormatPr defaultRowHeight="15" x14ac:dyDescent="0.25"/>
  <cols>
    <col min="1" max="1" width="19.85546875" customWidth="1"/>
    <col min="11" max="11" width="27.140625" customWidth="1"/>
  </cols>
  <sheetData>
    <row r="2" spans="1:11" x14ac:dyDescent="0.25">
      <c r="A2" t="s">
        <v>101</v>
      </c>
    </row>
    <row r="3" spans="1:11" ht="15.75" x14ac:dyDescent="0.25">
      <c r="A3" t="s">
        <v>0</v>
      </c>
      <c r="B3" s="93" t="s">
        <v>102</v>
      </c>
      <c r="C3" s="93"/>
      <c r="D3" s="93"/>
      <c r="E3" s="93"/>
      <c r="F3" s="93"/>
      <c r="G3" s="93"/>
      <c r="H3" s="93"/>
      <c r="I3" s="93"/>
      <c r="J3" s="93"/>
      <c r="K3" s="93"/>
    </row>
  </sheetData>
  <mergeCells count="1">
    <mergeCell ref="B3:K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8"/>
  <sheetViews>
    <sheetView showGridLines="0" workbookViewId="0">
      <selection activeCell="A12" sqref="A12:L12"/>
    </sheetView>
  </sheetViews>
  <sheetFormatPr defaultRowHeight="15" x14ac:dyDescent="0.25"/>
  <cols>
    <col min="10" max="10" width="13.140625" customWidth="1"/>
  </cols>
  <sheetData>
    <row r="1" spans="1:12" ht="21.75" customHeight="1" x14ac:dyDescent="0.25">
      <c r="A1" s="2" t="str">
        <f>Sheet1!A2</f>
        <v>RFX. No. 5002004483 NIT-469</v>
      </c>
      <c r="B1" s="3"/>
      <c r="C1" s="3"/>
      <c r="D1" s="4"/>
      <c r="E1" s="4"/>
      <c r="F1" s="4"/>
      <c r="G1" s="4"/>
      <c r="H1" s="4"/>
      <c r="I1" s="4"/>
      <c r="J1" s="4"/>
      <c r="K1" s="4"/>
      <c r="L1" s="5"/>
    </row>
    <row r="2" spans="1:12" ht="34.5" customHeight="1" x14ac:dyDescent="0.25">
      <c r="A2" s="104" t="str">
        <f>Sheet1!B3</f>
        <v>construction of protection wall at location no.-497 &amp; 1105 of 400kV D/C Ranchi-Dhanbad TL and  400kV D/C Ranchi-Sipat TL respectively under Namkum TLM</v>
      </c>
      <c r="B2" s="105"/>
      <c r="C2" s="105"/>
      <c r="D2" s="105"/>
      <c r="E2" s="105"/>
      <c r="F2" s="105"/>
      <c r="G2" s="105"/>
      <c r="H2" s="105"/>
      <c r="I2" s="105"/>
      <c r="J2" s="105"/>
      <c r="K2" s="105"/>
      <c r="L2" s="106"/>
    </row>
    <row r="3" spans="1:12" ht="15" hidden="1" customHeight="1" x14ac:dyDescent="0.25">
      <c r="A3" s="104"/>
      <c r="B3" s="105"/>
      <c r="C3" s="105"/>
      <c r="D3" s="105"/>
      <c r="E3" s="105"/>
      <c r="F3" s="105"/>
      <c r="G3" s="105"/>
      <c r="H3" s="105"/>
      <c r="I3" s="105"/>
      <c r="J3" s="105"/>
      <c r="K3" s="105"/>
      <c r="L3" s="106"/>
    </row>
    <row r="4" spans="1:12" x14ac:dyDescent="0.25">
      <c r="A4" s="101" t="s">
        <v>1</v>
      </c>
      <c r="B4" s="102"/>
      <c r="C4" s="102"/>
      <c r="D4" s="102"/>
      <c r="E4" s="102"/>
      <c r="F4" s="102"/>
      <c r="G4" s="102"/>
      <c r="H4" s="102"/>
      <c r="I4" s="102"/>
      <c r="J4" s="102"/>
      <c r="K4" s="102"/>
      <c r="L4" s="103"/>
    </row>
    <row r="5" spans="1:12" x14ac:dyDescent="0.25">
      <c r="A5" s="6"/>
      <c r="L5" s="7"/>
    </row>
    <row r="6" spans="1:12" ht="44.25" customHeight="1" x14ac:dyDescent="0.25">
      <c r="A6" s="8">
        <v>1</v>
      </c>
      <c r="B6" s="99" t="s">
        <v>5</v>
      </c>
      <c r="C6" s="99"/>
      <c r="D6" s="99"/>
      <c r="E6" s="99"/>
      <c r="F6" s="99"/>
      <c r="G6" s="99"/>
      <c r="H6" s="99"/>
      <c r="I6" s="99"/>
      <c r="J6" s="99"/>
      <c r="K6" s="99"/>
      <c r="L6" s="100"/>
    </row>
    <row r="7" spans="1:12" ht="51" customHeight="1" x14ac:dyDescent="0.25">
      <c r="A7" s="8">
        <v>2</v>
      </c>
      <c r="B7" s="99" t="s">
        <v>2</v>
      </c>
      <c r="C7" s="99"/>
      <c r="D7" s="99"/>
      <c r="E7" s="99"/>
      <c r="F7" s="99"/>
      <c r="G7" s="99"/>
      <c r="H7" s="99"/>
      <c r="I7" s="99"/>
      <c r="J7" s="99"/>
      <c r="K7" s="99"/>
      <c r="L7" s="100"/>
    </row>
    <row r="8" spans="1:12" ht="48" customHeight="1" x14ac:dyDescent="0.25">
      <c r="A8" s="8">
        <v>3</v>
      </c>
      <c r="B8" s="99" t="s">
        <v>3</v>
      </c>
      <c r="C8" s="99"/>
      <c r="D8" s="99"/>
      <c r="E8" s="99"/>
      <c r="F8" s="99"/>
      <c r="G8" s="99"/>
      <c r="H8" s="99"/>
      <c r="I8" s="99"/>
      <c r="J8" s="99"/>
      <c r="K8" s="99"/>
      <c r="L8" s="100"/>
    </row>
    <row r="9" spans="1:12" x14ac:dyDescent="0.25">
      <c r="A9" s="6"/>
      <c r="L9" s="7"/>
    </row>
    <row r="10" spans="1:12" ht="12.75" customHeight="1" x14ac:dyDescent="0.25">
      <c r="A10" s="6"/>
      <c r="L10" s="7"/>
    </row>
    <row r="11" spans="1:12" x14ac:dyDescent="0.25">
      <c r="A11" s="6"/>
      <c r="L11" s="7"/>
    </row>
    <row r="12" spans="1:12" x14ac:dyDescent="0.25">
      <c r="A12" s="96" t="s">
        <v>4</v>
      </c>
      <c r="B12" s="97"/>
      <c r="C12" s="97"/>
      <c r="D12" s="97"/>
      <c r="E12" s="97"/>
      <c r="F12" s="97"/>
      <c r="G12" s="97"/>
      <c r="H12" s="97"/>
      <c r="I12" s="97"/>
      <c r="J12" s="97"/>
      <c r="K12" s="97"/>
      <c r="L12" s="98"/>
    </row>
    <row r="13" spans="1:12" x14ac:dyDescent="0.25">
      <c r="A13" s="6"/>
      <c r="L13" s="7"/>
    </row>
    <row r="14" spans="1:12" ht="20.25" x14ac:dyDescent="0.25">
      <c r="A14" s="107" t="s">
        <v>6</v>
      </c>
      <c r="B14" s="108"/>
      <c r="C14" s="108"/>
      <c r="D14" s="108"/>
      <c r="E14" s="108"/>
      <c r="F14" s="108"/>
      <c r="G14" s="108"/>
      <c r="H14" s="108"/>
      <c r="L14" s="7"/>
    </row>
    <row r="15" spans="1:12" ht="16.5" x14ac:dyDescent="0.25">
      <c r="A15" s="94" t="s">
        <v>7</v>
      </c>
      <c r="B15" s="95"/>
      <c r="C15" s="95"/>
      <c r="D15" s="95"/>
      <c r="E15" s="95"/>
      <c r="F15" s="95"/>
      <c r="G15" s="95"/>
      <c r="H15" s="95"/>
      <c r="L15" s="7"/>
    </row>
    <row r="16" spans="1:12" ht="20.25" x14ac:dyDescent="0.25">
      <c r="A16" s="107" t="s">
        <v>8</v>
      </c>
      <c r="B16" s="108"/>
      <c r="C16" s="108"/>
      <c r="D16" s="108"/>
      <c r="E16" s="108"/>
      <c r="F16" s="108"/>
      <c r="G16" s="108"/>
      <c r="H16" s="108"/>
      <c r="L16" s="7"/>
    </row>
    <row r="17" spans="1:12" ht="16.5" x14ac:dyDescent="0.25">
      <c r="A17" s="94" t="s">
        <v>9</v>
      </c>
      <c r="B17" s="95"/>
      <c r="C17" s="95"/>
      <c r="D17" s="95"/>
      <c r="E17" s="95"/>
      <c r="F17" s="95"/>
      <c r="G17" s="95"/>
      <c r="H17" s="95"/>
      <c r="L17" s="7"/>
    </row>
    <row r="18" spans="1:12" ht="15.75" thickBot="1" x14ac:dyDescent="0.3">
      <c r="A18" s="9"/>
      <c r="B18" s="10"/>
      <c r="C18" s="10"/>
      <c r="D18" s="10"/>
      <c r="E18" s="10"/>
      <c r="F18" s="10"/>
      <c r="G18" s="10"/>
      <c r="H18" s="10"/>
      <c r="I18" s="10"/>
      <c r="J18" s="10"/>
      <c r="K18" s="10"/>
      <c r="L18" s="11"/>
    </row>
  </sheetData>
  <sheetProtection password="DC1A" sheet="1" objects="1" scenarios="1"/>
  <mergeCells count="10">
    <mergeCell ref="A4:L4"/>
    <mergeCell ref="A2:L3"/>
    <mergeCell ref="A14:H14"/>
    <mergeCell ref="A15:H15"/>
    <mergeCell ref="A16:H16"/>
    <mergeCell ref="A17:H17"/>
    <mergeCell ref="A12:L12"/>
    <mergeCell ref="B8:L8"/>
    <mergeCell ref="B7:L7"/>
    <mergeCell ref="B6:L6"/>
  </mergeCells>
  <hyperlinks>
    <hyperlink ref="A12:J12" location="Details!A1" display="Click here to proceed." xr:uid="{00000000-0004-0000-01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8"/>
  <sheetViews>
    <sheetView showGridLines="0" topLeftCell="A7" workbookViewId="0">
      <selection activeCell="E10" sqref="E10:I10"/>
    </sheetView>
  </sheetViews>
  <sheetFormatPr defaultRowHeight="15" x14ac:dyDescent="0.25"/>
  <cols>
    <col min="9" max="9" width="8.85546875" customWidth="1"/>
    <col min="10" max="10" width="9.140625" hidden="1" customWidth="1"/>
    <col min="11" max="11" width="0.140625" customWidth="1"/>
    <col min="12" max="12" width="9.140625" hidden="1" customWidth="1"/>
  </cols>
  <sheetData>
    <row r="1" spans="1:12" x14ac:dyDescent="0.25">
      <c r="A1" s="1" t="str">
        <f>Sheet1!A2</f>
        <v>RFX. No. 5002004483 NIT-469</v>
      </c>
      <c r="B1" s="1"/>
      <c r="C1" s="1"/>
    </row>
    <row r="2" spans="1:12" ht="39" customHeight="1" x14ac:dyDescent="0.25">
      <c r="A2" s="109" t="str">
        <f>Sheet1!B3</f>
        <v>construction of protection wall at location no.-497 &amp; 1105 of 400kV D/C Ranchi-Dhanbad TL and  400kV D/C Ranchi-Sipat TL respectively under Namkum TLM</v>
      </c>
      <c r="B2" s="109"/>
      <c r="C2" s="109"/>
      <c r="D2" s="109"/>
      <c r="E2" s="109"/>
      <c r="F2" s="109"/>
      <c r="G2" s="109"/>
      <c r="H2" s="109"/>
      <c r="I2" s="109"/>
      <c r="J2" s="109"/>
      <c r="K2" s="109"/>
      <c r="L2" s="109"/>
    </row>
    <row r="4" spans="1:12" x14ac:dyDescent="0.25">
      <c r="A4" s="102" t="s">
        <v>10</v>
      </c>
      <c r="B4" s="102"/>
      <c r="C4" s="102"/>
      <c r="D4" s="102"/>
      <c r="E4" s="102"/>
      <c r="F4" s="102"/>
      <c r="G4" s="102"/>
      <c r="H4" s="102"/>
      <c r="I4" s="102"/>
      <c r="J4" s="102"/>
      <c r="K4" s="102"/>
      <c r="L4" s="102"/>
    </row>
    <row r="6" spans="1:12" ht="47.25" customHeight="1" x14ac:dyDescent="0.25">
      <c r="A6" s="110" t="s">
        <v>11</v>
      </c>
      <c r="B6" s="110"/>
      <c r="C6" s="110"/>
      <c r="D6" s="110"/>
      <c r="E6" s="111"/>
      <c r="F6" s="111"/>
      <c r="G6" s="111"/>
      <c r="H6" s="111"/>
      <c r="I6" s="111"/>
      <c r="J6" s="53"/>
      <c r="K6" s="53"/>
    </row>
    <row r="7" spans="1:12" ht="45" customHeight="1" x14ac:dyDescent="0.25">
      <c r="A7" s="112" t="s">
        <v>12</v>
      </c>
      <c r="B7" s="112"/>
      <c r="C7" s="112"/>
      <c r="D7" s="113"/>
      <c r="E7" s="114"/>
      <c r="F7" s="114"/>
      <c r="G7" s="114"/>
      <c r="H7" s="114"/>
      <c r="I7" s="114"/>
      <c r="J7" s="53"/>
      <c r="K7" s="53"/>
    </row>
    <row r="8" spans="1:12" ht="42" customHeight="1" x14ac:dyDescent="0.25">
      <c r="E8" s="115"/>
      <c r="F8" s="115"/>
      <c r="G8" s="115"/>
      <c r="H8" s="115"/>
      <c r="I8" s="115"/>
      <c r="J8" s="53"/>
      <c r="K8" s="53"/>
    </row>
    <row r="9" spans="1:12" ht="46.5" customHeight="1" x14ac:dyDescent="0.25">
      <c r="E9" s="116"/>
      <c r="F9" s="116"/>
      <c r="G9" s="116"/>
      <c r="H9" s="116"/>
      <c r="I9" s="116"/>
      <c r="J9" s="53"/>
      <c r="K9" s="53"/>
    </row>
    <row r="10" spans="1:12" ht="30.75" customHeight="1" x14ac:dyDescent="0.25">
      <c r="A10" s="117" t="s">
        <v>13</v>
      </c>
      <c r="B10" s="117"/>
      <c r="C10" s="117"/>
      <c r="D10" s="117"/>
      <c r="E10" s="115"/>
      <c r="F10" s="115"/>
      <c r="G10" s="115"/>
      <c r="H10" s="115"/>
      <c r="I10" s="115"/>
      <c r="J10" s="53"/>
      <c r="K10" s="53"/>
    </row>
    <row r="11" spans="1:12" ht="29.25" customHeight="1" x14ac:dyDescent="0.25">
      <c r="A11" s="110" t="s">
        <v>14</v>
      </c>
      <c r="B11" s="110"/>
      <c r="C11" s="110"/>
      <c r="D11" s="110"/>
      <c r="E11" s="111"/>
      <c r="F11" s="111"/>
      <c r="G11" s="111"/>
      <c r="H11" s="111"/>
      <c r="I11" s="111"/>
      <c r="J11" s="53"/>
      <c r="K11" s="53"/>
    </row>
    <row r="12" spans="1:12" ht="29.25" customHeight="1" x14ac:dyDescent="0.25">
      <c r="A12" s="110" t="s">
        <v>15</v>
      </c>
      <c r="B12" s="110"/>
      <c r="C12" s="110"/>
      <c r="D12" s="110"/>
      <c r="E12" s="111"/>
      <c r="F12" s="111"/>
      <c r="G12" s="111"/>
      <c r="H12" s="111"/>
      <c r="I12" s="111"/>
      <c r="J12" s="53"/>
      <c r="K12" s="53"/>
    </row>
    <row r="13" spans="1:12" ht="29.25" customHeight="1" x14ac:dyDescent="0.25">
      <c r="A13" s="110" t="s">
        <v>16</v>
      </c>
      <c r="B13" s="110"/>
      <c r="C13" s="110"/>
      <c r="D13" s="110"/>
      <c r="E13" s="111"/>
      <c r="F13" s="111"/>
      <c r="G13" s="111"/>
      <c r="H13" s="111"/>
      <c r="I13" s="111"/>
      <c r="J13" s="53"/>
      <c r="K13" s="53"/>
    </row>
    <row r="14" spans="1:12" ht="31.5" customHeight="1" x14ac:dyDescent="0.25">
      <c r="A14" s="110" t="s">
        <v>17</v>
      </c>
      <c r="B14" s="110"/>
      <c r="C14" s="110"/>
      <c r="D14" s="110"/>
      <c r="E14" s="111"/>
      <c r="F14" s="111"/>
      <c r="G14" s="111"/>
      <c r="H14" s="111"/>
      <c r="I14" s="111"/>
      <c r="J14" s="53"/>
      <c r="K14" s="53"/>
    </row>
    <row r="15" spans="1:12" x14ac:dyDescent="0.25">
      <c r="E15" s="53"/>
      <c r="F15" s="53"/>
      <c r="G15" s="53"/>
      <c r="H15" s="53"/>
      <c r="I15" s="53"/>
      <c r="J15" s="53"/>
      <c r="K15" s="53"/>
    </row>
    <row r="16" spans="1:12" x14ac:dyDescent="0.25">
      <c r="E16" s="53"/>
      <c r="F16" s="53"/>
      <c r="G16" s="53"/>
      <c r="H16" s="53"/>
      <c r="I16" s="53"/>
      <c r="J16" s="53"/>
      <c r="K16" s="53"/>
    </row>
    <row r="17" spans="1:11" ht="25.5" customHeight="1" x14ac:dyDescent="0.25">
      <c r="A17" s="117" t="s">
        <v>18</v>
      </c>
      <c r="B17" s="117"/>
      <c r="C17" s="117"/>
      <c r="D17" s="117"/>
      <c r="E17" s="118"/>
      <c r="F17" s="118"/>
      <c r="G17" s="118"/>
      <c r="H17" s="118"/>
      <c r="I17" s="118"/>
      <c r="J17" s="54"/>
      <c r="K17" s="54"/>
    </row>
    <row r="18" spans="1:11" ht="25.5" customHeight="1" x14ac:dyDescent="0.25">
      <c r="A18" s="117" t="s">
        <v>19</v>
      </c>
      <c r="B18" s="117"/>
      <c r="C18" s="117"/>
      <c r="D18" s="117"/>
      <c r="E18" s="119"/>
      <c r="F18" s="119"/>
      <c r="G18" s="119"/>
      <c r="H18" s="119"/>
      <c r="I18" s="119"/>
      <c r="J18" s="119"/>
      <c r="K18" s="119"/>
    </row>
  </sheetData>
  <sheetProtection password="DC1A" sheet="1" objects="1" scenarios="1" selectLockedCells="1"/>
  <mergeCells count="22">
    <mergeCell ref="A17:D17"/>
    <mergeCell ref="A18:D18"/>
    <mergeCell ref="E17:I17"/>
    <mergeCell ref="E18:K18"/>
    <mergeCell ref="A12:D12"/>
    <mergeCell ref="E12:I12"/>
    <mergeCell ref="A13:D13"/>
    <mergeCell ref="A14:D14"/>
    <mergeCell ref="E13:I13"/>
    <mergeCell ref="E14:I14"/>
    <mergeCell ref="E8:I8"/>
    <mergeCell ref="E9:I9"/>
    <mergeCell ref="A10:D10"/>
    <mergeCell ref="E10:I10"/>
    <mergeCell ref="A11:D11"/>
    <mergeCell ref="E11:I11"/>
    <mergeCell ref="A2:L2"/>
    <mergeCell ref="A4:L4"/>
    <mergeCell ref="A6:D6"/>
    <mergeCell ref="E6:I6"/>
    <mergeCell ref="A7:D7"/>
    <mergeCell ref="E7:I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CE8CD-8E82-40D2-B981-2725A054E992}">
  <dimension ref="A1:L33"/>
  <sheetViews>
    <sheetView tabSelected="1" topLeftCell="A16" zoomScaleNormal="100" workbookViewId="0">
      <selection activeCell="J23" sqref="J23"/>
    </sheetView>
  </sheetViews>
  <sheetFormatPr defaultColWidth="9.140625" defaultRowHeight="15" x14ac:dyDescent="0.25"/>
  <cols>
    <col min="1" max="1" width="8.42578125" style="61" customWidth="1"/>
    <col min="2" max="2" width="13.28515625" style="61" customWidth="1"/>
    <col min="3" max="3" width="75.28515625" style="62" customWidth="1"/>
    <col min="4" max="4" width="8.85546875" style="63" bestFit="1" customWidth="1"/>
    <col min="5" max="5" width="11.5703125" style="64" hidden="1" customWidth="1"/>
    <col min="6" max="6" width="13.5703125" style="63" bestFit="1" customWidth="1"/>
    <col min="7" max="7" width="13.7109375" style="63" customWidth="1"/>
    <col min="8" max="8" width="22.140625" style="63" customWidth="1"/>
    <col min="9" max="9" width="9.140625" style="64"/>
    <col min="10" max="10" width="14.28515625" style="64" customWidth="1"/>
    <col min="11" max="11" width="11.42578125" style="64" bestFit="1" customWidth="1"/>
    <col min="12" max="16384" width="9.140625" style="64"/>
  </cols>
  <sheetData>
    <row r="1" spans="1:12" s="48" customFormat="1" ht="21.75" customHeight="1" x14ac:dyDescent="0.25">
      <c r="A1" s="47" t="str">
        <f>Sheet1!A2</f>
        <v>RFX. No. 5002004483 NIT-469</v>
      </c>
      <c r="B1" s="56"/>
      <c r="C1" s="57"/>
      <c r="D1" s="58"/>
      <c r="E1" s="58"/>
      <c r="F1" s="58"/>
      <c r="G1" s="58"/>
      <c r="H1" s="58"/>
    </row>
    <row r="2" spans="1:12" s="48" customFormat="1" ht="30.95" customHeight="1" x14ac:dyDescent="0.25">
      <c r="A2" s="140" t="str">
        <f>Sheet1!B3</f>
        <v>construction of protection wall at location no.-497 &amp; 1105 of 400kV D/C Ranchi-Dhanbad TL and  400kV D/C Ranchi-Sipat TL respectively under Namkum TLM</v>
      </c>
      <c r="B2" s="140"/>
      <c r="C2" s="140"/>
      <c r="D2" s="140"/>
      <c r="E2" s="140"/>
      <c r="F2" s="140"/>
      <c r="G2" s="140"/>
      <c r="H2" s="140"/>
    </row>
    <row r="3" spans="1:12" s="48" customFormat="1" x14ac:dyDescent="0.25">
      <c r="B3" s="58"/>
      <c r="C3" s="59"/>
      <c r="D3" s="58"/>
      <c r="E3" s="58"/>
      <c r="F3" s="58"/>
      <c r="G3" s="58"/>
      <c r="H3" s="58" t="s">
        <v>59</v>
      </c>
    </row>
    <row r="4" spans="1:12" s="48" customFormat="1" ht="36" customHeight="1" x14ac:dyDescent="0.25">
      <c r="A4" s="122" t="s">
        <v>11</v>
      </c>
      <c r="B4" s="123"/>
      <c r="C4" s="124">
        <f>Details!E6</f>
        <v>0</v>
      </c>
      <c r="D4" s="125"/>
      <c r="E4" s="58"/>
      <c r="F4" s="58"/>
      <c r="G4" s="60" t="s">
        <v>20</v>
      </c>
      <c r="H4" s="58"/>
    </row>
    <row r="5" spans="1:12" s="48" customFormat="1" ht="33" customHeight="1" x14ac:dyDescent="0.25">
      <c r="A5" s="122" t="s">
        <v>12</v>
      </c>
      <c r="B5" s="123"/>
      <c r="C5" s="124">
        <f>Details!E7</f>
        <v>0</v>
      </c>
      <c r="D5" s="125"/>
      <c r="E5" s="58"/>
      <c r="F5" s="58"/>
      <c r="G5" s="139" t="s">
        <v>21</v>
      </c>
      <c r="H5" s="139"/>
    </row>
    <row r="6" spans="1:12" s="48" customFormat="1" ht="42" customHeight="1" x14ac:dyDescent="0.25">
      <c r="A6" s="128"/>
      <c r="B6" s="129"/>
      <c r="C6" s="124">
        <f>Details!E8</f>
        <v>0</v>
      </c>
      <c r="D6" s="125"/>
      <c r="E6" s="58"/>
      <c r="F6" s="58"/>
      <c r="G6" s="121" t="s">
        <v>22</v>
      </c>
      <c r="H6" s="121"/>
    </row>
    <row r="7" spans="1:12" s="48" customFormat="1" ht="36.950000000000003" customHeight="1" x14ac:dyDescent="0.25">
      <c r="A7" s="122"/>
      <c r="B7" s="123"/>
      <c r="C7" s="124">
        <f>Details!E9</f>
        <v>0</v>
      </c>
      <c r="D7" s="125"/>
      <c r="E7" s="58"/>
      <c r="F7" s="58"/>
      <c r="G7" s="121" t="s">
        <v>23</v>
      </c>
      <c r="H7" s="121"/>
    </row>
    <row r="8" spans="1:12" x14ac:dyDescent="0.25">
      <c r="F8" s="143"/>
      <c r="G8" s="143"/>
      <c r="H8" s="143"/>
    </row>
    <row r="9" spans="1:12" ht="33.75" customHeight="1" x14ac:dyDescent="0.25">
      <c r="A9" s="144" t="s">
        <v>80</v>
      </c>
      <c r="B9" s="144"/>
      <c r="C9" s="144"/>
      <c r="D9" s="144"/>
      <c r="E9" s="144"/>
      <c r="F9" s="144"/>
      <c r="G9" s="144"/>
      <c r="H9" s="144"/>
    </row>
    <row r="10" spans="1:12" ht="31.5" customHeight="1" x14ac:dyDescent="0.25">
      <c r="A10" s="145" t="s">
        <v>97</v>
      </c>
      <c r="B10" s="146"/>
      <c r="C10" s="146"/>
      <c r="D10" s="146"/>
      <c r="E10" s="146"/>
      <c r="F10" s="146"/>
      <c r="G10" s="146"/>
      <c r="H10" s="147"/>
    </row>
    <row r="11" spans="1:12" ht="28.5" x14ac:dyDescent="0.25">
      <c r="A11" s="126" t="s">
        <v>70</v>
      </c>
      <c r="B11" s="126" t="s">
        <v>71</v>
      </c>
      <c r="C11" s="148" t="s">
        <v>72</v>
      </c>
      <c r="D11" s="126" t="s">
        <v>68</v>
      </c>
      <c r="E11" s="65" t="s">
        <v>73</v>
      </c>
      <c r="F11" s="126" t="s">
        <v>74</v>
      </c>
      <c r="G11" s="126" t="s">
        <v>75</v>
      </c>
      <c r="H11" s="126" t="s">
        <v>76</v>
      </c>
    </row>
    <row r="12" spans="1:12" x14ac:dyDescent="0.25">
      <c r="A12" s="127"/>
      <c r="B12" s="127"/>
      <c r="C12" s="149"/>
      <c r="D12" s="127"/>
      <c r="E12" s="65" t="s">
        <v>69</v>
      </c>
      <c r="F12" s="127"/>
      <c r="G12" s="127"/>
      <c r="H12" s="127"/>
    </row>
    <row r="13" spans="1:12" customFormat="1" ht="54" x14ac:dyDescent="0.25">
      <c r="A13" s="80">
        <v>1</v>
      </c>
      <c r="B13" s="92" t="s">
        <v>83</v>
      </c>
      <c r="C13" s="91" t="s">
        <v>84</v>
      </c>
      <c r="D13" s="90" t="s">
        <v>85</v>
      </c>
      <c r="E13" s="77">
        <f>7850*1.15</f>
        <v>9027.5</v>
      </c>
      <c r="F13" s="78">
        <f>E13</f>
        <v>9027.5</v>
      </c>
      <c r="G13" s="89">
        <f>'[1]Measurement sheet'!H7</f>
        <v>2</v>
      </c>
      <c r="H13" s="76">
        <f t="shared" ref="H13:H21" si="0">G13*F13</f>
        <v>18055</v>
      </c>
      <c r="I13" s="88"/>
      <c r="L13" s="73"/>
    </row>
    <row r="14" spans="1:12" customFormat="1" ht="66" x14ac:dyDescent="0.25">
      <c r="A14" s="80">
        <v>2</v>
      </c>
      <c r="B14" s="80" t="s">
        <v>86</v>
      </c>
      <c r="C14" s="87" t="s">
        <v>87</v>
      </c>
      <c r="D14" s="80" t="s">
        <v>78</v>
      </c>
      <c r="E14" s="86">
        <v>7311.25</v>
      </c>
      <c r="F14" s="85">
        <f t="shared" ref="F14:F21" si="1">E14/1.18</f>
        <v>6195.9745762711864</v>
      </c>
      <c r="G14" s="85">
        <f>'[1]Measurement sheet'!H19</f>
        <v>767.41399999999987</v>
      </c>
      <c r="H14" s="85">
        <f t="shared" si="0"/>
        <v>4754877.6334745754</v>
      </c>
      <c r="I14" s="80"/>
      <c r="L14" s="73"/>
    </row>
    <row r="15" spans="1:12" customFormat="1" ht="66" x14ac:dyDescent="0.25">
      <c r="A15" s="80">
        <v>3</v>
      </c>
      <c r="B15" s="81" t="s">
        <v>67</v>
      </c>
      <c r="C15" s="84" t="s">
        <v>88</v>
      </c>
      <c r="D15" s="83" t="s">
        <v>89</v>
      </c>
      <c r="E15" s="75">
        <v>7878.5</v>
      </c>
      <c r="F15" s="75">
        <f t="shared" si="1"/>
        <v>6676.6949152542375</v>
      </c>
      <c r="G15" s="82">
        <f>'[1]Measurement sheet'!H30</f>
        <v>5.26</v>
      </c>
      <c r="H15" s="75">
        <f t="shared" si="0"/>
        <v>35119.41525423729</v>
      </c>
      <c r="I15" s="81"/>
      <c r="L15" s="73"/>
    </row>
    <row r="16" spans="1:12" customFormat="1" ht="66" x14ac:dyDescent="0.3">
      <c r="A16" s="80">
        <v>4</v>
      </c>
      <c r="B16" s="80" t="s">
        <v>90</v>
      </c>
      <c r="C16" s="79" t="s">
        <v>91</v>
      </c>
      <c r="D16" s="80" t="s">
        <v>92</v>
      </c>
      <c r="E16" s="75">
        <v>248.8</v>
      </c>
      <c r="F16" s="75">
        <f t="shared" si="1"/>
        <v>210.84745762711867</v>
      </c>
      <c r="G16" s="78">
        <f>'[1]Measurement sheet'!H33</f>
        <v>407</v>
      </c>
      <c r="H16" s="75">
        <f t="shared" si="0"/>
        <v>85814.915254237305</v>
      </c>
      <c r="I16" s="74"/>
      <c r="L16" s="73"/>
    </row>
    <row r="17" spans="1:12" customFormat="1" ht="99" x14ac:dyDescent="0.3">
      <c r="A17" s="80">
        <v>5</v>
      </c>
      <c r="B17" s="80" t="s">
        <v>77</v>
      </c>
      <c r="C17" s="79" t="s">
        <v>93</v>
      </c>
      <c r="D17" s="78" t="s">
        <v>78</v>
      </c>
      <c r="E17" s="77">
        <v>260.3</v>
      </c>
      <c r="F17" s="75">
        <f t="shared" si="1"/>
        <v>220.59322033898306</v>
      </c>
      <c r="G17" s="76">
        <f>'[1]Measurement sheet'!H41</f>
        <v>227.68800000000002</v>
      </c>
      <c r="H17" s="75">
        <f t="shared" si="0"/>
        <v>50226.429152542376</v>
      </c>
      <c r="I17" s="74"/>
      <c r="L17" s="73"/>
    </row>
    <row r="18" spans="1:12" customFormat="1" ht="66" customHeight="1" x14ac:dyDescent="0.3">
      <c r="A18" s="80">
        <v>6</v>
      </c>
      <c r="B18" s="80">
        <v>2.25</v>
      </c>
      <c r="C18" s="79" t="s">
        <v>94</v>
      </c>
      <c r="D18" s="78" t="s">
        <v>78</v>
      </c>
      <c r="E18" s="77">
        <v>196</v>
      </c>
      <c r="F18" s="75">
        <f t="shared" si="1"/>
        <v>166.10169491525426</v>
      </c>
      <c r="G18" s="76">
        <f>'[1]Measurement sheet'!H50</f>
        <v>51.86400000000004</v>
      </c>
      <c r="H18" s="75">
        <f t="shared" si="0"/>
        <v>8614.6983050847539</v>
      </c>
      <c r="I18" s="74"/>
      <c r="L18" s="73"/>
    </row>
    <row r="19" spans="1:12" customFormat="1" ht="33" x14ac:dyDescent="0.3">
      <c r="A19" s="80">
        <v>7</v>
      </c>
      <c r="B19" s="80" t="s">
        <v>95</v>
      </c>
      <c r="C19" s="79" t="s">
        <v>96</v>
      </c>
      <c r="D19" s="78" t="s">
        <v>79</v>
      </c>
      <c r="E19" s="77">
        <v>392.15</v>
      </c>
      <c r="F19" s="75">
        <f t="shared" si="1"/>
        <v>332.33050847457628</v>
      </c>
      <c r="G19" s="76">
        <f>'[1]Measurement sheet'!H59</f>
        <v>16.2</v>
      </c>
      <c r="H19" s="75">
        <f t="shared" si="0"/>
        <v>5383.7542372881353</v>
      </c>
      <c r="I19" s="74"/>
      <c r="L19" s="73"/>
    </row>
    <row r="20" spans="1:12" customFormat="1" ht="33" x14ac:dyDescent="0.3">
      <c r="A20" s="80">
        <v>8</v>
      </c>
      <c r="B20" s="80">
        <v>16.11</v>
      </c>
      <c r="C20" s="79" t="s">
        <v>100</v>
      </c>
      <c r="D20" s="78" t="s">
        <v>79</v>
      </c>
      <c r="E20" s="77">
        <v>883.15</v>
      </c>
      <c r="F20" s="75">
        <f t="shared" si="1"/>
        <v>748.43220338983053</v>
      </c>
      <c r="G20" s="76">
        <f>'[1]Measurement sheet'!H62</f>
        <v>88</v>
      </c>
      <c r="H20" s="75">
        <f t="shared" si="0"/>
        <v>65862.03389830509</v>
      </c>
      <c r="I20" s="74"/>
      <c r="L20" s="73"/>
    </row>
    <row r="21" spans="1:12" customFormat="1" ht="33" x14ac:dyDescent="0.3">
      <c r="A21" s="80">
        <v>9</v>
      </c>
      <c r="B21" s="80" t="s">
        <v>99</v>
      </c>
      <c r="C21" s="79" t="s">
        <v>98</v>
      </c>
      <c r="D21" s="78" t="s">
        <v>79</v>
      </c>
      <c r="E21" s="77">
        <v>385.4</v>
      </c>
      <c r="F21" s="75">
        <f t="shared" si="1"/>
        <v>326.61016949152543</v>
      </c>
      <c r="G21" s="76">
        <f>'[1]Measurement sheet'!H65</f>
        <v>88</v>
      </c>
      <c r="H21" s="75">
        <f t="shared" si="0"/>
        <v>28741.694915254237</v>
      </c>
      <c r="I21" s="74"/>
      <c r="L21" s="73"/>
    </row>
    <row r="22" spans="1:12" s="48" customFormat="1" x14ac:dyDescent="0.25">
      <c r="A22" s="132" t="s">
        <v>81</v>
      </c>
      <c r="B22" s="133"/>
      <c r="C22" s="133"/>
      <c r="D22" s="133"/>
      <c r="E22" s="133"/>
      <c r="F22" s="133"/>
      <c r="G22" s="134"/>
      <c r="H22" s="66">
        <f>SUM(H13:H21)</f>
        <v>5052695.5744915241</v>
      </c>
    </row>
    <row r="23" spans="1:12" s="48" customFormat="1" x14ac:dyDescent="0.25">
      <c r="A23" s="135" t="s">
        <v>60</v>
      </c>
      <c r="B23" s="136"/>
      <c r="C23" s="136"/>
      <c r="D23" s="136"/>
      <c r="E23" s="136"/>
      <c r="F23" s="136"/>
      <c r="G23" s="137"/>
      <c r="H23" s="67"/>
    </row>
    <row r="24" spans="1:12" s="48" customFormat="1" x14ac:dyDescent="0.25">
      <c r="A24" s="135" t="s">
        <v>61</v>
      </c>
      <c r="B24" s="136"/>
      <c r="C24" s="136"/>
      <c r="D24" s="136"/>
      <c r="E24" s="136"/>
      <c r="F24" s="136"/>
      <c r="G24" s="137"/>
      <c r="H24" s="68">
        <f>H22*(1+H23)</f>
        <v>5052695.5744915241</v>
      </c>
    </row>
    <row r="25" spans="1:12" s="48" customFormat="1" ht="15" customHeight="1" x14ac:dyDescent="0.25">
      <c r="A25" s="130" t="s">
        <v>62</v>
      </c>
      <c r="B25" s="131"/>
      <c r="C25" s="131"/>
      <c r="D25" s="69">
        <v>0.18</v>
      </c>
      <c r="E25" s="69"/>
      <c r="F25" s="141" t="s">
        <v>64</v>
      </c>
      <c r="G25" s="142"/>
      <c r="H25" s="70">
        <f>H24*D25</f>
        <v>909485.20340847434</v>
      </c>
    </row>
    <row r="26" spans="1:12" s="48" customFormat="1" x14ac:dyDescent="0.25">
      <c r="A26" s="130" t="s">
        <v>82</v>
      </c>
      <c r="B26" s="131"/>
      <c r="C26" s="131"/>
      <c r="D26" s="131"/>
      <c r="E26" s="131"/>
      <c r="F26" s="131"/>
      <c r="G26" s="138"/>
      <c r="H26" s="71">
        <f>H24+H25</f>
        <v>5962180.7778999982</v>
      </c>
    </row>
    <row r="29" spans="1:12" s="48" customFormat="1" x14ac:dyDescent="0.25">
      <c r="A29" s="47" t="s">
        <v>66</v>
      </c>
      <c r="B29" s="56"/>
      <c r="C29" s="57"/>
      <c r="D29" s="56"/>
      <c r="E29" s="56"/>
      <c r="F29" s="56"/>
      <c r="G29" s="56"/>
      <c r="H29" s="56"/>
    </row>
    <row r="30" spans="1:12" s="48" customFormat="1" x14ac:dyDescent="0.25">
      <c r="B30" s="58"/>
      <c r="C30" s="59"/>
      <c r="D30" s="58"/>
      <c r="E30" s="58"/>
      <c r="F30" s="58"/>
      <c r="G30" s="58"/>
      <c r="H30" s="58"/>
    </row>
    <row r="31" spans="1:12" s="48" customFormat="1" x14ac:dyDescent="0.25">
      <c r="A31" s="48" t="s">
        <v>19</v>
      </c>
      <c r="B31" s="120">
        <f>Details!E18</f>
        <v>0</v>
      </c>
      <c r="C31" s="120"/>
      <c r="D31" s="58"/>
      <c r="E31" s="58"/>
      <c r="F31" s="58"/>
      <c r="G31" s="58" t="s">
        <v>63</v>
      </c>
      <c r="H31" s="72">
        <f>Details!E13</f>
        <v>0</v>
      </c>
    </row>
    <row r="32" spans="1:12" s="48" customFormat="1" x14ac:dyDescent="0.25">
      <c r="B32" s="58"/>
      <c r="C32" s="59"/>
      <c r="D32" s="58"/>
      <c r="E32" s="58"/>
      <c r="F32" s="58"/>
      <c r="G32" s="58"/>
      <c r="H32" s="58"/>
    </row>
    <row r="33" spans="1:8" s="48" customFormat="1" x14ac:dyDescent="0.25">
      <c r="A33" s="48" t="s">
        <v>18</v>
      </c>
      <c r="B33" s="120">
        <f>Details!E17</f>
        <v>0</v>
      </c>
      <c r="C33" s="120"/>
      <c r="D33" s="58"/>
      <c r="E33" s="58"/>
      <c r="F33" s="58"/>
      <c r="G33" s="58" t="s">
        <v>24</v>
      </c>
      <c r="H33" s="72">
        <f>Details!E14</f>
        <v>0</v>
      </c>
    </row>
  </sheetData>
  <sheetProtection algorithmName="SHA-512" hashValue="didoWuLLmZstV9VZresFhE9d7dlKec02IW+bjq11V+AuFa0D+aFnKP8FYdUvkhnfE2i6b/PU4APvv1QbWmUquQ==" saltValue="xMtVwo0sv+B2Nx00hwNmKw==" spinCount="100000" sheet="1" objects="1" scenarios="1"/>
  <mergeCells count="30">
    <mergeCell ref="F8:H8"/>
    <mergeCell ref="A9:H9"/>
    <mergeCell ref="A10:H10"/>
    <mergeCell ref="A11:A12"/>
    <mergeCell ref="B11:B12"/>
    <mergeCell ref="C11:C12"/>
    <mergeCell ref="D11:D12"/>
    <mergeCell ref="H11:H12"/>
    <mergeCell ref="A4:B4"/>
    <mergeCell ref="C4:D4"/>
    <mergeCell ref="G5:H5"/>
    <mergeCell ref="A2:H2"/>
    <mergeCell ref="A5:B5"/>
    <mergeCell ref="C5:D5"/>
    <mergeCell ref="B33:C33"/>
    <mergeCell ref="G6:H6"/>
    <mergeCell ref="A7:B7"/>
    <mergeCell ref="C7:D7"/>
    <mergeCell ref="G7:H7"/>
    <mergeCell ref="F11:F12"/>
    <mergeCell ref="G11:G12"/>
    <mergeCell ref="A6:B6"/>
    <mergeCell ref="C6:D6"/>
    <mergeCell ref="A25:C25"/>
    <mergeCell ref="B31:C31"/>
    <mergeCell ref="A22:G22"/>
    <mergeCell ref="A23:G23"/>
    <mergeCell ref="A24:G24"/>
    <mergeCell ref="A26:G26"/>
    <mergeCell ref="F25:G25"/>
  </mergeCells>
  <pageMargins left="0.70866141732283505" right="0.47244094488188998" top="0.74803149606299202" bottom="0.35433070866141703" header="0.31496062992126" footer="0.31496062992126"/>
  <pageSetup scale="62"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0"/>
  <sheetViews>
    <sheetView topLeftCell="A9" workbookViewId="0">
      <selection activeCell="H17" sqref="H17"/>
    </sheetView>
  </sheetViews>
  <sheetFormatPr defaultColWidth="9.140625" defaultRowHeight="15" x14ac:dyDescent="0.25"/>
  <cols>
    <col min="1" max="3" width="9.140625" style="48"/>
    <col min="4" max="4" width="27.28515625" style="48" customWidth="1"/>
    <col min="5" max="6" width="9.140625" style="48"/>
    <col min="7" max="7" width="6.140625" style="48" customWidth="1"/>
    <col min="8" max="8" width="45.42578125" style="48" customWidth="1"/>
    <col min="9" max="16384" width="9.140625" style="48"/>
  </cols>
  <sheetData>
    <row r="1" spans="1:8" ht="19.5" customHeight="1" x14ac:dyDescent="0.25">
      <c r="A1" s="47" t="str">
        <f>Sheet1!A2</f>
        <v>RFX. No. 5002004483 NIT-469</v>
      </c>
      <c r="B1" s="47"/>
      <c r="C1" s="47"/>
    </row>
    <row r="2" spans="1:8" ht="31.5" customHeight="1" x14ac:dyDescent="0.25">
      <c r="A2" s="152" t="str">
        <f>Sheet1!B3</f>
        <v>construction of protection wall at location no.-497 &amp; 1105 of 400kV D/C Ranchi-Dhanbad TL and  400kV D/C Ranchi-Sipat TL respectively under Namkum TLM</v>
      </c>
      <c r="B2" s="152"/>
      <c r="C2" s="152"/>
      <c r="D2" s="152"/>
      <c r="E2" s="152"/>
      <c r="F2" s="152"/>
      <c r="G2" s="152"/>
      <c r="H2" s="152"/>
    </row>
    <row r="4" spans="1:8" ht="30.75" customHeight="1" x14ac:dyDescent="0.25">
      <c r="A4" s="163" t="s">
        <v>11</v>
      </c>
      <c r="B4" s="163"/>
      <c r="C4" s="150">
        <f>Details!E13</f>
        <v>0</v>
      </c>
      <c r="D4" s="150"/>
      <c r="E4" s="49"/>
      <c r="F4" s="50" t="s">
        <v>20</v>
      </c>
    </row>
    <row r="5" spans="1:8" ht="27.75" customHeight="1" x14ac:dyDescent="0.25">
      <c r="A5" s="163" t="s">
        <v>12</v>
      </c>
      <c r="B5" s="163"/>
      <c r="C5" s="150">
        <f>Details!E7</f>
        <v>0</v>
      </c>
      <c r="D5" s="150"/>
      <c r="E5" s="49"/>
      <c r="F5" s="164" t="s">
        <v>21</v>
      </c>
      <c r="G5" s="164"/>
      <c r="H5" s="164"/>
    </row>
    <row r="6" spans="1:8" ht="32.25" customHeight="1" x14ac:dyDescent="0.25">
      <c r="C6" s="150">
        <f>Details!E8</f>
        <v>0</v>
      </c>
      <c r="D6" s="150"/>
      <c r="E6" s="49"/>
      <c r="F6" s="164" t="s">
        <v>22</v>
      </c>
      <c r="G6" s="164"/>
      <c r="H6" s="164"/>
    </row>
    <row r="7" spans="1:8" ht="30.75" customHeight="1" x14ac:dyDescent="0.25">
      <c r="C7" s="150">
        <f>Details!E9</f>
        <v>0</v>
      </c>
      <c r="D7" s="150"/>
      <c r="E7" s="49"/>
      <c r="F7" s="151" t="s">
        <v>23</v>
      </c>
      <c r="G7" s="151"/>
      <c r="H7" s="151"/>
    </row>
    <row r="8" spans="1:8" ht="15.75" thickBot="1" x14ac:dyDescent="0.3">
      <c r="A8" s="122"/>
      <c r="B8" s="122"/>
      <c r="C8" s="122"/>
      <c r="D8" s="122"/>
      <c r="E8" s="122"/>
      <c r="F8" s="122"/>
      <c r="G8" s="122"/>
      <c r="H8" s="122"/>
    </row>
    <row r="9" spans="1:8" x14ac:dyDescent="0.25">
      <c r="A9" s="153" t="s">
        <v>25</v>
      </c>
      <c r="B9" s="154"/>
      <c r="C9" s="154"/>
      <c r="D9" s="154"/>
      <c r="E9" s="154"/>
      <c r="F9" s="154"/>
      <c r="G9" s="154"/>
      <c r="H9" s="155"/>
    </row>
    <row r="10" spans="1:8" x14ac:dyDescent="0.25">
      <c r="A10" s="156"/>
      <c r="B10" s="157"/>
      <c r="C10" s="157"/>
      <c r="D10" s="157"/>
      <c r="E10" s="157"/>
      <c r="F10" s="157"/>
      <c r="G10" s="157"/>
      <c r="H10" s="158"/>
    </row>
    <row r="11" spans="1:8" x14ac:dyDescent="0.25">
      <c r="A11" s="156"/>
      <c r="B11" s="157"/>
      <c r="C11" s="157"/>
      <c r="D11" s="157"/>
      <c r="E11" s="157"/>
      <c r="F11" s="157"/>
      <c r="G11" s="157"/>
      <c r="H11" s="158"/>
    </row>
    <row r="12" spans="1:8" ht="2.25" customHeight="1" thickBot="1" x14ac:dyDescent="0.3">
      <c r="A12" s="159"/>
      <c r="B12" s="160"/>
      <c r="C12" s="160"/>
      <c r="D12" s="160"/>
      <c r="E12" s="160"/>
      <c r="F12" s="160"/>
      <c r="G12" s="160"/>
      <c r="H12" s="161"/>
    </row>
    <row r="13" spans="1:8" x14ac:dyDescent="0.25">
      <c r="A13" s="166"/>
      <c r="B13" s="166"/>
      <c r="C13" s="166"/>
      <c r="D13" s="166"/>
      <c r="E13" s="166"/>
      <c r="F13" s="166"/>
      <c r="G13" s="166"/>
      <c r="H13" s="166"/>
    </row>
    <row r="14" spans="1:8" ht="30" customHeight="1" x14ac:dyDescent="0.25">
      <c r="A14" s="162" t="s">
        <v>26</v>
      </c>
      <c r="B14" s="162"/>
      <c r="C14" s="162" t="s">
        <v>65</v>
      </c>
      <c r="D14" s="162"/>
      <c r="E14" s="162"/>
      <c r="F14" s="162"/>
      <c r="G14" s="162"/>
      <c r="H14" s="55">
        <f>'Schedule-I'!H24</f>
        <v>5052695.5744915241</v>
      </c>
    </row>
    <row r="15" spans="1:8" ht="31.5" customHeight="1" x14ac:dyDescent="0.25">
      <c r="A15" s="162" t="s">
        <v>27</v>
      </c>
      <c r="B15" s="162"/>
      <c r="C15" s="162" t="s">
        <v>28</v>
      </c>
      <c r="D15" s="162"/>
      <c r="E15" s="162"/>
      <c r="F15" s="162"/>
      <c r="G15" s="162"/>
      <c r="H15" s="46">
        <f>'Schedule-I'!H25</f>
        <v>909485.20340847434</v>
      </c>
    </row>
    <row r="16" spans="1:8" ht="29.25" customHeight="1" x14ac:dyDescent="0.25">
      <c r="A16" s="162" t="s">
        <v>29</v>
      </c>
      <c r="B16" s="162"/>
      <c r="C16" s="162" t="s">
        <v>30</v>
      </c>
      <c r="D16" s="162"/>
      <c r="E16" s="162"/>
      <c r="F16" s="162"/>
      <c r="G16" s="162"/>
      <c r="H16" s="46">
        <f>H14+H15</f>
        <v>5962180.7778999982</v>
      </c>
    </row>
    <row r="19" spans="1:8" ht="25.5" customHeight="1" x14ac:dyDescent="0.25">
      <c r="A19" s="48" t="s">
        <v>19</v>
      </c>
      <c r="B19" s="165">
        <f>Details!E2</f>
        <v>0</v>
      </c>
      <c r="C19" s="165"/>
      <c r="D19" s="51"/>
      <c r="E19" s="122" t="s">
        <v>16</v>
      </c>
      <c r="F19" s="122"/>
      <c r="G19" s="165">
        <f>Details!E13</f>
        <v>0</v>
      </c>
      <c r="H19" s="165"/>
    </row>
    <row r="20" spans="1:8" ht="24.75" customHeight="1" x14ac:dyDescent="0.25">
      <c r="A20" s="48" t="s">
        <v>18</v>
      </c>
      <c r="B20" s="165">
        <f>Details!E1</f>
        <v>0</v>
      </c>
      <c r="C20" s="165"/>
      <c r="D20" s="51"/>
      <c r="E20" s="122" t="s">
        <v>24</v>
      </c>
      <c r="F20" s="122"/>
      <c r="G20" s="165">
        <f>Details!E14</f>
        <v>0</v>
      </c>
      <c r="H20" s="165"/>
    </row>
  </sheetData>
  <sheetProtection algorithmName="SHA-512" hashValue="3wdbHseRDwPLcTs2usOlPQffAKeU2r49f2gSzfjiDpfxJio5eZtZYo9rxkPhs+lnbZLfpr+inxS60X9o+Lvlcg==" saltValue="RqrdTuKPB0gruHhgVRGidA==" spinCount="100000" sheet="1" selectLockedCells="1" selectUnlockedCells="1"/>
  <mergeCells count="25">
    <mergeCell ref="B20:C20"/>
    <mergeCell ref="E20:F20"/>
    <mergeCell ref="G20:H20"/>
    <mergeCell ref="A8:H8"/>
    <mergeCell ref="A13:H13"/>
    <mergeCell ref="A15:B15"/>
    <mergeCell ref="C15:G15"/>
    <mergeCell ref="A16:B16"/>
    <mergeCell ref="C16:G16"/>
    <mergeCell ref="B19:C19"/>
    <mergeCell ref="E19:F19"/>
    <mergeCell ref="G19:H19"/>
    <mergeCell ref="C7:D7"/>
    <mergeCell ref="F7:H7"/>
    <mergeCell ref="A2:H2"/>
    <mergeCell ref="A9:H12"/>
    <mergeCell ref="C14:G14"/>
    <mergeCell ref="A14:B14"/>
    <mergeCell ref="A4:B4"/>
    <mergeCell ref="C4:D4"/>
    <mergeCell ref="A5:B5"/>
    <mergeCell ref="C5:D5"/>
    <mergeCell ref="F5:H5"/>
    <mergeCell ref="C6:D6"/>
    <mergeCell ref="F6:H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61"/>
  <sheetViews>
    <sheetView topLeftCell="A29" workbookViewId="0">
      <selection activeCell="D48" sqref="D48:F48"/>
    </sheetView>
  </sheetViews>
  <sheetFormatPr defaultColWidth="9.140625" defaultRowHeight="15" x14ac:dyDescent="0.25"/>
  <cols>
    <col min="1" max="1" width="17.140625" style="30" customWidth="1"/>
    <col min="2" max="2" width="16.5703125" style="30" customWidth="1"/>
    <col min="3" max="3" width="13" style="30" customWidth="1"/>
    <col min="4" max="5" width="9.140625" style="30"/>
    <col min="6" max="6" width="55.28515625" style="30" customWidth="1"/>
    <col min="7" max="16384" width="9.140625" style="30"/>
  </cols>
  <sheetData>
    <row r="1" spans="1:6" ht="16.5" x14ac:dyDescent="0.25">
      <c r="A1" s="12" t="str">
        <f>Sheet1!A2</f>
        <v>RFX. No. 5002004483 NIT-469</v>
      </c>
      <c r="B1" s="12"/>
      <c r="C1" s="13"/>
      <c r="D1" s="13"/>
      <c r="E1" s="13"/>
      <c r="F1" s="14" t="s">
        <v>31</v>
      </c>
    </row>
    <row r="2" spans="1:6" ht="16.5" x14ac:dyDescent="0.25">
      <c r="A2" s="15"/>
      <c r="B2" s="15"/>
      <c r="C2" s="15"/>
      <c r="D2" s="15"/>
      <c r="E2" s="15"/>
      <c r="F2" s="15"/>
    </row>
    <row r="3" spans="1:6" x14ac:dyDescent="0.25">
      <c r="A3" s="168" t="s">
        <v>32</v>
      </c>
      <c r="B3" s="168"/>
      <c r="C3" s="168"/>
      <c r="D3" s="168"/>
      <c r="E3" s="168"/>
      <c r="F3" s="168"/>
    </row>
    <row r="4" spans="1:6" x14ac:dyDescent="0.25">
      <c r="A4" s="16"/>
      <c r="B4" s="16"/>
      <c r="C4" s="16"/>
      <c r="D4" s="16"/>
      <c r="E4" s="16"/>
      <c r="F4" s="16"/>
    </row>
    <row r="5" spans="1:6" ht="16.5" x14ac:dyDescent="0.25">
      <c r="A5" s="17" t="s">
        <v>33</v>
      </c>
      <c r="B5" s="17"/>
      <c r="C5" s="169"/>
      <c r="D5" s="170"/>
      <c r="E5" s="170"/>
      <c r="F5" s="170"/>
    </row>
    <row r="6" spans="1:6" ht="16.5" x14ac:dyDescent="0.25">
      <c r="A6" s="17"/>
      <c r="B6" s="171"/>
      <c r="C6" s="171"/>
      <c r="D6" s="15"/>
      <c r="E6" s="15"/>
      <c r="F6" s="15"/>
    </row>
    <row r="7" spans="1:6" ht="16.5" x14ac:dyDescent="0.25">
      <c r="A7" s="17"/>
      <c r="B7" s="18"/>
      <c r="C7" s="18"/>
      <c r="D7" s="15"/>
      <c r="E7" s="15"/>
      <c r="F7" s="15"/>
    </row>
    <row r="8" spans="1:6" ht="16.5" x14ac:dyDescent="0.25">
      <c r="A8" s="19" t="str">
        <f>'[2]Sch-1'!E6</f>
        <v>To:</v>
      </c>
      <c r="B8" s="20"/>
      <c r="C8" s="15"/>
      <c r="D8" s="15"/>
      <c r="E8" s="15"/>
      <c r="F8" s="21"/>
    </row>
    <row r="9" spans="1:6" ht="16.5" x14ac:dyDescent="0.25">
      <c r="A9" s="19" t="str">
        <f>'[2]Sch-1'!E7</f>
        <v>Contract Services</v>
      </c>
      <c r="B9" s="19"/>
      <c r="C9" s="15"/>
      <c r="D9" s="15"/>
      <c r="E9" s="15"/>
      <c r="F9" s="21"/>
    </row>
    <row r="10" spans="1:6" ht="16.5" x14ac:dyDescent="0.25">
      <c r="A10" s="19" t="str">
        <f>'[2]Sch-1'!E8</f>
        <v>Power Grid Corporation of India Ltd.,</v>
      </c>
      <c r="B10" s="19"/>
      <c r="C10" s="15"/>
      <c r="D10" s="15"/>
      <c r="E10" s="15"/>
      <c r="F10" s="21"/>
    </row>
    <row r="11" spans="1:6" ht="16.5" x14ac:dyDescent="0.25">
      <c r="A11" s="19" t="str">
        <f>'[2]Sch-1'!E9</f>
        <v>Eastern Region Transmission System-I</v>
      </c>
      <c r="B11" s="19"/>
      <c r="C11" s="15"/>
      <c r="D11" s="15"/>
      <c r="E11" s="15"/>
      <c r="F11" s="21"/>
    </row>
    <row r="12" spans="1:6" ht="16.5" x14ac:dyDescent="0.25">
      <c r="A12" s="19" t="str">
        <f>'[2]Sch-1'!E10</f>
        <v>Vidyut Board Colony Shastri Nagar</v>
      </c>
      <c r="B12" s="19"/>
      <c r="C12" s="15"/>
      <c r="D12" s="15"/>
      <c r="E12" s="15"/>
      <c r="F12" s="21"/>
    </row>
    <row r="13" spans="1:6" ht="16.5" x14ac:dyDescent="0.25">
      <c r="A13" s="19" t="str">
        <f>'[2]Sch-1'!E11</f>
        <v>Patna 800023</v>
      </c>
      <c r="B13" s="19"/>
      <c r="C13" s="15"/>
      <c r="D13" s="15"/>
      <c r="E13" s="15"/>
      <c r="F13" s="21"/>
    </row>
    <row r="14" spans="1:6" ht="16.5" x14ac:dyDescent="0.25">
      <c r="A14" s="17"/>
      <c r="B14" s="17"/>
      <c r="C14" s="15"/>
      <c r="D14" s="15"/>
      <c r="E14" s="15"/>
      <c r="F14" s="21"/>
    </row>
    <row r="15" spans="1:6" ht="38.25" customHeight="1" x14ac:dyDescent="0.25">
      <c r="A15" s="22" t="s">
        <v>34</v>
      </c>
      <c r="B15" s="23"/>
      <c r="C15" s="172" t="str">
        <f>Sheet1!B3</f>
        <v>construction of protection wall at location no.-497 &amp; 1105 of 400kV D/C Ranchi-Dhanbad TL and  400kV D/C Ranchi-Sipat TL respectively under Namkum TLM</v>
      </c>
      <c r="D15" s="172"/>
      <c r="E15" s="172"/>
      <c r="F15" s="172"/>
    </row>
    <row r="16" spans="1:6" ht="16.5" x14ac:dyDescent="0.25">
      <c r="A16" s="15" t="s">
        <v>35</v>
      </c>
      <c r="B16" s="15"/>
      <c r="C16" s="21"/>
      <c r="D16" s="21"/>
      <c r="E16" s="21"/>
      <c r="F16" s="21"/>
    </row>
    <row r="17" spans="1:6" ht="15.75" x14ac:dyDescent="0.25">
      <c r="A17" s="23"/>
      <c r="B17" s="173" t="str">
        <f>Z17 &amp;AB17 &amp; AC17 &amp; AA17</f>
        <v/>
      </c>
      <c r="C17" s="173"/>
      <c r="D17" s="173"/>
      <c r="E17" s="173"/>
      <c r="F17" s="173"/>
    </row>
    <row r="18" spans="1:6" ht="16.5" x14ac:dyDescent="0.25">
      <c r="A18" s="44">
        <v>1</v>
      </c>
      <c r="B18" s="167" t="s">
        <v>36</v>
      </c>
      <c r="C18" s="167"/>
      <c r="D18" s="167"/>
      <c r="E18" s="167"/>
      <c r="F18" s="167"/>
    </row>
    <row r="19" spans="1:6" ht="16.5" x14ac:dyDescent="0.25">
      <c r="A19" s="44">
        <v>2</v>
      </c>
      <c r="B19" s="174" t="s">
        <v>37</v>
      </c>
      <c r="C19" s="174"/>
      <c r="D19" s="174"/>
      <c r="E19" s="174"/>
      <c r="F19" s="174"/>
    </row>
    <row r="20" spans="1:6" ht="16.5" x14ac:dyDescent="0.25">
      <c r="A20" s="44">
        <v>2.1</v>
      </c>
      <c r="B20" s="173" t="s">
        <v>38</v>
      </c>
      <c r="C20" s="173"/>
      <c r="D20" s="173"/>
      <c r="E20" s="173"/>
      <c r="F20" s="173"/>
    </row>
    <row r="21" spans="1:6" ht="16.5" x14ac:dyDescent="0.25">
      <c r="A21" s="15"/>
      <c r="B21" s="24" t="s">
        <v>55</v>
      </c>
      <c r="C21" s="22"/>
      <c r="D21" s="175" t="s">
        <v>56</v>
      </c>
      <c r="E21" s="176"/>
      <c r="F21" s="176"/>
    </row>
    <row r="22" spans="1:6" ht="1.5" customHeight="1" x14ac:dyDescent="0.25">
      <c r="A22" s="15"/>
      <c r="B22" s="24"/>
      <c r="C22" s="22"/>
      <c r="D22" s="177"/>
      <c r="E22" s="178"/>
      <c r="F22" s="178"/>
    </row>
    <row r="23" spans="1:6" ht="16.5" hidden="1" x14ac:dyDescent="0.25">
      <c r="A23" s="15"/>
      <c r="B23" s="24"/>
      <c r="C23" s="22"/>
      <c r="D23" s="25"/>
      <c r="E23" s="22"/>
      <c r="F23" s="26"/>
    </row>
    <row r="24" spans="1:6" ht="16.5" hidden="1" x14ac:dyDescent="0.25">
      <c r="A24" s="15"/>
      <c r="B24" s="24"/>
      <c r="C24" s="22"/>
      <c r="D24" s="25"/>
      <c r="E24" s="22"/>
      <c r="F24" s="26"/>
    </row>
    <row r="25" spans="1:6" ht="16.5" hidden="1" x14ac:dyDescent="0.25">
      <c r="A25" s="15"/>
      <c r="B25" s="24"/>
      <c r="C25" s="22"/>
      <c r="D25" s="25"/>
      <c r="E25" s="22"/>
      <c r="F25" s="26"/>
    </row>
    <row r="26" spans="1:6" ht="16.5" hidden="1" x14ac:dyDescent="0.25">
      <c r="A26" s="15"/>
      <c r="B26" s="24"/>
      <c r="C26" s="22"/>
      <c r="D26" s="25"/>
      <c r="E26" s="22"/>
      <c r="F26" s="26"/>
    </row>
    <row r="27" spans="1:6" ht="83.25" customHeight="1" x14ac:dyDescent="0.25">
      <c r="A27" s="27">
        <v>2.2000000000000002</v>
      </c>
      <c r="B27" s="173" t="s">
        <v>57</v>
      </c>
      <c r="C27" s="173"/>
      <c r="D27" s="173"/>
      <c r="E27" s="173"/>
      <c r="F27" s="173"/>
    </row>
    <row r="28" spans="1:6" ht="63" hidden="1" customHeight="1" x14ac:dyDescent="0.25">
      <c r="A28" s="27"/>
      <c r="B28" s="173"/>
      <c r="C28" s="173"/>
      <c r="D28" s="173"/>
      <c r="E28" s="173"/>
      <c r="F28" s="173"/>
    </row>
    <row r="29" spans="1:6" ht="118.5" customHeight="1" x14ac:dyDescent="0.25">
      <c r="A29" s="27">
        <v>2.2999999999999998</v>
      </c>
      <c r="B29" s="173" t="s">
        <v>39</v>
      </c>
      <c r="C29" s="173"/>
      <c r="D29" s="173"/>
      <c r="E29" s="173"/>
      <c r="F29" s="173"/>
    </row>
    <row r="30" spans="1:6" ht="68.25" customHeight="1" x14ac:dyDescent="0.25">
      <c r="A30" s="27">
        <v>2.4</v>
      </c>
      <c r="B30" s="173" t="s">
        <v>40</v>
      </c>
      <c r="C30" s="173"/>
      <c r="D30" s="173"/>
      <c r="E30" s="173"/>
      <c r="F30" s="173"/>
    </row>
    <row r="31" spans="1:6" ht="67.5" customHeight="1" x14ac:dyDescent="0.25">
      <c r="A31" s="23">
        <v>3</v>
      </c>
      <c r="B31" s="173" t="s">
        <v>41</v>
      </c>
      <c r="C31" s="173"/>
      <c r="D31" s="173"/>
      <c r="E31" s="173"/>
      <c r="F31" s="173"/>
    </row>
    <row r="32" spans="1:6" ht="57.75" hidden="1" customHeight="1" x14ac:dyDescent="0.25">
      <c r="A32" s="27"/>
      <c r="B32" s="173"/>
      <c r="C32" s="173"/>
      <c r="D32" s="173"/>
      <c r="E32" s="173"/>
      <c r="F32" s="173"/>
    </row>
    <row r="33" spans="1:6" ht="85.5" hidden="1" customHeight="1" x14ac:dyDescent="0.25">
      <c r="A33" s="27"/>
      <c r="B33" s="173"/>
      <c r="C33" s="173"/>
      <c r="D33" s="173"/>
      <c r="E33" s="173"/>
      <c r="F33" s="173"/>
    </row>
    <row r="34" spans="1:6" ht="0.75" customHeight="1" x14ac:dyDescent="0.25">
      <c r="A34" s="27"/>
      <c r="B34" s="173"/>
      <c r="C34" s="173"/>
      <c r="D34" s="173"/>
      <c r="E34" s="173"/>
      <c r="F34" s="173"/>
    </row>
    <row r="35" spans="1:6" ht="35.25" customHeight="1" x14ac:dyDescent="0.25">
      <c r="A35" s="27">
        <v>3.1</v>
      </c>
      <c r="B35" s="173" t="s">
        <v>58</v>
      </c>
      <c r="C35" s="173"/>
      <c r="D35" s="173"/>
      <c r="E35" s="173"/>
      <c r="F35" s="173"/>
    </row>
    <row r="36" spans="1:6" ht="94.5" customHeight="1" x14ac:dyDescent="0.25">
      <c r="A36" s="23">
        <v>4</v>
      </c>
      <c r="B36" s="173" t="s">
        <v>42</v>
      </c>
      <c r="C36" s="173"/>
      <c r="D36" s="173"/>
      <c r="E36" s="173"/>
      <c r="F36" s="173"/>
    </row>
    <row r="37" spans="1:6" ht="16.5" x14ac:dyDescent="0.25">
      <c r="A37" s="15"/>
      <c r="B37" s="28"/>
      <c r="C37" s="28"/>
      <c r="D37" s="28"/>
      <c r="E37" s="29"/>
      <c r="F37" s="29"/>
    </row>
    <row r="38" spans="1:6" ht="16.5" x14ac:dyDescent="0.25">
      <c r="A38" s="15"/>
      <c r="B38" s="28" t="s">
        <v>43</v>
      </c>
      <c r="D38" s="31"/>
      <c r="E38" s="31"/>
      <c r="F38" s="31"/>
    </row>
    <row r="39" spans="1:6" ht="16.5" x14ac:dyDescent="0.25">
      <c r="A39" s="15"/>
      <c r="B39" s="32"/>
      <c r="C39" s="31"/>
      <c r="D39" s="31"/>
      <c r="E39" s="28"/>
      <c r="F39" s="33" t="s">
        <v>44</v>
      </c>
    </row>
    <row r="40" spans="1:6" ht="16.5" x14ac:dyDescent="0.25">
      <c r="A40" s="15"/>
      <c r="B40" s="32"/>
      <c r="C40" s="31"/>
      <c r="D40" s="28"/>
      <c r="E40" s="28"/>
      <c r="F40" s="33" t="str">
        <f>"For and on behalf of " &amp; '[2]Sch-1'!B8</f>
        <v xml:space="preserve">For and on behalf of </v>
      </c>
    </row>
    <row r="41" spans="1:6" ht="16.5" x14ac:dyDescent="0.25">
      <c r="A41" s="34"/>
      <c r="B41" s="34"/>
      <c r="C41" s="35"/>
      <c r="D41" s="34"/>
      <c r="E41" s="36"/>
      <c r="F41" s="17"/>
    </row>
    <row r="42" spans="1:6" ht="30" customHeight="1" x14ac:dyDescent="0.25">
      <c r="A42" s="37" t="s">
        <v>45</v>
      </c>
      <c r="B42" s="180">
        <f>Details!E18</f>
        <v>0</v>
      </c>
      <c r="C42" s="180"/>
      <c r="D42" s="34"/>
      <c r="E42" s="36" t="s">
        <v>46</v>
      </c>
      <c r="F42" s="45">
        <f>Details!E13</f>
        <v>0</v>
      </c>
    </row>
    <row r="43" spans="1:6" ht="33.75" customHeight="1" x14ac:dyDescent="0.25">
      <c r="A43" s="37" t="s">
        <v>47</v>
      </c>
      <c r="B43" s="185">
        <f>Details!E17</f>
        <v>0</v>
      </c>
      <c r="C43" s="185"/>
      <c r="D43" s="34"/>
      <c r="E43" s="36" t="s">
        <v>48</v>
      </c>
      <c r="F43" s="45">
        <f>Details!E14</f>
        <v>0</v>
      </c>
    </row>
    <row r="44" spans="1:6" ht="16.5" x14ac:dyDescent="0.25">
      <c r="A44" s="15"/>
      <c r="B44" s="15"/>
      <c r="C44" s="15"/>
      <c r="D44" s="34"/>
      <c r="E44" s="36"/>
      <c r="F44" s="15"/>
    </row>
    <row r="45" spans="1:6" ht="16.5" x14ac:dyDescent="0.25">
      <c r="A45" s="38" t="s">
        <v>49</v>
      </c>
      <c r="B45" s="39"/>
      <c r="C45" s="40"/>
      <c r="D45" s="28"/>
      <c r="E45" s="33"/>
      <c r="F45" s="28"/>
    </row>
    <row r="46" spans="1:6" ht="27" customHeight="1" x14ac:dyDescent="0.25">
      <c r="A46" s="181" t="s">
        <v>50</v>
      </c>
      <c r="B46" s="181"/>
      <c r="C46" s="181"/>
      <c r="D46" s="183"/>
      <c r="E46" s="183"/>
      <c r="F46" s="183"/>
    </row>
    <row r="47" spans="1:6" ht="27.75" customHeight="1" x14ac:dyDescent="0.25">
      <c r="A47" s="182"/>
      <c r="B47" s="182"/>
      <c r="C47" s="182"/>
      <c r="D47" s="183"/>
      <c r="E47" s="183"/>
      <c r="F47" s="183"/>
    </row>
    <row r="48" spans="1:6" ht="27" customHeight="1" x14ac:dyDescent="0.25">
      <c r="A48" s="179"/>
      <c r="B48" s="179"/>
      <c r="C48" s="179"/>
      <c r="D48" s="183"/>
      <c r="E48" s="183"/>
      <c r="F48" s="183"/>
    </row>
    <row r="49" spans="1:6" ht="27.75" customHeight="1" x14ac:dyDescent="0.25">
      <c r="A49" s="184" t="s">
        <v>51</v>
      </c>
      <c r="B49" s="184"/>
      <c r="C49" s="184"/>
      <c r="D49" s="183"/>
      <c r="E49" s="183"/>
      <c r="F49" s="183"/>
    </row>
    <row r="50" spans="1:6" ht="29.25" customHeight="1" x14ac:dyDescent="0.25">
      <c r="A50" s="184" t="s">
        <v>52</v>
      </c>
      <c r="B50" s="184"/>
      <c r="C50" s="184"/>
      <c r="D50" s="183"/>
      <c r="E50" s="183"/>
      <c r="F50" s="183"/>
    </row>
    <row r="51" spans="1:6" ht="32.25" customHeight="1" x14ac:dyDescent="0.25">
      <c r="A51" s="184" t="s">
        <v>53</v>
      </c>
      <c r="B51" s="184"/>
      <c r="C51" s="184"/>
      <c r="D51" s="183"/>
      <c r="E51" s="183"/>
      <c r="F51" s="183"/>
    </row>
    <row r="52" spans="1:6" ht="27.75" customHeight="1" x14ac:dyDescent="0.25">
      <c r="A52" s="181" t="s">
        <v>54</v>
      </c>
      <c r="B52" s="181"/>
      <c r="C52" s="181"/>
      <c r="D52" s="183"/>
      <c r="E52" s="183"/>
      <c r="F52" s="183"/>
    </row>
    <row r="53" spans="1:6" ht="33" customHeight="1" x14ac:dyDescent="0.25">
      <c r="A53" s="182"/>
      <c r="B53" s="182"/>
      <c r="C53" s="182"/>
      <c r="D53" s="183"/>
      <c r="E53" s="183"/>
      <c r="F53" s="183"/>
    </row>
    <row r="54" spans="1:6" ht="33.75" customHeight="1" x14ac:dyDescent="0.25">
      <c r="A54" s="179"/>
      <c r="B54" s="179"/>
      <c r="C54" s="179"/>
      <c r="D54" s="52"/>
      <c r="E54" s="52"/>
      <c r="F54" s="52"/>
    </row>
    <row r="55" spans="1:6" ht="16.5" x14ac:dyDescent="0.25">
      <c r="A55" s="38"/>
      <c r="B55" s="38"/>
      <c r="C55" s="38"/>
      <c r="D55" s="41"/>
      <c r="E55" s="41"/>
      <c r="F55" s="41"/>
    </row>
    <row r="56" spans="1:6" ht="16.5" x14ac:dyDescent="0.25">
      <c r="A56" s="42"/>
      <c r="B56" s="17"/>
      <c r="C56" s="15"/>
      <c r="D56" s="15"/>
      <c r="E56" s="15"/>
      <c r="F56" s="43"/>
    </row>
    <row r="57" spans="1:6" ht="16.5" x14ac:dyDescent="0.25">
      <c r="A57" s="42"/>
      <c r="B57" s="17"/>
      <c r="C57" s="15"/>
      <c r="D57" s="15"/>
      <c r="E57" s="15"/>
      <c r="F57" s="43"/>
    </row>
    <row r="58" spans="1:6" ht="16.5" x14ac:dyDescent="0.25">
      <c r="A58" s="42"/>
      <c r="B58" s="17"/>
      <c r="C58" s="15"/>
      <c r="D58" s="15"/>
      <c r="E58" s="15"/>
      <c r="F58" s="43"/>
    </row>
    <row r="59" spans="1:6" ht="16.5" x14ac:dyDescent="0.25">
      <c r="A59" s="17"/>
      <c r="B59" s="17"/>
      <c r="C59" s="15"/>
      <c r="D59" s="15"/>
      <c r="E59" s="15"/>
      <c r="F59" s="43"/>
    </row>
    <row r="60" spans="1:6" ht="16.5" x14ac:dyDescent="0.25">
      <c r="A60" s="17"/>
      <c r="B60" s="17"/>
      <c r="C60" s="15"/>
      <c r="D60" s="15"/>
      <c r="E60" s="15"/>
      <c r="F60" s="43"/>
    </row>
    <row r="61" spans="1:6" ht="16.5" x14ac:dyDescent="0.25">
      <c r="A61" s="17"/>
      <c r="B61" s="17"/>
      <c r="C61" s="15"/>
      <c r="D61" s="15"/>
      <c r="E61" s="15"/>
      <c r="F61" s="43"/>
    </row>
  </sheetData>
  <sheetProtection password="DC1A" sheet="1" objects="1" scenarios="1" selectLockedCells="1"/>
  <mergeCells count="39">
    <mergeCell ref="B43:C43"/>
    <mergeCell ref="D46:F46"/>
    <mergeCell ref="D47:F47"/>
    <mergeCell ref="D48:F48"/>
    <mergeCell ref="D49:F49"/>
    <mergeCell ref="A54:C54"/>
    <mergeCell ref="B35:F35"/>
    <mergeCell ref="B36:F36"/>
    <mergeCell ref="B42:C42"/>
    <mergeCell ref="A46:C46"/>
    <mergeCell ref="A47:C47"/>
    <mergeCell ref="A48:C48"/>
    <mergeCell ref="D50:F50"/>
    <mergeCell ref="D51:F51"/>
    <mergeCell ref="D52:F52"/>
    <mergeCell ref="D53:F53"/>
    <mergeCell ref="A49:C49"/>
    <mergeCell ref="A50:C50"/>
    <mergeCell ref="A51:C51"/>
    <mergeCell ref="A52:C52"/>
    <mergeCell ref="A53:C53"/>
    <mergeCell ref="B34:F34"/>
    <mergeCell ref="B19:F19"/>
    <mergeCell ref="B20:F20"/>
    <mergeCell ref="D21:F21"/>
    <mergeCell ref="D22:F22"/>
    <mergeCell ref="B27:F27"/>
    <mergeCell ref="B28:F28"/>
    <mergeCell ref="B29:F29"/>
    <mergeCell ref="B30:F30"/>
    <mergeCell ref="B31:F31"/>
    <mergeCell ref="B32:F32"/>
    <mergeCell ref="B33:F33"/>
    <mergeCell ref="B18:F18"/>
    <mergeCell ref="A3:F3"/>
    <mergeCell ref="C5:F5"/>
    <mergeCell ref="B6:C6"/>
    <mergeCell ref="C15:F15"/>
    <mergeCell ref="B17:F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Sheet1</vt:lpstr>
      <vt:lpstr>Basic</vt:lpstr>
      <vt:lpstr>Details</vt:lpstr>
      <vt:lpstr>Schedule-I</vt:lpstr>
      <vt:lpstr>Summary</vt:lpstr>
      <vt:lpstr>Bid form 2nd envelope</vt:lpstr>
      <vt:lpstr>'Schedule-I'!Print_Area</vt:lpstr>
      <vt:lpstr>'Schedule-I'!Print_Titles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2025-06-11T06:21:39Z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30f7a04-6a83-4344-ab32-77c336beebec_Enabled">
    <vt:lpwstr>true</vt:lpwstr>
  </property>
  <property fmtid="{D5CDD505-2E9C-101B-9397-08002B2CF9AE}" pid="3" name="MSIP_Label_530f7a04-6a83-4344-ab32-77c336beebec_SetDate">
    <vt:lpwstr>2025-06-11T06:18:57Z</vt:lpwstr>
  </property>
  <property fmtid="{D5CDD505-2E9C-101B-9397-08002B2CF9AE}" pid="4" name="MSIP_Label_530f7a04-6a83-4344-ab32-77c336beebec_Method">
    <vt:lpwstr>Privileged</vt:lpwstr>
  </property>
  <property fmtid="{D5CDD505-2E9C-101B-9397-08002B2CF9AE}" pid="5" name="MSIP_Label_530f7a04-6a83-4344-ab32-77c336beebec_Name">
    <vt:lpwstr>Public-IT</vt:lpwstr>
  </property>
  <property fmtid="{D5CDD505-2E9C-101B-9397-08002B2CF9AE}" pid="6" name="MSIP_Label_530f7a04-6a83-4344-ab32-77c336beebec_SiteId">
    <vt:lpwstr>7048075c-52c2-4a40-8e7c-5c5a5573c87f</vt:lpwstr>
  </property>
  <property fmtid="{D5CDD505-2E9C-101B-9397-08002B2CF9AE}" pid="7" name="MSIP_Label_530f7a04-6a83-4344-ab32-77c336beebec_ActionId">
    <vt:lpwstr>0da6676c-8d45-45a6-8f0d-05b805fe4a49</vt:lpwstr>
  </property>
  <property fmtid="{D5CDD505-2E9C-101B-9397-08002B2CF9AE}" pid="8" name="MSIP_Label_530f7a04-6a83-4344-ab32-77c336beebec_ContentBits">
    <vt:lpwstr>0</vt:lpwstr>
  </property>
  <property fmtid="{D5CDD505-2E9C-101B-9397-08002B2CF9AE}" pid="9" name="MSIP_Label_530f7a04-6a83-4344-ab32-77c336beebec_Tag">
    <vt:lpwstr>10, 0, 1, 1</vt:lpwstr>
  </property>
</Properties>
</file>