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filterPrivacy="1" defaultThemeVersion="124226"/>
  <xr:revisionPtr revIDLastSave="6" documentId="113_{4DE562EC-1240-4C5E-B5CC-5CFF292BA1F0}" xr6:coauthVersionLast="36" xr6:coauthVersionMax="47" xr10:uidLastSave="{8CD196FA-33FC-47BC-A5C4-A117405516BE}"/>
  <workbookProtection workbookAlgorithmName="SHA-512" workbookHashValue="BfV54PpU9aVKwpSpGMTGAryts5QYX3M9YiOVzVoZzNhjvHBuaWvoR1bn3n82ewnJaBwft1ML6bW4FjKoPEC8Iw==" workbookSaltValue="uNJpOKHw36w23FwAHU3L/g==" workbookSpinCount="100000" lockStructure="1"/>
  <bookViews>
    <workbookView xWindow="-120" yWindow="-120" windowWidth="29040" windowHeight="15720" firstSheet="1" activeTab="6" xr2:uid="{00000000-000D-0000-FFFF-FFFF00000000}"/>
  </bookViews>
  <sheets>
    <sheet name="BASIC" sheetId="8" state="hidden" r:id="rId1"/>
    <sheet name="Instructions" sheetId="19" r:id="rId2"/>
    <sheet name="BASICS" sheetId="20" r:id="rId3"/>
    <sheet name="Name of Bidder" sheetId="9" r:id="rId4"/>
    <sheet name="Sch-3A" sheetId="21" r:id="rId5"/>
    <sheet name="Sch-3B" sheetId="22" r:id="rId6"/>
    <sheet name="Sch5 Taxes" sheetId="14" r:id="rId7"/>
    <sheet name="Sch6 Summary" sheetId="15" r:id="rId8"/>
  </sheets>
  <definedNames>
    <definedName name="_xlnm.Print_Area" localSheetId="2">BASICS!$A$1:$F$5</definedName>
    <definedName name="_xlnm.Print_Area" localSheetId="7">'Sch6 Summary'!$A$1:$D$23</definedName>
  </definedNames>
  <calcPr calcId="191029"/>
</workbook>
</file>

<file path=xl/calcChain.xml><?xml version="1.0" encoding="utf-8"?>
<calcChain xmlns="http://schemas.openxmlformats.org/spreadsheetml/2006/main">
  <c r="N38" i="21" l="1"/>
  <c r="P38" i="21" l="1"/>
  <c r="O39" i="21" l="1"/>
  <c r="M37" i="21" l="1"/>
  <c r="N37" i="21" s="1"/>
  <c r="O37" i="21" s="1"/>
  <c r="M35" i="21"/>
  <c r="N35" i="21" s="1"/>
  <c r="O35" i="21" s="1"/>
  <c r="M33" i="21"/>
  <c r="N33" i="21" s="1"/>
  <c r="O33" i="21" s="1"/>
  <c r="M31" i="21"/>
  <c r="N31" i="21" s="1"/>
  <c r="O31" i="21" s="1"/>
  <c r="M29" i="21"/>
  <c r="N29" i="21" s="1"/>
  <c r="O29" i="21" s="1"/>
  <c r="M27" i="21"/>
  <c r="N27" i="21" s="1"/>
  <c r="O27" i="21" s="1"/>
  <c r="M26" i="21"/>
  <c r="N26" i="21" s="1"/>
  <c r="O26" i="21" s="1"/>
  <c r="M25" i="21"/>
  <c r="N25" i="21" s="1"/>
  <c r="O25" i="21" s="1"/>
  <c r="M23" i="21"/>
  <c r="N23" i="21" s="1"/>
  <c r="O23" i="21" s="1"/>
  <c r="M21" i="21"/>
  <c r="N21" i="21" s="1"/>
  <c r="O21" i="21" s="1"/>
  <c r="M20" i="21"/>
  <c r="N20" i="21" s="1"/>
  <c r="O20" i="21" s="1"/>
  <c r="M18" i="21"/>
  <c r="N18" i="21" s="1"/>
  <c r="K18" i="22"/>
  <c r="L18" i="22" s="1"/>
  <c r="O18" i="21" l="1"/>
  <c r="O38" i="21" s="1"/>
  <c r="K19" i="22" l="1"/>
  <c r="L19" i="22" l="1"/>
  <c r="N40" i="21" l="1"/>
  <c r="N41" i="21" s="1"/>
  <c r="D14" i="15"/>
  <c r="B5" i="15"/>
  <c r="B6" i="15"/>
  <c r="B7" i="15"/>
  <c r="B4" i="15"/>
  <c r="B5" i="14"/>
  <c r="B6" i="14"/>
  <c r="B7" i="14"/>
  <c r="B4" i="14"/>
  <c r="A2" i="9"/>
  <c r="D23" i="15"/>
  <c r="D22" i="15"/>
  <c r="B23" i="15"/>
  <c r="B22" i="15"/>
  <c r="D17" i="14"/>
  <c r="D16" i="14"/>
  <c r="B17" i="14"/>
  <c r="B16" i="14"/>
  <c r="A1" i="9"/>
  <c r="A13" i="9"/>
  <c r="A8" i="9"/>
  <c r="D12" i="14" l="1"/>
  <c r="D12" i="15"/>
  <c r="D15" i="15" s="1"/>
  <c r="M19" i="22" l="1"/>
  <c r="O40" i="21"/>
  <c r="O42" i="21" s="1"/>
  <c r="D11" i="14" l="1"/>
  <c r="D13" i="14" s="1"/>
  <c r="D17" i="15" l="1"/>
  <c r="D19" i="15" s="1"/>
</calcChain>
</file>

<file path=xl/sharedStrings.xml><?xml version="1.0" encoding="utf-8"?>
<sst xmlns="http://schemas.openxmlformats.org/spreadsheetml/2006/main" count="316" uniqueCount="195">
  <si>
    <t>Quantity</t>
  </si>
  <si>
    <t>Unit</t>
  </si>
  <si>
    <t>I</t>
  </si>
  <si>
    <t>पावर ग्रिड कारपोरेशन ऑफ इंडिया लिमिटेड</t>
  </si>
  <si>
    <t>POWER GRID CORPORATION OF INDIA LTD.</t>
  </si>
  <si>
    <t>WRTS-II,RHQ,VADODARA</t>
  </si>
  <si>
    <t>(SCHEDULE OF RATES AND PRICES)</t>
  </si>
  <si>
    <t>Bidder’s Name and Address (Sole Bidder) :</t>
  </si>
  <si>
    <t>To:</t>
  </si>
  <si>
    <t>Name        :</t>
  </si>
  <si>
    <t>Contract Services</t>
  </si>
  <si>
    <t>Address    :</t>
  </si>
  <si>
    <t>Power Grid Corporation of India Ltd.,</t>
  </si>
  <si>
    <t>Western Region Transmission syatem -II</t>
  </si>
  <si>
    <t xml:space="preserve">Plot No. 54, Near Riya revati resort , </t>
  </si>
  <si>
    <t>Sama - savli road, vadodara-390008</t>
  </si>
  <si>
    <t>Sl. No.</t>
  </si>
  <si>
    <t>SAC</t>
  </si>
  <si>
    <t>Unit Erection Charges</t>
  </si>
  <si>
    <t>(Service Accounting Codes)</t>
  </si>
  <si>
    <t>Whether SAC in column ‘3’ is confirmed. If not  indicate applicable the SAC #</t>
  </si>
  <si>
    <t>Name of Package :</t>
  </si>
  <si>
    <t>Package No          :</t>
  </si>
  <si>
    <t>Specification No. :</t>
  </si>
  <si>
    <t>Completion Period</t>
  </si>
  <si>
    <t>Enter following details of the bidder</t>
  </si>
  <si>
    <t>Specify type of Bidder                    [Select from drop down menu]</t>
  </si>
  <si>
    <t>Individual Firm</t>
  </si>
  <si>
    <t xml:space="preserve">Address of Registered Office &amp; Mobile Numbers </t>
  </si>
  <si>
    <t>…….. …… ………. ……….</t>
  </si>
  <si>
    <t xml:space="preserve">Printed Name </t>
  </si>
  <si>
    <t>Designation</t>
  </si>
  <si>
    <t xml:space="preserve">Date     </t>
  </si>
  <si>
    <t xml:space="preserve">Place     </t>
  </si>
  <si>
    <t xml:space="preserve">Schedule-6 </t>
  </si>
  <si>
    <t xml:space="preserve">Name </t>
  </si>
  <si>
    <t>Address</t>
  </si>
  <si>
    <t>Description</t>
  </si>
  <si>
    <t>Total Price (INR)</t>
  </si>
  <si>
    <t>Service/Installation Charges</t>
  </si>
  <si>
    <t>a.</t>
  </si>
  <si>
    <t>Total of Service/Installation Charge 
(ITEMS TAB: Item 01  for BID PRICE SUMMARY Statement )</t>
  </si>
  <si>
    <t>Total GST against Service/Installation Charge
(ITEMS TAB: Item 02  for BID PRICE SUMMARY Statement )</t>
  </si>
  <si>
    <t xml:space="preserve">Grand Total </t>
  </si>
  <si>
    <t xml:space="preserve">Date : </t>
  </si>
  <si>
    <t>Printed Name   :</t>
  </si>
  <si>
    <t>Place :</t>
  </si>
  <si>
    <t>Designation   :</t>
  </si>
  <si>
    <t>Grand Summary</t>
  </si>
  <si>
    <t>Rate of GST applicable ( in %)</t>
  </si>
  <si>
    <t>(SUMMARY OF TAXES &amp; DUTIES)</t>
  </si>
  <si>
    <t>Item Nos.</t>
  </si>
  <si>
    <t>Total Price
 (in ₹)</t>
  </si>
  <si>
    <t>TOTAL GST on Services</t>
  </si>
  <si>
    <t># In case the bidder leaves the cell for confirmation of the SAC and/or  GST rate “blank”,  the SAC and corresponding GST rate indicated by the Employer shall be deemed to be the one confirmed by the Bidder.</t>
  </si>
  <si>
    <t xml:space="preserve">Schedule-5 </t>
  </si>
  <si>
    <t xml:space="preserve">Construction of TL Store Shed (50M X 10M) at Itarsi S/s </t>
  </si>
  <si>
    <t>10 Months</t>
  </si>
  <si>
    <t>TOTAL SCHEDULE NO.-3A</t>
  </si>
  <si>
    <t>While filling up the worksheets following may please be observed :</t>
  </si>
  <si>
    <t>(i)</t>
  </si>
  <si>
    <t>Fill up only green shaded cells.</t>
  </si>
  <si>
    <t>(ii)</t>
  </si>
  <si>
    <t>Certain data type entries have been restricted, such as Numeric values or limits of numeric values.</t>
  </si>
  <si>
    <t>(iii)</t>
  </si>
  <si>
    <t>Select only the options provided in pull down menus.</t>
  </si>
  <si>
    <t>(iv)</t>
  </si>
  <si>
    <t>Do not link any cell of this work book with any other work book.</t>
  </si>
  <si>
    <t>(v)</t>
  </si>
  <si>
    <t>Do not use copy &amp; paste or cut &amp; paste options for filling up the data.</t>
  </si>
  <si>
    <t>(vi)</t>
  </si>
  <si>
    <t>Do not reformat any of the cell of the work book.</t>
  </si>
  <si>
    <t>II</t>
  </si>
  <si>
    <t>This Workbook consists of following worksheets :</t>
  </si>
  <si>
    <t xml:space="preserve">Cover : </t>
  </si>
  <si>
    <t>Opening page of the workbook.</t>
  </si>
  <si>
    <t>Names of Bidder :</t>
  </si>
  <si>
    <t>●</t>
  </si>
  <si>
    <t>Select Sole Bidder or JV (Joint Venture) from the pull down menu. Do not leave this cell blank.</t>
  </si>
  <si>
    <t>Select nos. of the JV Partners other than the Lead Partner from drop down menu.</t>
  </si>
  <si>
    <t>Fill up names and address of the Sole Bidder and /or Joint Venture.</t>
  </si>
  <si>
    <t>Fill up date in dd-mmm-yyyy format from drop down menu.</t>
  </si>
  <si>
    <t>Click for Sch-1 given at the right top of the worksheet to go to Sch-1.</t>
  </si>
  <si>
    <t>Sch -1 : (Abstract Of Cost)</t>
  </si>
  <si>
    <t xml:space="preserve">Summary of all the Schedules  shall be displayed automatically. </t>
  </si>
  <si>
    <t>No cell is required to be filled in by the bidder in this worksheet.</t>
  </si>
  <si>
    <t>Sch-2 (Schedule  Items for Civil Works for FOR CONSTRUCTION OF TL STORE (50m x 10 m)  FOR BANASKANTHA SUBSTATION  ) :</t>
  </si>
  <si>
    <t>Total amount shall get calculated automatically.</t>
  </si>
  <si>
    <t>Sch-3 (Non-Schedule  Items for FOR CONSTRUCTION OF TL STORE (50m x 10 m)  FOR BANASKANTHA SUBSTATION ) :</t>
  </si>
  <si>
    <t>The rate quoted shall be inclusive of the Service Tax.</t>
  </si>
  <si>
    <t>Sch-4 (Schedule  Items for CONSTRUCTION OF OPEN STORE YARD OF SIZE  (110m x 40) m  for BANASKANTHA SUBSTATION  ) :</t>
  </si>
  <si>
    <t>Sch-5 (Non-Schedule  Items for CONSTRUCTION OF OPEN STORE YARD OF SIZE  (110m x 40) m  for BANASKANTHA SUBSTATION ) :</t>
  </si>
  <si>
    <t>Sch-6 ( INTERNAL ELECTRIFICATION WORKS OF 50x10 STORE  SHED FOR BANASKANTHA SUBSTATION  ) :</t>
  </si>
  <si>
    <t>Fill up unit rates for all the items in numeric values greater than 0 (zero). If unit rate is left blank, the corresponding item shall be deemed to be included in the total price.</t>
  </si>
  <si>
    <t>Fill up ref. no. as bidder's ref no. of this letter.</t>
  </si>
  <si>
    <t xml:space="preserve">This letter shall consider the net price as per Sch-3 . </t>
  </si>
  <si>
    <t xml:space="preserve">Fill up names &amp; Designation of the representatives of other JV partner(s) if the bidder is JV (Joint Venture) . </t>
  </si>
  <si>
    <t>Fill up additional information as required.</t>
  </si>
  <si>
    <t>* * *</t>
  </si>
  <si>
    <t>Happy Bidding !</t>
  </si>
  <si>
    <t xml:space="preserve">GRAND TOTAL </t>
  </si>
  <si>
    <t>Reduction of GST factor considered in DSR</t>
  </si>
  <si>
    <t>Unit Erection Charges Excluding GST</t>
  </si>
  <si>
    <t>Total Erection Charges
 (Excl. GST)</t>
  </si>
  <si>
    <t>Total Tax GST @18%</t>
  </si>
  <si>
    <t>Total Erection chrages Including GST</t>
  </si>
  <si>
    <t>Add Amount above/below +/- on the amount for DSR Items as per quoted percentage</t>
  </si>
  <si>
    <t>Total of Schedule Items Part-3A</t>
  </si>
  <si>
    <t>Total Tax</t>
  </si>
  <si>
    <t>Service Code</t>
  </si>
  <si>
    <t>1</t>
  </si>
  <si>
    <t>2</t>
  </si>
  <si>
    <t>3</t>
  </si>
  <si>
    <t>4</t>
  </si>
  <si>
    <t>Description
(DSR'23 Items- Civil Works)</t>
  </si>
  <si>
    <t>Add percentage (%) above/below +/- on DSR 2023 Rates (to be quoted by contractor)</t>
  </si>
  <si>
    <t>Total of Schedule Items as per DSR'23 Rates (Schedule I)</t>
  </si>
  <si>
    <t xml:space="preserve">PART -B :Non Schedule Items </t>
  </si>
  <si>
    <t>b.</t>
  </si>
  <si>
    <t>TOTAL SCHEDULE NO.-3B</t>
  </si>
  <si>
    <t>Description
(Non-Scheduled Items- Civil Works)</t>
  </si>
  <si>
    <t>PART -A : Scheduled Items as per DSR 2023</t>
  </si>
  <si>
    <t>Total Tax GST</t>
  </si>
  <si>
    <r>
      <t xml:space="preserve">Total GST on Supply &amp; Installation Services  (indentified in Schedule-3A) </t>
    </r>
    <r>
      <rPr>
        <sz val="10"/>
        <rFont val="Cambria"/>
        <family val="1"/>
        <scheme val="major"/>
      </rPr>
      <t xml:space="preserve"> which are not included in the Installation as per the provision of the Bidding Documents, as applicable</t>
    </r>
  </si>
  <si>
    <r>
      <t xml:space="preserve">Total GST on Supply &amp; Installation Services  (indentified in Schedule-3B) </t>
    </r>
    <r>
      <rPr>
        <sz val="10"/>
        <rFont val="Cambria"/>
        <family val="1"/>
        <scheme val="major"/>
      </rPr>
      <t xml:space="preserve"> which are not included in the Installation as per the provision of the Bidding Documents, as applicable</t>
    </r>
  </si>
  <si>
    <t>Whether GST in column ‘5’ is confirmed. If not  indicate applicable the GST#</t>
  </si>
  <si>
    <t>Whether GST in column ‘4’ is confirmed. If not  indicate applicable the GST #</t>
  </si>
  <si>
    <t>Grand Total of NS Items</t>
  </si>
  <si>
    <t>5</t>
  </si>
  <si>
    <t>6</t>
  </si>
  <si>
    <t>11</t>
  </si>
  <si>
    <t>995472</t>
  </si>
  <si>
    <t>995473</t>
  </si>
  <si>
    <r>
      <t>In case of JV partners more than 2, enter details of 3</t>
    </r>
    <r>
      <rPr>
        <vertAlign val="superscript"/>
        <sz val="12"/>
        <rFont val="Aptos"/>
        <family val="2"/>
      </rPr>
      <t>rd</t>
    </r>
    <r>
      <rPr>
        <sz val="12"/>
        <rFont val="Aptos"/>
        <family val="2"/>
      </rPr>
      <t xml:space="preserve"> &amp; more partners along with details of 2</t>
    </r>
    <r>
      <rPr>
        <vertAlign val="superscript"/>
        <sz val="12"/>
        <rFont val="Aptos"/>
        <family val="2"/>
      </rPr>
      <t>nd</t>
    </r>
    <r>
      <rPr>
        <sz val="12"/>
        <rFont val="Aptos"/>
        <family val="2"/>
      </rPr>
      <t xml:space="preserve"> partner.</t>
    </r>
  </si>
  <si>
    <r>
      <t>Schedule Items:</t>
    </r>
    <r>
      <rPr>
        <sz val="12"/>
        <rFont val="Aptos"/>
        <family val="2"/>
      </rPr>
      <t xml:space="preserve"> only % above/below DSR-2014 is to be filled up.</t>
    </r>
  </si>
  <si>
    <r>
      <rPr>
        <b/>
        <sz val="12"/>
        <rFont val="Aptos"/>
        <family val="2"/>
      </rPr>
      <t>Non-Schedule Items</t>
    </r>
    <r>
      <rPr>
        <sz val="12"/>
        <rFont val="Aptos"/>
        <family val="2"/>
      </rPr>
      <t>: Fill up unit rates for all the items in numeric values greater than 0 (zero). If unit rate is left blank, the corresponding item shall be deemed to be included in the total price.</t>
    </r>
  </si>
  <si>
    <r>
      <t>Bid from 2</t>
    </r>
    <r>
      <rPr>
        <b/>
        <vertAlign val="superscript"/>
        <sz val="12"/>
        <color indexed="12"/>
        <rFont val="Aptos"/>
        <family val="2"/>
      </rPr>
      <t>nd</t>
    </r>
    <r>
      <rPr>
        <b/>
        <sz val="12"/>
        <color indexed="12"/>
        <rFont val="Aptos"/>
        <family val="2"/>
      </rPr>
      <t xml:space="preserve"> Envelope :</t>
    </r>
  </si>
  <si>
    <t>Sqm</t>
  </si>
  <si>
    <t>7</t>
  </si>
  <si>
    <t>8</t>
  </si>
  <si>
    <t>9</t>
  </si>
  <si>
    <t>10</t>
  </si>
  <si>
    <t>12</t>
  </si>
  <si>
    <t>13.4.2</t>
  </si>
  <si>
    <t>12 mm cement plaster: 1:6 (1 cement : 6 coarse sand)</t>
  </si>
  <si>
    <t>Rough cast plaster upto 10 m height above ground level with a mixture of sand and gravel or crushed stone from 6 mm to 10 mm nominal size, dashed over and including the fresh plaster in two layers, under layer 12 mm cement plaster 1:4 (1 cement : 4 coarse sand) and top layer 10 mm cement plaster 1:3 (1 cement : 3 fine sand) mixed with 10% finely grounded hydrated lime by volume of cement.</t>
  </si>
  <si>
    <t>13.19.1</t>
  </si>
  <si>
    <t xml:space="preserve">Ordinary cement finish using ordinary cement </t>
  </si>
  <si>
    <t>Providing and applying white cement based putty of average thickness 1 mm, of approved brand and manufacturer, over the plastered wall surface to prepare the surface even and smooth complete.</t>
  </si>
  <si>
    <t>Distempering with 1st quality acrylic distemper (Ready mix) having VOC content less than 50 grams/ litre of approved brand and manufacture, including additional coat wherever required for to achieve an even shade and colour :</t>
  </si>
  <si>
    <t>13.81.1</t>
  </si>
  <si>
    <t>Old work (one or more coats)</t>
  </si>
  <si>
    <t>Wall painting with premium acrylic emulsion paint of interior grade, having VOC (Volatile Organic Compound ) content less than 50 grams/ litre of approved brand and manufacture, including applying additional coats wherever required to achieve even shade and colour.</t>
  </si>
  <si>
    <t>13.83.2</t>
  </si>
  <si>
    <t>Two coats</t>
  </si>
  <si>
    <t>Removing white or colour wash by scrapping and sand papering and preparing the surface smooth including necessary repairs to scratches
etc. complete.</t>
  </si>
  <si>
    <t>Removing dry or oil bound distemper, water proofing cement paint and the like by scrapping, sand papering and preparing the surface smooth including necessary repairs to scratches etc. complete.</t>
  </si>
  <si>
    <t>Painting with synthetic enamel paint of approved brand and manufacture of required colour to give an even shade :</t>
  </si>
  <si>
    <t>13.99.1</t>
  </si>
  <si>
    <t>One or more coats on old work</t>
  </si>
  <si>
    <t>French spirit polishing :</t>
  </si>
  <si>
    <t>13.103.1</t>
  </si>
  <si>
    <t>Finishing walls with water proofing cement paint of required shade</t>
  </si>
  <si>
    <t>13.109.1</t>
  </si>
  <si>
    <t>Old work (one or more coats applied @ 2.20 Kg./10 Sqm.) over priming coat of primer applied @ 0.80 Ltrs./10 sqm. Complete including cost of priming coat.</t>
  </si>
  <si>
    <t>Finishing walls with Premium Acrylic Smooth exterior paint with Silicone additives of required shade</t>
  </si>
  <si>
    <t>13.112.1</t>
  </si>
  <si>
    <t>Old work (Two or more coat applied @ 1.43 ltr/ 10 sqm) on existing cement paint surface</t>
  </si>
  <si>
    <t>Repairs to plaster of thickness 12 mm to 20 mm in patches of area 2.5 sq.meters and under, including cutting the patch in proper shape, raking out joints and preparing and plastering the surface of the walls complete, including disposal of rubbish to the dumping ground, all complete as per direction of Engineer-in-Charge.</t>
  </si>
  <si>
    <t>14.1.1</t>
  </si>
  <si>
    <t>With cement mortar 1:4 (1 cement : 4 fine sand)</t>
  </si>
  <si>
    <t>NS-01</t>
  </si>
  <si>
    <t>Finishing Paver block floors paint with Acrylic Smooth exterior emulsion paint (Asian Apex or equivalent) of required shade – Old work (Two or more coat applied @ 1.50 ltr / 10 sqm) on existing paint surface using spray painting (Air compressor)</t>
  </si>
  <si>
    <t>General Instruction to the Bidders for filling up this workbook of Price Schedules for Painting and repairing of Residential &amp; NR Buildings, Boundary wall, Security hut, SPR, FF Huts, Kerb Stone, Paver block etc. at POWERGRID, Gwalior.</t>
  </si>
  <si>
    <t xml:space="preserve">Painting and repairing of Residential &amp; NR Buildings, Boundary wall, Security hut, SPR, FF Huts, Kerb Stone, Paver block etc. at POWERGRID, Gwalior </t>
  </si>
  <si>
    <t xml:space="preserve">BILL OF QUANTITIES FOR Painting and repairing of Residential &amp; NR Buildings, Boundary wall, Security hut, SPR, FF Huts, Kerb Stone, Paver block etc. at POWERGRID, Gwalior </t>
  </si>
  <si>
    <t xml:space="preserve">Installation Charges- Sch 3A: Schedule Items for Painting and repairing of Residential &amp; NR Buildings, Boundary wall, Security hut, SPR, FF Huts, Kerb Stone, Paver block etc. at POWERGRID, Gwalior </t>
  </si>
  <si>
    <t xml:space="preserve">Installation Charges- Sch 3B: Non Schedule Items for Painting and repairing of Residential &amp; NR Buildings, Boundary wall, Security hut, SPR, FF Huts, Kerb Stone, Paver block etc. at POWERGRID, Gwalior </t>
  </si>
  <si>
    <t xml:space="preserve">Installation Charges- Schedule Civil Items for Painting and repairing of Residential &amp; NR Buildings, Boundary wall, Security hut, SPR, FF Huts, Kerb Stone, Paver block etc. at POWERGRID, Gwalior </t>
  </si>
  <si>
    <t xml:space="preserve">Installation Charges- Non Schedule Civil Items for Painting and repairing of Residential &amp; NR Buildings, Boundary wall, Security hut, SPR, FF Huts, Kerb Stone, Paver block etc. at POWERGRID, Gwalior </t>
  </si>
  <si>
    <t>09 Months</t>
  </si>
  <si>
    <t>120001406</t>
  </si>
  <si>
    <t>120001426</t>
  </si>
  <si>
    <t>120001511</t>
  </si>
  <si>
    <t>120001512</t>
  </si>
  <si>
    <t>120001517</t>
  </si>
  <si>
    <t>120003232</t>
  </si>
  <si>
    <t>995419</t>
  </si>
  <si>
    <t>120003233</t>
  </si>
  <si>
    <t>120003234</t>
  </si>
  <si>
    <t>120001618</t>
  </si>
  <si>
    <t>120003261</t>
  </si>
  <si>
    <t>120003290</t>
  </si>
  <si>
    <t>120001523</t>
  </si>
  <si>
    <t>WR2/NT/W-CIVIL/DOM/G01/25/03140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</si>
</sst>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0.00_);_(&quot;$&quot;* \(#,##0.00\);_(&quot;$&quot;* &quot;-&quot;??_);_(@_)"/>
    <numFmt numFmtId="164" formatCode="0.0"/>
    <numFmt numFmtId="165" formatCode="#\,##\,##0.00"/>
    <numFmt numFmtId="166" formatCode="[$-409]dd\-mmm\-yy;@"/>
    <numFmt numFmtId="167" formatCode="[$₹-4009]\ #,##0.00"/>
    <numFmt numFmtId="168" formatCode="0.000"/>
    <numFmt numFmtId="169" formatCode="&quot;₹&quot;\ #,##0.000"/>
    <numFmt numFmtId="170" formatCode="0.000%"/>
    <numFmt numFmtId="171" formatCode="0.0000"/>
    <numFmt numFmtId="172" formatCode="&quot;₹&quot;\ #,##0.00"/>
  </numFmts>
  <fonts count="39">
    <font>
      <sz val="11"/>
      <color theme="1"/>
      <name val="Calibri"/>
      <family val="2"/>
      <scheme val="minor"/>
    </font>
    <font>
      <sz val="10"/>
      <name val="Arial"/>
      <family val="2"/>
    </font>
    <font>
      <b/>
      <sz val="12"/>
      <name val="Book Antiqua"/>
      <family val="1"/>
    </font>
    <font>
      <sz val="12"/>
      <name val="Book Antiqua"/>
      <family val="1"/>
    </font>
    <font>
      <sz val="10"/>
      <name val="Book Antiqua"/>
      <family val="1"/>
    </font>
    <font>
      <sz val="11"/>
      <name val="Book Antiqua"/>
      <family val="1"/>
    </font>
    <font>
      <sz val="11"/>
      <color theme="1"/>
      <name val="Calibri"/>
      <family val="2"/>
      <scheme val="minor"/>
    </font>
    <font>
      <sz val="10"/>
      <name val="Cambria"/>
      <family val="1"/>
      <scheme val="major"/>
    </font>
    <font>
      <b/>
      <sz val="10"/>
      <name val="Cambria"/>
      <family val="1"/>
      <scheme val="major"/>
    </font>
    <font>
      <sz val="11"/>
      <name val="Cambria"/>
      <family val="1"/>
      <scheme val="major"/>
    </font>
    <font>
      <b/>
      <sz val="11"/>
      <name val="Cambria"/>
      <family val="1"/>
      <scheme val="major"/>
    </font>
    <font>
      <b/>
      <sz val="12"/>
      <name val="Cambria"/>
      <family val="1"/>
      <scheme val="major"/>
    </font>
    <font>
      <b/>
      <sz val="11"/>
      <color theme="1"/>
      <name val="Cambria"/>
      <family val="1"/>
      <scheme val="major"/>
    </font>
    <font>
      <b/>
      <sz val="18"/>
      <color theme="1"/>
      <name val="Cambria"/>
      <family val="1"/>
      <scheme val="major"/>
    </font>
    <font>
      <sz val="10"/>
      <color theme="1"/>
      <name val="Cambria"/>
      <family val="1"/>
      <scheme val="major"/>
    </font>
    <font>
      <b/>
      <sz val="20"/>
      <name val="Cambria"/>
      <family val="1"/>
      <scheme val="major"/>
    </font>
    <font>
      <b/>
      <sz val="18"/>
      <name val="Cambria"/>
      <family val="1"/>
      <scheme val="major"/>
    </font>
    <font>
      <sz val="14"/>
      <name val="Cambria"/>
      <family val="1"/>
      <scheme val="major"/>
    </font>
    <font>
      <b/>
      <sz val="14"/>
      <name val="Cambria"/>
      <family val="1"/>
      <scheme val="major"/>
    </font>
    <font>
      <b/>
      <sz val="16"/>
      <name val="Cambria"/>
      <family val="1"/>
      <scheme val="major"/>
    </font>
    <font>
      <b/>
      <sz val="14"/>
      <color theme="1"/>
      <name val="Cambria"/>
      <family val="1"/>
      <scheme val="major"/>
    </font>
    <font>
      <sz val="10"/>
      <name val="Aptos"/>
      <family val="2"/>
    </font>
    <font>
      <sz val="10"/>
      <color theme="1"/>
      <name val="Aptos"/>
      <family val="2"/>
    </font>
    <font>
      <b/>
      <sz val="10"/>
      <name val="Aptos"/>
      <family val="2"/>
    </font>
    <font>
      <b/>
      <sz val="10"/>
      <color rgb="FFFF0000"/>
      <name val="Aptos"/>
      <family val="2"/>
    </font>
    <font>
      <b/>
      <sz val="10"/>
      <color theme="1"/>
      <name val="Aptos"/>
      <family val="2"/>
    </font>
    <font>
      <b/>
      <sz val="14"/>
      <color indexed="9"/>
      <name val="Aptos"/>
      <family val="2"/>
    </font>
    <font>
      <b/>
      <sz val="14"/>
      <color indexed="12"/>
      <name val="Aptos"/>
      <family val="2"/>
    </font>
    <font>
      <b/>
      <sz val="12"/>
      <name val="Aptos"/>
      <family val="2"/>
    </font>
    <font>
      <sz val="11"/>
      <name val="Aptos"/>
      <family val="2"/>
    </font>
    <font>
      <sz val="12"/>
      <name val="Aptos"/>
      <family val="2"/>
    </font>
    <font>
      <b/>
      <sz val="11"/>
      <name val="Aptos"/>
      <family val="2"/>
    </font>
    <font>
      <b/>
      <sz val="12"/>
      <color indexed="12"/>
      <name val="Aptos"/>
      <family val="2"/>
    </font>
    <font>
      <vertAlign val="superscript"/>
      <sz val="12"/>
      <name val="Aptos"/>
      <family val="2"/>
    </font>
    <font>
      <b/>
      <vertAlign val="superscript"/>
      <sz val="12"/>
      <color indexed="12"/>
      <name val="Aptos"/>
      <family val="2"/>
    </font>
    <font>
      <b/>
      <sz val="14"/>
      <name val="Aptos"/>
      <family val="2"/>
    </font>
    <font>
      <sz val="11"/>
      <color theme="1"/>
      <name val="Aptos"/>
      <family val="2"/>
    </font>
    <font>
      <b/>
      <sz val="11"/>
      <color indexed="12"/>
      <name val="Aptos"/>
      <family val="2"/>
    </font>
    <font>
      <b/>
      <sz val="11"/>
      <color indexed="9"/>
      <name val="Aptos"/>
      <family val="2"/>
    </font>
  </fonts>
  <fills count="6">
    <fill>
      <patternFill patternType="none"/>
    </fill>
    <fill>
      <patternFill patternType="gray125"/>
    </fill>
    <fill>
      <patternFill patternType="solid">
        <fgColor indexed="42"/>
        <bgColor indexed="64"/>
      </patternFill>
    </fill>
    <fill>
      <patternFill patternType="solid">
        <fgColor indexed="12"/>
        <bgColor indexed="64"/>
      </patternFill>
    </fill>
    <fill>
      <patternFill patternType="solid">
        <fgColor rgb="FF92D050"/>
        <bgColor indexed="64"/>
      </patternFill>
    </fill>
    <fill>
      <patternFill patternType="solid">
        <fgColor theme="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top style="hair">
        <color indexed="64"/>
      </top>
      <bottom style="hair">
        <color indexed="64"/>
      </bottom>
      <diagonal/>
    </border>
    <border>
      <left/>
      <right/>
      <top/>
      <bottom style="hair">
        <color indexed="64"/>
      </bottom>
      <diagonal/>
    </border>
    <border>
      <left style="thin">
        <color indexed="64"/>
      </left>
      <right style="thin">
        <color indexed="64"/>
      </right>
      <top style="thin">
        <color indexed="64"/>
      </top>
      <bottom/>
      <diagonal/>
    </border>
  </borders>
  <cellStyleXfs count="10">
    <xf numFmtId="0" fontId="0" fillId="0" borderId="0"/>
    <xf numFmtId="44" fontId="1" fillId="0" borderId="0" applyFont="0" applyFill="0" applyBorder="0" applyAlignment="0" applyProtection="0"/>
    <xf numFmtId="0" fontId="1" fillId="0" borderId="0"/>
    <xf numFmtId="0" fontId="5" fillId="0" borderId="0"/>
    <xf numFmtId="0" fontId="4" fillId="0" borderId="0"/>
    <xf numFmtId="0" fontId="1" fillId="0" borderId="0"/>
    <xf numFmtId="9" fontId="6" fillId="0" borderId="0" applyFont="0" applyFill="0" applyBorder="0" applyAlignment="0" applyProtection="0"/>
    <xf numFmtId="0" fontId="1" fillId="0" borderId="0"/>
    <xf numFmtId="0" fontId="1" fillId="0" borderId="0"/>
    <xf numFmtId="0" fontId="1" fillId="0" borderId="0"/>
  </cellStyleXfs>
  <cellXfs count="256">
    <xf numFmtId="0" fontId="0" fillId="0" borderId="0" xfId="0"/>
    <xf numFmtId="0" fontId="2" fillId="0" borderId="1" xfId="0" applyFont="1" applyBorder="1" applyAlignment="1" applyProtection="1">
      <alignment vertical="center"/>
      <protection hidden="1"/>
    </xf>
    <xf numFmtId="0" fontId="3" fillId="0" borderId="1" xfId="0" applyFont="1" applyBorder="1" applyAlignment="1" applyProtection="1">
      <alignment vertical="center"/>
      <protection hidden="1"/>
    </xf>
    <xf numFmtId="0" fontId="7" fillId="0" borderId="1" xfId="0" applyFont="1" applyBorder="1" applyAlignment="1">
      <alignment vertical="center"/>
    </xf>
    <xf numFmtId="0" fontId="7" fillId="0" borderId="1" xfId="0" applyFont="1" applyBorder="1" applyAlignment="1">
      <alignment horizontal="center" vertical="center"/>
    </xf>
    <xf numFmtId="0" fontId="7" fillId="0" borderId="0" xfId="0" applyFont="1" applyAlignment="1">
      <alignment horizontal="center" vertical="center"/>
    </xf>
    <xf numFmtId="0" fontId="9" fillId="0" borderId="0" xfId="0" applyFont="1" applyAlignment="1" applyProtection="1">
      <alignment vertical="center"/>
      <protection hidden="1"/>
    </xf>
    <xf numFmtId="0" fontId="7" fillId="0" borderId="0" xfId="0" applyFont="1" applyAlignment="1">
      <alignment horizontal="center"/>
    </xf>
    <xf numFmtId="0" fontId="7" fillId="0" borderId="0" xfId="0" applyFont="1"/>
    <xf numFmtId="0" fontId="7" fillId="0" borderId="2" xfId="0" applyFont="1" applyBorder="1" applyAlignment="1">
      <alignment horizontal="center" vertical="center"/>
    </xf>
    <xf numFmtId="0" fontId="7" fillId="0" borderId="1" xfId="5" applyFont="1" applyBorder="1" applyAlignment="1">
      <alignment horizontal="left"/>
    </xf>
    <xf numFmtId="0" fontId="7" fillId="0" borderId="2" xfId="0" applyFont="1" applyBorder="1" applyAlignment="1">
      <alignment horizontal="center" vertical="top"/>
    </xf>
    <xf numFmtId="0" fontId="7" fillId="0" borderId="1" xfId="0" applyFont="1" applyBorder="1" applyAlignment="1">
      <alignment horizontal="center" vertical="top"/>
    </xf>
    <xf numFmtId="0" fontId="7" fillId="0" borderId="18" xfId="0" applyFont="1" applyBorder="1" applyAlignment="1">
      <alignment vertical="top"/>
    </xf>
    <xf numFmtId="0" fontId="12" fillId="0" borderId="1" xfId="0" applyFont="1" applyBorder="1" applyAlignment="1">
      <alignment horizontal="center" vertical="center" wrapText="1"/>
    </xf>
    <xf numFmtId="0" fontId="9" fillId="0" borderId="0" xfId="0" applyFont="1"/>
    <xf numFmtId="0" fontId="12" fillId="0" borderId="1" xfId="0" applyFont="1" applyBorder="1" applyAlignment="1">
      <alignment horizontal="center" vertical="center"/>
    </xf>
    <xf numFmtId="0" fontId="7" fillId="0" borderId="1" xfId="0" applyFont="1" applyBorder="1" applyAlignment="1">
      <alignment vertical="top" wrapText="1"/>
    </xf>
    <xf numFmtId="2" fontId="10" fillId="0" borderId="1" xfId="0" applyNumberFormat="1" applyFont="1" applyBorder="1" applyAlignment="1">
      <alignment horizontal="right" vertical="center" wrapText="1"/>
    </xf>
    <xf numFmtId="2" fontId="12" fillId="0" borderId="1" xfId="0" applyNumberFormat="1" applyFont="1" applyBorder="1" applyAlignment="1">
      <alignment horizontal="right" vertical="center" wrapText="1"/>
    </xf>
    <xf numFmtId="0" fontId="7" fillId="0" borderId="15" xfId="0" applyFont="1" applyBorder="1" applyAlignment="1">
      <alignment horizontal="center" vertical="center"/>
    </xf>
    <xf numFmtId="0" fontId="7" fillId="0" borderId="16" xfId="0" applyFont="1" applyBorder="1"/>
    <xf numFmtId="15" fontId="7" fillId="0" borderId="0" xfId="0" applyNumberFormat="1" applyFont="1" applyAlignment="1">
      <alignment horizontal="left"/>
    </xf>
    <xf numFmtId="49" fontId="7" fillId="0" borderId="16" xfId="0" applyNumberFormat="1" applyFont="1" applyBorder="1" applyAlignment="1">
      <alignment vertical="center"/>
    </xf>
    <xf numFmtId="0" fontId="7" fillId="0" borderId="11" xfId="0" applyFont="1" applyBorder="1" applyAlignment="1">
      <alignment horizontal="center" vertical="center"/>
    </xf>
    <xf numFmtId="0" fontId="14" fillId="0" borderId="0" xfId="0" applyFont="1" applyAlignment="1">
      <alignment horizontal="left" vertical="center"/>
    </xf>
    <xf numFmtId="0" fontId="7" fillId="0" borderId="17" xfId="0" applyFont="1" applyBorder="1" applyAlignment="1">
      <alignment vertical="center"/>
    </xf>
    <xf numFmtId="0" fontId="7" fillId="0" borderId="1" xfId="5" applyFont="1" applyBorder="1"/>
    <xf numFmtId="0" fontId="17" fillId="0" borderId="1" xfId="0" applyFont="1" applyBorder="1" applyAlignment="1">
      <alignment horizontal="center" vertical="top"/>
    </xf>
    <xf numFmtId="0" fontId="18" fillId="0" borderId="1" xfId="0" applyFont="1" applyBorder="1" applyAlignment="1">
      <alignment horizontal="center" vertical="center" wrapText="1"/>
    </xf>
    <xf numFmtId="0" fontId="8" fillId="0" borderId="1" xfId="0" applyFont="1" applyBorder="1" applyAlignment="1">
      <alignment horizontal="center" vertical="center" wrapText="1"/>
    </xf>
    <xf numFmtId="0" fontId="8" fillId="0" borderId="0" xfId="0" applyFont="1" applyAlignment="1">
      <alignment horizontal="center"/>
    </xf>
    <xf numFmtId="0" fontId="17" fillId="0" borderId="1" xfId="0" applyFont="1" applyBorder="1" applyAlignment="1">
      <alignment horizontal="center" vertical="center"/>
    </xf>
    <xf numFmtId="165" fontId="9" fillId="0" borderId="1" xfId="0" applyNumberFormat="1" applyFont="1" applyBorder="1" applyAlignment="1">
      <alignment vertical="center"/>
    </xf>
    <xf numFmtId="2" fontId="7" fillId="0" borderId="0" xfId="0" applyNumberFormat="1" applyFont="1"/>
    <xf numFmtId="0" fontId="18" fillId="0" borderId="1" xfId="0" applyFont="1" applyBorder="1" applyAlignment="1">
      <alignment horizontal="center" vertical="center"/>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167" fontId="11" fillId="0" borderId="1" xfId="0" applyNumberFormat="1" applyFont="1" applyBorder="1" applyAlignment="1">
      <alignment vertical="center"/>
    </xf>
    <xf numFmtId="0" fontId="17" fillId="0" borderId="13" xfId="0" applyFont="1" applyBorder="1" applyAlignment="1">
      <alignment horizontal="center" vertical="center" wrapText="1"/>
    </xf>
    <xf numFmtId="0" fontId="7" fillId="0" borderId="14" xfId="0" applyFont="1" applyBorder="1" applyAlignment="1">
      <alignment vertical="center" wrapText="1"/>
    </xf>
    <xf numFmtId="165" fontId="7" fillId="0" borderId="19" xfId="0" applyNumberFormat="1" applyFont="1" applyBorder="1" applyAlignment="1">
      <alignment vertical="center" wrapText="1"/>
    </xf>
    <xf numFmtId="0" fontId="17" fillId="0" borderId="15" xfId="0" applyFont="1" applyBorder="1" applyAlignment="1">
      <alignment horizontal="center" vertical="center"/>
    </xf>
    <xf numFmtId="0" fontId="7" fillId="0" borderId="0" xfId="0" applyFont="1" applyAlignment="1">
      <alignment horizontal="right" vertical="center"/>
    </xf>
    <xf numFmtId="49" fontId="14" fillId="0" borderId="0" xfId="0" applyNumberFormat="1" applyFont="1" applyAlignment="1">
      <alignment horizontal="left" vertical="center"/>
    </xf>
    <xf numFmtId="0" fontId="17" fillId="0" borderId="11" xfId="0" applyFont="1" applyBorder="1" applyAlignment="1">
      <alignment horizontal="center" vertical="center"/>
    </xf>
    <xf numFmtId="0" fontId="7" fillId="0" borderId="17" xfId="0" applyFont="1" applyBorder="1" applyAlignment="1">
      <alignment horizontal="right" vertical="center"/>
    </xf>
    <xf numFmtId="0" fontId="17" fillId="0" borderId="0" xfId="0" applyFont="1" applyAlignment="1">
      <alignment horizontal="center"/>
    </xf>
    <xf numFmtId="167" fontId="7" fillId="0" borderId="0" xfId="0" applyNumberFormat="1" applyFont="1"/>
    <xf numFmtId="169" fontId="21" fillId="0" borderId="1" xfId="9" applyNumberFormat="1" applyFont="1" applyBorder="1" applyAlignment="1">
      <alignment horizontal="center" vertical="center"/>
    </xf>
    <xf numFmtId="0" fontId="22" fillId="0" borderId="1" xfId="0" applyFont="1" applyBorder="1" applyAlignment="1">
      <alignment horizontal="center" vertical="center"/>
    </xf>
    <xf numFmtId="49" fontId="21" fillId="0" borderId="1" xfId="0" applyNumberFormat="1" applyFont="1" applyBorder="1" applyAlignment="1">
      <alignment horizontal="center" vertical="center" wrapText="1"/>
    </xf>
    <xf numFmtId="0" fontId="21" fillId="0" borderId="1" xfId="0" applyFont="1" applyBorder="1" applyAlignment="1">
      <alignment horizontal="justify" vertical="center" wrapText="1"/>
    </xf>
    <xf numFmtId="0" fontId="21" fillId="0" borderId="1" xfId="0" applyFont="1" applyBorder="1" applyAlignment="1">
      <alignment horizontal="center" vertical="center"/>
    </xf>
    <xf numFmtId="0" fontId="21" fillId="0" borderId="0" xfId="0" applyFont="1" applyAlignment="1" applyProtection="1">
      <alignment vertical="center"/>
      <protection hidden="1"/>
    </xf>
    <xf numFmtId="0" fontId="21" fillId="0" borderId="0" xfId="0" applyFont="1" applyAlignment="1" applyProtection="1">
      <alignment horizontal="center" vertical="center"/>
      <protection hidden="1"/>
    </xf>
    <xf numFmtId="0" fontId="23" fillId="0" borderId="18" xfId="0" applyFont="1" applyBorder="1" applyAlignment="1" applyProtection="1">
      <alignment horizontal="center" vertical="center" wrapText="1"/>
      <protection hidden="1"/>
    </xf>
    <xf numFmtId="0" fontId="23" fillId="0" borderId="0" xfId="0" applyFont="1" applyAlignment="1" applyProtection="1">
      <alignment horizontal="center" vertical="center"/>
      <protection hidden="1"/>
    </xf>
    <xf numFmtId="0" fontId="23" fillId="0" borderId="1" xfId="0" applyFont="1" applyBorder="1" applyAlignment="1" applyProtection="1">
      <alignment horizontal="center" vertical="center" wrapText="1"/>
      <protection hidden="1"/>
    </xf>
    <xf numFmtId="0" fontId="21" fillId="0" borderId="1" xfId="0" applyFont="1" applyBorder="1" applyAlignment="1">
      <alignment vertical="center"/>
    </xf>
    <xf numFmtId="0" fontId="21" fillId="0" borderId="0" xfId="0" applyFont="1" applyAlignment="1">
      <alignment vertical="center"/>
    </xf>
    <xf numFmtId="0" fontId="21" fillId="4" borderId="1" xfId="0" applyFont="1" applyFill="1" applyBorder="1" applyAlignment="1" applyProtection="1">
      <alignment horizontal="center" vertical="center"/>
      <protection locked="0"/>
    </xf>
    <xf numFmtId="9" fontId="21" fillId="4" borderId="1" xfId="0" applyNumberFormat="1" applyFont="1" applyFill="1" applyBorder="1" applyAlignment="1" applyProtection="1">
      <alignment horizontal="center" vertical="center"/>
      <protection locked="0"/>
    </xf>
    <xf numFmtId="0" fontId="21" fillId="0" borderId="0" xfId="0" applyFont="1" applyAlignment="1">
      <alignment horizontal="center" vertical="center"/>
    </xf>
    <xf numFmtId="2" fontId="21" fillId="0" borderId="0" xfId="0" applyNumberFormat="1" applyFont="1" applyAlignment="1">
      <alignment vertical="center"/>
    </xf>
    <xf numFmtId="0" fontId="22" fillId="0" borderId="0" xfId="0" applyFont="1" applyAlignment="1">
      <alignment horizontal="center" vertical="center"/>
    </xf>
    <xf numFmtId="0" fontId="21" fillId="0" borderId="20" xfId="0" applyFont="1" applyBorder="1" applyAlignment="1" applyProtection="1">
      <alignment horizontal="center" vertical="center" wrapText="1"/>
      <protection hidden="1"/>
    </xf>
    <xf numFmtId="0" fontId="22" fillId="0" borderId="0" xfId="0" applyFont="1" applyAlignment="1">
      <alignment vertical="center"/>
    </xf>
    <xf numFmtId="0" fontId="21" fillId="0" borderId="13" xfId="0" applyFont="1" applyBorder="1" applyAlignment="1" applyProtection="1">
      <alignment horizontal="center" vertical="center" wrapText="1"/>
      <protection hidden="1"/>
    </xf>
    <xf numFmtId="0" fontId="21" fillId="0" borderId="14" xfId="0" applyFont="1" applyBorder="1" applyAlignment="1" applyProtection="1">
      <alignment horizontal="center" vertical="center" wrapText="1"/>
      <protection hidden="1"/>
    </xf>
    <xf numFmtId="0" fontId="25" fillId="0" borderId="1" xfId="0" applyFont="1" applyBorder="1" applyAlignment="1" applyProtection="1">
      <alignment horizontal="center" vertical="center" wrapText="1"/>
      <protection hidden="1"/>
    </xf>
    <xf numFmtId="0" fontId="25" fillId="0" borderId="18" xfId="0" applyFont="1" applyBorder="1" applyAlignment="1" applyProtection="1">
      <alignment horizontal="center" vertical="center" wrapText="1"/>
      <protection hidden="1"/>
    </xf>
    <xf numFmtId="0" fontId="25" fillId="0" borderId="11" xfId="0" applyFont="1" applyBorder="1" applyAlignment="1" applyProtection="1">
      <alignment horizontal="center" vertical="center" wrapText="1"/>
      <protection hidden="1"/>
    </xf>
    <xf numFmtId="0" fontId="23" fillId="0" borderId="1" xfId="0" applyFont="1" applyBorder="1" applyAlignment="1">
      <alignment vertical="center" wrapText="1"/>
    </xf>
    <xf numFmtId="0" fontId="23" fillId="0" borderId="1" xfId="0" applyFont="1" applyBorder="1" applyAlignment="1">
      <alignment horizontal="center" vertical="center" wrapText="1"/>
    </xf>
    <xf numFmtId="0" fontId="21" fillId="0" borderId="2" xfId="0" applyFont="1" applyBorder="1" applyAlignment="1">
      <alignment horizontal="center" vertical="center"/>
    </xf>
    <xf numFmtId="0" fontId="25" fillId="0" borderId="1" xfId="0" applyFont="1" applyBorder="1" applyAlignment="1" applyProtection="1">
      <alignment horizontal="right" vertical="center"/>
      <protection hidden="1"/>
    </xf>
    <xf numFmtId="2" fontId="25" fillId="0" borderId="1" xfId="0" applyNumberFormat="1" applyFont="1" applyBorder="1" applyAlignment="1" applyProtection="1">
      <alignment horizontal="right" vertical="center"/>
      <protection hidden="1"/>
    </xf>
    <xf numFmtId="168" fontId="21" fillId="0" borderId="1" xfId="0" applyNumberFormat="1" applyFont="1" applyBorder="1" applyAlignment="1" applyProtection="1">
      <alignment horizontal="center" vertical="center"/>
      <protection hidden="1"/>
    </xf>
    <xf numFmtId="0" fontId="23" fillId="0" borderId="1" xfId="0" applyFont="1" applyBorder="1" applyAlignment="1" applyProtection="1">
      <alignment horizontal="right" vertical="center" wrapText="1"/>
      <protection hidden="1"/>
    </xf>
    <xf numFmtId="0" fontId="25" fillId="0" borderId="12" xfId="0" applyFont="1" applyBorder="1" applyAlignment="1" applyProtection="1">
      <alignment horizontal="center" vertical="center" wrapText="1"/>
      <protection hidden="1"/>
    </xf>
    <xf numFmtId="0" fontId="25" fillId="0" borderId="3" xfId="0" applyFont="1" applyBorder="1" applyAlignment="1" applyProtection="1">
      <alignment horizontal="center" vertical="center"/>
      <protection hidden="1"/>
    </xf>
    <xf numFmtId="9" fontId="21" fillId="0" borderId="1" xfId="0" applyNumberFormat="1" applyFont="1" applyBorder="1" applyAlignment="1">
      <alignment horizontal="center" vertical="center"/>
    </xf>
    <xf numFmtId="0" fontId="25" fillId="0" borderId="1" xfId="0" applyFont="1" applyBorder="1" applyAlignment="1" applyProtection="1">
      <alignment vertical="center"/>
      <protection hidden="1"/>
    </xf>
    <xf numFmtId="2" fontId="21" fillId="0" borderId="1" xfId="0" applyNumberFormat="1" applyFont="1" applyBorder="1" applyAlignment="1">
      <alignment horizontal="center" vertical="center"/>
    </xf>
    <xf numFmtId="168" fontId="25" fillId="0" borderId="1" xfId="0" applyNumberFormat="1" applyFont="1" applyBorder="1" applyAlignment="1" applyProtection="1">
      <alignment horizontal="center" vertical="center"/>
      <protection hidden="1"/>
    </xf>
    <xf numFmtId="168" fontId="21" fillId="0" borderId="1" xfId="0" applyNumberFormat="1" applyFont="1" applyBorder="1" applyAlignment="1" applyProtection="1">
      <alignment horizontal="center" vertical="center" wrapText="1"/>
      <protection hidden="1"/>
    </xf>
    <xf numFmtId="168" fontId="23" fillId="0" borderId="1" xfId="0" applyNumberFormat="1" applyFont="1" applyBorder="1" applyAlignment="1" applyProtection="1">
      <alignment horizontal="center" vertical="center" wrapText="1"/>
      <protection hidden="1"/>
    </xf>
    <xf numFmtId="0" fontId="22" fillId="0" borderId="1" xfId="0" applyFont="1" applyBorder="1" applyAlignment="1">
      <alignment vertical="center"/>
    </xf>
    <xf numFmtId="0" fontId="27" fillId="0" borderId="0" xfId="3" applyFont="1" applyAlignment="1" applyProtection="1">
      <alignment horizontal="center" vertical="center" wrapText="1"/>
      <protection hidden="1"/>
    </xf>
    <xf numFmtId="0" fontId="28" fillId="0" borderId="0" xfId="3" applyFont="1" applyProtection="1">
      <protection hidden="1"/>
    </xf>
    <xf numFmtId="0" fontId="29" fillId="0" borderId="0" xfId="3" applyFont="1" applyProtection="1">
      <protection hidden="1"/>
    </xf>
    <xf numFmtId="0" fontId="29" fillId="0" borderId="0" xfId="3" applyFont="1" applyAlignment="1" applyProtection="1">
      <alignment vertical="top"/>
      <protection hidden="1"/>
    </xf>
    <xf numFmtId="0" fontId="30" fillId="0" borderId="0" xfId="3" applyFont="1" applyAlignment="1" applyProtection="1">
      <alignment vertical="top"/>
      <protection hidden="1"/>
    </xf>
    <xf numFmtId="0" fontId="30" fillId="0" borderId="0" xfId="3" applyFont="1" applyAlignment="1" applyProtection="1">
      <alignment vertical="center"/>
      <protection hidden="1"/>
    </xf>
    <xf numFmtId="0" fontId="30" fillId="0" borderId="0" xfId="3" applyFont="1" applyProtection="1">
      <protection hidden="1"/>
    </xf>
    <xf numFmtId="0" fontId="31" fillId="0" borderId="0" xfId="3" applyFont="1" applyAlignment="1" applyProtection="1">
      <alignment horizontal="center" vertical="top"/>
      <protection hidden="1"/>
    </xf>
    <xf numFmtId="0" fontId="30" fillId="0" borderId="0" xfId="3" applyFont="1" applyAlignment="1" applyProtection="1">
      <alignment horizontal="justify" vertical="center"/>
      <protection hidden="1"/>
    </xf>
    <xf numFmtId="0" fontId="30" fillId="0" borderId="0" xfId="3" applyFont="1" applyAlignment="1" applyProtection="1">
      <alignment vertical="top" wrapText="1"/>
      <protection hidden="1"/>
    </xf>
    <xf numFmtId="164" fontId="28" fillId="0" borderId="0" xfId="3" quotePrefix="1" applyNumberFormat="1" applyFont="1" applyAlignment="1" applyProtection="1">
      <alignment horizontal="left" vertical="top" wrapText="1" indent="1"/>
      <protection hidden="1"/>
    </xf>
    <xf numFmtId="0" fontId="30" fillId="0" borderId="0" xfId="3" applyFont="1" applyAlignment="1" applyProtection="1">
      <alignment horizontal="justify" vertical="top"/>
      <protection hidden="1"/>
    </xf>
    <xf numFmtId="0" fontId="32" fillId="0" borderId="0" xfId="3" applyFont="1" applyAlignment="1" applyProtection="1">
      <alignment horizontal="justify" vertical="center"/>
      <protection hidden="1"/>
    </xf>
    <xf numFmtId="0" fontId="30" fillId="0" borderId="0" xfId="3" applyFont="1" applyAlignment="1" applyProtection="1">
      <alignment horizontal="right" vertical="top" wrapText="1"/>
      <protection hidden="1"/>
    </xf>
    <xf numFmtId="0" fontId="30" fillId="0" borderId="0" xfId="3" applyFont="1" applyAlignment="1" applyProtection="1">
      <alignment horizontal="center" vertical="top" wrapText="1"/>
      <protection hidden="1"/>
    </xf>
    <xf numFmtId="0" fontId="28" fillId="0" borderId="0" xfId="3" applyFont="1" applyAlignment="1" applyProtection="1">
      <alignment horizontal="left" vertical="top"/>
      <protection hidden="1"/>
    </xf>
    <xf numFmtId="164" fontId="28" fillId="0" borderId="0" xfId="3" quotePrefix="1" applyNumberFormat="1" applyFont="1" applyAlignment="1" applyProtection="1">
      <alignment horizontal="left" vertical="top" wrapText="1"/>
      <protection hidden="1"/>
    </xf>
    <xf numFmtId="0" fontId="32" fillId="0" borderId="0" xfId="3" applyFont="1" applyAlignment="1" applyProtection="1">
      <alignment horizontal="center" vertical="top"/>
      <protection hidden="1"/>
    </xf>
    <xf numFmtId="0" fontId="30" fillId="0" borderId="0" xfId="3" applyFont="1" applyAlignment="1" applyProtection="1">
      <alignment horizontal="justify"/>
      <protection hidden="1"/>
    </xf>
    <xf numFmtId="0" fontId="28" fillId="0" borderId="1" xfId="0" applyFont="1" applyBorder="1" applyAlignment="1" applyProtection="1">
      <alignment vertical="center"/>
      <protection hidden="1"/>
    </xf>
    <xf numFmtId="0" fontId="36" fillId="0" borderId="0" xfId="0" applyFont="1"/>
    <xf numFmtId="0" fontId="30" fillId="0" borderId="1" xfId="0" applyFont="1" applyBorder="1" applyAlignment="1" applyProtection="1">
      <alignment vertical="center"/>
      <protection hidden="1"/>
    </xf>
    <xf numFmtId="0" fontId="31" fillId="0" borderId="0" xfId="4" applyFont="1" applyAlignment="1" applyProtection="1">
      <alignment horizontal="center" vertical="center"/>
      <protection hidden="1"/>
    </xf>
    <xf numFmtId="0" fontId="29" fillId="0" borderId="0" xfId="4" applyFont="1" applyAlignment="1" applyProtection="1">
      <alignment horizontal="justify" vertical="center"/>
      <protection hidden="1"/>
    </xf>
    <xf numFmtId="0" fontId="29" fillId="0" borderId="0" xfId="4" applyFont="1" applyAlignment="1" applyProtection="1">
      <alignment vertical="center"/>
      <protection hidden="1"/>
    </xf>
    <xf numFmtId="0" fontId="29" fillId="0" borderId="2" xfId="4" applyFont="1" applyBorder="1" applyAlignment="1" applyProtection="1">
      <alignment vertical="center" wrapText="1"/>
      <protection hidden="1"/>
    </xf>
    <xf numFmtId="0" fontId="29" fillId="0" borderId="3" xfId="4" applyFont="1" applyBorder="1" applyAlignment="1" applyProtection="1">
      <alignment vertical="center" wrapText="1"/>
      <protection hidden="1"/>
    </xf>
    <xf numFmtId="0" fontId="30" fillId="2" borderId="1" xfId="4" applyFont="1" applyFill="1" applyBorder="1" applyAlignment="1" applyProtection="1">
      <alignment horizontal="left" vertical="center"/>
      <protection locked="0"/>
    </xf>
    <xf numFmtId="0" fontId="29" fillId="0" borderId="0" xfId="4" applyFont="1" applyAlignment="1" applyProtection="1">
      <alignment vertical="center" wrapText="1"/>
      <protection hidden="1"/>
    </xf>
    <xf numFmtId="0" fontId="29" fillId="0" borderId="0" xfId="4" applyFont="1" applyAlignment="1" applyProtection="1">
      <alignment horizontal="center" vertical="center"/>
      <protection hidden="1"/>
    </xf>
    <xf numFmtId="0" fontId="29" fillId="0" borderId="4" xfId="4" applyFont="1" applyBorder="1" applyAlignment="1" applyProtection="1">
      <alignment vertical="center"/>
      <protection hidden="1"/>
    </xf>
    <xf numFmtId="0" fontId="29" fillId="0" borderId="5" xfId="4" applyFont="1" applyBorder="1" applyAlignment="1" applyProtection="1">
      <alignment vertical="center"/>
      <protection hidden="1"/>
    </xf>
    <xf numFmtId="0" fontId="29" fillId="2" borderId="6" xfId="4" applyFont="1" applyFill="1" applyBorder="1" applyAlignment="1" applyProtection="1">
      <alignment vertical="center" wrapText="1"/>
      <protection locked="0"/>
    </xf>
    <xf numFmtId="0" fontId="29" fillId="0" borderId="7" xfId="4" applyFont="1" applyBorder="1" applyAlignment="1" applyProtection="1">
      <alignment vertical="center" wrapText="1"/>
      <protection hidden="1"/>
    </xf>
    <xf numFmtId="0" fontId="29" fillId="0" borderId="8" xfId="4" applyFont="1" applyBorder="1" applyAlignment="1" applyProtection="1">
      <alignment vertical="center"/>
      <protection hidden="1"/>
    </xf>
    <xf numFmtId="0" fontId="29" fillId="0" borderId="9" xfId="4" applyFont="1" applyBorder="1" applyAlignment="1" applyProtection="1">
      <alignment vertical="center"/>
      <protection hidden="1"/>
    </xf>
    <xf numFmtId="0" fontId="29" fillId="0" borderId="10" xfId="4" applyFont="1" applyBorder="1" applyAlignment="1" applyProtection="1">
      <alignment vertical="center"/>
      <protection hidden="1"/>
    </xf>
    <xf numFmtId="0" fontId="29" fillId="0" borderId="11" xfId="4" applyFont="1" applyBorder="1" applyAlignment="1" applyProtection="1">
      <alignment vertical="center"/>
      <protection hidden="1"/>
    </xf>
    <xf numFmtId="0" fontId="29" fillId="0" borderId="12" xfId="4" applyFont="1" applyBorder="1" applyAlignment="1" applyProtection="1">
      <alignment vertical="center"/>
      <protection hidden="1"/>
    </xf>
    <xf numFmtId="0" fontId="29" fillId="0" borderId="7" xfId="4" applyFont="1" applyBorder="1" applyAlignment="1" applyProtection="1">
      <alignment vertical="center"/>
      <protection hidden="1"/>
    </xf>
    <xf numFmtId="0" fontId="29" fillId="0" borderId="2" xfId="4" applyFont="1" applyBorder="1" applyAlignment="1" applyProtection="1">
      <alignment horizontal="left" vertical="center"/>
      <protection hidden="1"/>
    </xf>
    <xf numFmtId="0" fontId="29" fillId="0" borderId="3" xfId="4" applyFont="1" applyBorder="1" applyAlignment="1" applyProtection="1">
      <alignment horizontal="left" vertical="center"/>
      <protection hidden="1"/>
    </xf>
    <xf numFmtId="49" fontId="29" fillId="2" borderId="6" xfId="4" applyNumberFormat="1" applyFont="1" applyFill="1" applyBorder="1" applyAlignment="1" applyProtection="1">
      <alignment vertical="center" wrapText="1"/>
      <protection locked="0"/>
    </xf>
    <xf numFmtId="0" fontId="29" fillId="0" borderId="0" xfId="4" applyFont="1" applyAlignment="1" applyProtection="1">
      <alignment horizontal="left" vertical="center"/>
      <protection hidden="1"/>
    </xf>
    <xf numFmtId="15" fontId="29" fillId="2" borderId="6" xfId="4" applyNumberFormat="1" applyFont="1" applyFill="1" applyBorder="1" applyAlignment="1" applyProtection="1">
      <alignment vertical="center" wrapText="1"/>
      <protection locked="0"/>
    </xf>
    <xf numFmtId="0" fontId="36" fillId="0" borderId="1" xfId="0" applyFont="1" applyBorder="1" applyAlignment="1">
      <alignment horizontal="center" vertical="center"/>
    </xf>
    <xf numFmtId="2" fontId="21" fillId="0" borderId="1" xfId="0" applyNumberFormat="1" applyFont="1" applyBorder="1" applyAlignment="1">
      <alignment horizontal="center" vertical="center" wrapText="1"/>
    </xf>
    <xf numFmtId="0" fontId="21" fillId="0" borderId="1" xfId="0" applyFont="1" applyBorder="1" applyAlignment="1">
      <alignment horizontal="center" vertical="center" wrapText="1"/>
    </xf>
    <xf numFmtId="170" fontId="21" fillId="4" borderId="1" xfId="0" applyNumberFormat="1" applyFont="1" applyFill="1" applyBorder="1" applyAlignment="1" applyProtection="1">
      <alignment horizontal="center" vertical="center" wrapText="1"/>
      <protection locked="0" hidden="1"/>
    </xf>
    <xf numFmtId="170" fontId="21" fillId="4" borderId="1" xfId="0" applyNumberFormat="1" applyFont="1" applyFill="1" applyBorder="1" applyAlignment="1" applyProtection="1">
      <alignment horizontal="center" vertical="center" wrapText="1"/>
      <protection hidden="1"/>
    </xf>
    <xf numFmtId="49" fontId="21" fillId="4" borderId="1" xfId="0" applyNumberFormat="1" applyFont="1" applyFill="1" applyBorder="1" applyAlignment="1">
      <alignment horizontal="center" vertical="center" wrapText="1"/>
    </xf>
    <xf numFmtId="9" fontId="21" fillId="0" borderId="1" xfId="6" applyFont="1" applyBorder="1" applyAlignment="1">
      <alignment vertical="center"/>
    </xf>
    <xf numFmtId="9" fontId="21" fillId="4" borderId="1" xfId="6" applyFont="1" applyFill="1" applyBorder="1" applyAlignment="1" applyProtection="1">
      <alignment vertical="center"/>
      <protection locked="0"/>
    </xf>
    <xf numFmtId="171" fontId="21" fillId="0" borderId="1" xfId="0" applyNumberFormat="1" applyFont="1" applyBorder="1" applyAlignment="1">
      <alignment horizontal="center" vertical="center"/>
    </xf>
    <xf numFmtId="171" fontId="22" fillId="0" borderId="1" xfId="0" applyNumberFormat="1" applyFont="1" applyBorder="1" applyAlignment="1">
      <alignment horizontal="center" vertical="center"/>
    </xf>
    <xf numFmtId="49" fontId="21" fillId="0" borderId="18" xfId="0" applyNumberFormat="1" applyFont="1" applyBorder="1" applyAlignment="1">
      <alignment horizontal="center" vertical="center" wrapText="1"/>
    </xf>
    <xf numFmtId="0" fontId="21" fillId="5" borderId="1" xfId="0" applyFont="1" applyFill="1" applyBorder="1" applyAlignment="1" applyProtection="1">
      <alignment horizontal="center" vertical="center"/>
      <protection locked="0"/>
    </xf>
    <xf numFmtId="0" fontId="21" fillId="5" borderId="1" xfId="0" applyFont="1" applyFill="1" applyBorder="1" applyAlignment="1">
      <alignment horizontal="center" vertical="center"/>
    </xf>
    <xf numFmtId="9" fontId="21" fillId="5" borderId="1" xfId="0" applyNumberFormat="1" applyFont="1" applyFill="1" applyBorder="1" applyAlignment="1" applyProtection="1">
      <alignment horizontal="center" vertical="center"/>
      <protection locked="0"/>
    </xf>
    <xf numFmtId="9" fontId="21" fillId="5" borderId="1" xfId="0" applyNumberFormat="1" applyFont="1" applyFill="1" applyBorder="1" applyAlignment="1">
      <alignment horizontal="center" vertical="center"/>
    </xf>
    <xf numFmtId="0" fontId="0" fillId="0" borderId="1" xfId="0" applyBorder="1" applyAlignment="1">
      <alignment horizontal="center" vertical="center"/>
    </xf>
    <xf numFmtId="172" fontId="7" fillId="0" borderId="0" xfId="0" applyNumberFormat="1" applyFont="1"/>
    <xf numFmtId="0" fontId="21" fillId="0" borderId="1" xfId="0" applyFont="1" applyBorder="1" applyAlignment="1">
      <alignment vertical="center" wrapText="1"/>
    </xf>
    <xf numFmtId="172" fontId="21" fillId="0" borderId="1" xfId="0" applyNumberFormat="1" applyFont="1" applyBorder="1" applyAlignment="1">
      <alignment horizontal="center" vertical="center" wrapText="1"/>
    </xf>
    <xf numFmtId="2" fontId="21" fillId="5" borderId="1" xfId="0" applyNumberFormat="1" applyFont="1" applyFill="1" applyBorder="1" applyAlignment="1">
      <alignment horizontal="center" vertical="center" wrapText="1"/>
    </xf>
    <xf numFmtId="172" fontId="21" fillId="4" borderId="1" xfId="0" applyNumberFormat="1" applyFont="1" applyFill="1" applyBorder="1" applyAlignment="1" applyProtection="1">
      <alignment horizontal="center" vertical="center"/>
      <protection locked="0"/>
    </xf>
    <xf numFmtId="172" fontId="21" fillId="0" borderId="1" xfId="0" applyNumberFormat="1" applyFont="1" applyBorder="1" applyAlignment="1">
      <alignment horizontal="center" vertical="center"/>
    </xf>
    <xf numFmtId="172" fontId="25" fillId="0" borderId="1" xfId="0" applyNumberFormat="1" applyFont="1" applyBorder="1" applyAlignment="1" applyProtection="1">
      <alignment horizontal="center" vertical="center"/>
      <protection hidden="1"/>
    </xf>
    <xf numFmtId="0" fontId="3" fillId="0" borderId="1" xfId="0" applyFont="1" applyBorder="1" applyAlignment="1" applyProtection="1">
      <alignment horizontal="justify" vertical="center" wrapText="1"/>
      <protection hidden="1"/>
    </xf>
    <xf numFmtId="0" fontId="3" fillId="0" borderId="1" xfId="0" applyFont="1" applyBorder="1" applyAlignment="1" applyProtection="1">
      <alignment horizontal="justify" vertical="center"/>
      <protection hidden="1"/>
    </xf>
    <xf numFmtId="0" fontId="3" fillId="0" borderId="2" xfId="0" applyFont="1" applyBorder="1" applyAlignment="1" applyProtection="1">
      <alignment horizontal="center" vertical="center"/>
      <protection hidden="1"/>
    </xf>
    <xf numFmtId="0" fontId="3" fillId="0" borderId="20" xfId="0" applyFont="1" applyBorder="1" applyAlignment="1" applyProtection="1">
      <alignment horizontal="center" vertical="center"/>
      <protection hidden="1"/>
    </xf>
    <xf numFmtId="0" fontId="3" fillId="0" borderId="3" xfId="0" applyFont="1" applyBorder="1" applyAlignment="1" applyProtection="1">
      <alignment horizontal="center" vertical="center"/>
      <protection hidden="1"/>
    </xf>
    <xf numFmtId="166" fontId="3" fillId="0" borderId="2" xfId="0" applyNumberFormat="1" applyFont="1" applyBorder="1" applyAlignment="1" applyProtection="1">
      <alignment horizontal="center" vertical="center"/>
      <protection hidden="1"/>
    </xf>
    <xf numFmtId="166" fontId="3" fillId="0" borderId="20" xfId="0" applyNumberFormat="1" applyFont="1" applyBorder="1" applyAlignment="1" applyProtection="1">
      <alignment horizontal="center" vertical="center"/>
      <protection hidden="1"/>
    </xf>
    <xf numFmtId="166" fontId="3" fillId="0" borderId="3" xfId="0" applyNumberFormat="1" applyFont="1" applyBorder="1" applyAlignment="1" applyProtection="1">
      <alignment horizontal="center" vertical="center"/>
      <protection hidden="1"/>
    </xf>
    <xf numFmtId="1" fontId="3" fillId="0" borderId="2" xfId="0" applyNumberFormat="1" applyFont="1" applyBorder="1" applyAlignment="1" applyProtection="1">
      <alignment horizontal="center" vertical="center"/>
      <protection hidden="1"/>
    </xf>
    <xf numFmtId="1" fontId="3" fillId="0" borderId="20" xfId="0" applyNumberFormat="1" applyFont="1" applyBorder="1" applyAlignment="1" applyProtection="1">
      <alignment horizontal="center" vertical="center"/>
      <protection hidden="1"/>
    </xf>
    <xf numFmtId="1" fontId="3" fillId="0" borderId="3" xfId="0" applyNumberFormat="1" applyFont="1" applyBorder="1" applyAlignment="1" applyProtection="1">
      <alignment horizontal="center" vertical="center"/>
      <protection hidden="1"/>
    </xf>
    <xf numFmtId="0" fontId="32" fillId="0" borderId="0" xfId="3" applyFont="1" applyAlignment="1" applyProtection="1">
      <alignment horizontal="left" vertical="top" wrapText="1"/>
      <protection hidden="1"/>
    </xf>
    <xf numFmtId="0" fontId="26" fillId="3" borderId="0" xfId="3" applyFont="1" applyFill="1" applyAlignment="1" applyProtection="1">
      <alignment horizontal="center" vertical="center" wrapText="1"/>
      <protection hidden="1"/>
    </xf>
    <xf numFmtId="0" fontId="32" fillId="0" borderId="0" xfId="3" applyFont="1" applyAlignment="1" applyProtection="1">
      <alignment horizontal="left" vertical="top"/>
      <protection hidden="1"/>
    </xf>
    <xf numFmtId="0" fontId="32" fillId="0" borderId="21" xfId="3" applyFont="1" applyBorder="1" applyAlignment="1" applyProtection="1">
      <alignment horizontal="center" vertical="center"/>
      <protection hidden="1"/>
    </xf>
    <xf numFmtId="0" fontId="35" fillId="0" borderId="0" xfId="3" applyFont="1" applyAlignment="1" applyProtection="1">
      <alignment horizontal="center" vertical="top"/>
      <protection hidden="1"/>
    </xf>
    <xf numFmtId="0" fontId="35" fillId="0" borderId="22" xfId="3" applyFont="1" applyBorder="1" applyAlignment="1" applyProtection="1">
      <alignment horizontal="center" vertical="top"/>
      <protection hidden="1"/>
    </xf>
    <xf numFmtId="0" fontId="31" fillId="0" borderId="1" xfId="0" applyFont="1" applyBorder="1" applyAlignment="1" applyProtection="1">
      <alignment horizontal="justify" vertical="center" wrapText="1"/>
      <protection hidden="1"/>
    </xf>
    <xf numFmtId="0" fontId="31" fillId="0" borderId="1" xfId="0" applyFont="1" applyBorder="1" applyAlignment="1" applyProtection="1">
      <alignment horizontal="justify" vertical="center"/>
      <protection hidden="1"/>
    </xf>
    <xf numFmtId="0" fontId="30" fillId="0" borderId="2" xfId="0" applyFont="1" applyBorder="1" applyAlignment="1" applyProtection="1">
      <alignment horizontal="center" vertical="center"/>
      <protection hidden="1"/>
    </xf>
    <xf numFmtId="0" fontId="30" fillId="0" borderId="20" xfId="0" applyFont="1" applyBorder="1" applyAlignment="1" applyProtection="1">
      <alignment horizontal="center" vertical="center"/>
      <protection hidden="1"/>
    </xf>
    <xf numFmtId="0" fontId="30" fillId="0" borderId="3" xfId="0" applyFont="1" applyBorder="1" applyAlignment="1" applyProtection="1">
      <alignment horizontal="center" vertical="center"/>
      <protection hidden="1"/>
    </xf>
    <xf numFmtId="166" fontId="30" fillId="0" borderId="2" xfId="0" applyNumberFormat="1" applyFont="1" applyBorder="1" applyAlignment="1" applyProtection="1">
      <alignment horizontal="center" vertical="center"/>
      <protection hidden="1"/>
    </xf>
    <xf numFmtId="166" fontId="30" fillId="0" borderId="20" xfId="0" applyNumberFormat="1" applyFont="1" applyBorder="1" applyAlignment="1" applyProtection="1">
      <alignment horizontal="center" vertical="center"/>
      <protection hidden="1"/>
    </xf>
    <xf numFmtId="166" fontId="30" fillId="0" borderId="3" xfId="0" applyNumberFormat="1" applyFont="1" applyBorder="1" applyAlignment="1" applyProtection="1">
      <alignment horizontal="center" vertical="center"/>
      <protection hidden="1"/>
    </xf>
    <xf numFmtId="1" fontId="30" fillId="0" borderId="2" xfId="0" applyNumberFormat="1" applyFont="1" applyBorder="1" applyAlignment="1" applyProtection="1">
      <alignment horizontal="center" vertical="center"/>
      <protection hidden="1"/>
    </xf>
    <xf numFmtId="1" fontId="30" fillId="0" borderId="20" xfId="0" applyNumberFormat="1" applyFont="1" applyBorder="1" applyAlignment="1" applyProtection="1">
      <alignment horizontal="center" vertical="center"/>
      <protection hidden="1"/>
    </xf>
    <xf numFmtId="1" fontId="30" fillId="0" borderId="3" xfId="0" applyNumberFormat="1" applyFont="1" applyBorder="1" applyAlignment="1" applyProtection="1">
      <alignment horizontal="center" vertical="center"/>
      <protection hidden="1"/>
    </xf>
    <xf numFmtId="0" fontId="37" fillId="0" borderId="17" xfId="4" applyFont="1" applyBorder="1" applyAlignment="1" applyProtection="1">
      <alignment horizontal="left" vertical="center" wrapText="1"/>
      <protection hidden="1"/>
    </xf>
    <xf numFmtId="0" fontId="31" fillId="0" borderId="20" xfId="4" applyFont="1" applyBorder="1" applyAlignment="1" applyProtection="1">
      <alignment horizontal="center" vertical="center" wrapText="1"/>
      <protection hidden="1"/>
    </xf>
    <xf numFmtId="0" fontId="38" fillId="3" borderId="0" xfId="4" applyFont="1" applyFill="1" applyAlignment="1" applyProtection="1">
      <alignment horizontal="center" vertical="center"/>
      <protection hidden="1"/>
    </xf>
    <xf numFmtId="0" fontId="21" fillId="5" borderId="0" xfId="5" applyFont="1" applyFill="1"/>
    <xf numFmtId="0" fontId="23" fillId="0" borderId="23" xfId="0" applyFont="1" applyBorder="1" applyAlignment="1" applyProtection="1">
      <alignment horizontal="center" vertical="center" wrapText="1"/>
      <protection hidden="1"/>
    </xf>
    <xf numFmtId="0" fontId="23" fillId="0" borderId="18" xfId="0" applyFont="1" applyBorder="1" applyAlignment="1" applyProtection="1">
      <alignment horizontal="center" vertical="center" wrapText="1"/>
      <protection hidden="1"/>
    </xf>
    <xf numFmtId="0" fontId="23" fillId="0" borderId="2" xfId="0" applyFont="1" applyBorder="1" applyAlignment="1" applyProtection="1">
      <alignment horizontal="center" vertical="center" wrapText="1"/>
      <protection hidden="1"/>
    </xf>
    <xf numFmtId="0" fontId="23" fillId="0" borderId="3" xfId="0" applyFont="1" applyBorder="1" applyAlignment="1" applyProtection="1">
      <alignment horizontal="center" vertical="center" wrapText="1"/>
      <protection hidden="1"/>
    </xf>
    <xf numFmtId="49" fontId="21" fillId="0" borderId="23" xfId="0" applyNumberFormat="1" applyFont="1" applyBorder="1" applyAlignment="1">
      <alignment horizontal="center" vertical="center" wrapText="1"/>
    </xf>
    <xf numFmtId="49" fontId="21" fillId="0" borderId="18" xfId="0" applyNumberFormat="1" applyFont="1" applyBorder="1" applyAlignment="1">
      <alignment horizontal="center" vertical="center" wrapText="1"/>
    </xf>
    <xf numFmtId="0" fontId="21" fillId="0" borderId="2" xfId="0" applyFont="1" applyBorder="1" applyAlignment="1" applyProtection="1">
      <alignment horizontal="left" vertical="center" wrapText="1"/>
      <protection hidden="1"/>
    </xf>
    <xf numFmtId="0" fontId="21" fillId="0" borderId="20" xfId="0" applyFont="1" applyBorder="1" applyAlignment="1" applyProtection="1">
      <alignment horizontal="left" vertical="center" wrapText="1"/>
      <protection hidden="1"/>
    </xf>
    <xf numFmtId="0" fontId="21" fillId="0" borderId="3" xfId="0" applyFont="1" applyBorder="1" applyAlignment="1" applyProtection="1">
      <alignment horizontal="left" vertical="center" wrapText="1"/>
      <protection hidden="1"/>
    </xf>
    <xf numFmtId="0" fontId="21" fillId="0" borderId="1" xfId="0" applyFont="1" applyBorder="1" applyAlignment="1" applyProtection="1">
      <alignment horizontal="left" vertical="center"/>
      <protection hidden="1"/>
    </xf>
    <xf numFmtId="0" fontId="22" fillId="4" borderId="1" xfId="0" applyFont="1" applyFill="1" applyBorder="1" applyAlignment="1" applyProtection="1">
      <alignment vertical="center"/>
      <protection locked="0" hidden="1"/>
    </xf>
    <xf numFmtId="0" fontId="21" fillId="0" borderId="2" xfId="0" applyFont="1" applyBorder="1" applyAlignment="1" applyProtection="1">
      <alignment horizontal="center" vertical="center"/>
      <protection hidden="1"/>
    </xf>
    <xf numFmtId="0" fontId="21" fillId="0" borderId="20" xfId="0" applyFont="1" applyBorder="1" applyAlignment="1" applyProtection="1">
      <alignment horizontal="center" vertical="center"/>
      <protection hidden="1"/>
    </xf>
    <xf numFmtId="0" fontId="21" fillId="0" borderId="3" xfId="0" applyFont="1" applyBorder="1" applyAlignment="1" applyProtection="1">
      <alignment horizontal="center" vertical="center"/>
      <protection hidden="1"/>
    </xf>
    <xf numFmtId="0" fontId="25" fillId="0" borderId="0" xfId="0" applyFont="1" applyAlignment="1" applyProtection="1">
      <alignment horizontal="left" vertical="center" wrapText="1"/>
      <protection hidden="1"/>
    </xf>
    <xf numFmtId="0" fontId="25" fillId="0" borderId="23" xfId="0" applyFont="1" applyBorder="1" applyAlignment="1" applyProtection="1">
      <alignment horizontal="center" vertical="center" wrapText="1"/>
      <protection hidden="1"/>
    </xf>
    <xf numFmtId="0" fontId="25" fillId="0" borderId="18" xfId="0" applyFont="1" applyBorder="1" applyAlignment="1" applyProtection="1">
      <alignment horizontal="center" vertical="center" wrapText="1"/>
      <protection hidden="1"/>
    </xf>
    <xf numFmtId="0" fontId="21" fillId="0" borderId="1" xfId="0" applyFont="1" applyBorder="1" applyAlignment="1" applyProtection="1">
      <alignment horizontal="center" vertical="center"/>
      <protection hidden="1"/>
    </xf>
    <xf numFmtId="0" fontId="24" fillId="0" borderId="1" xfId="0" applyFont="1" applyBorder="1" applyAlignment="1">
      <alignment horizontal="center" vertical="center"/>
    </xf>
    <xf numFmtId="49" fontId="23" fillId="0" borderId="1" xfId="0" applyNumberFormat="1" applyFont="1" applyBorder="1" applyAlignment="1">
      <alignment horizontal="center" vertical="center" wrapText="1"/>
    </xf>
    <xf numFmtId="0" fontId="23" fillId="0" borderId="13" xfId="0" applyFont="1" applyBorder="1" applyAlignment="1" applyProtection="1">
      <alignment horizontal="center" vertical="center" wrapText="1"/>
      <protection hidden="1"/>
    </xf>
    <xf numFmtId="0" fontId="23" fillId="0" borderId="19" xfId="0" applyFont="1" applyBorder="1" applyAlignment="1" applyProtection="1">
      <alignment horizontal="center" vertical="center" wrapText="1"/>
      <protection hidden="1"/>
    </xf>
    <xf numFmtId="0" fontId="23" fillId="0" borderId="11" xfId="0" applyFont="1" applyBorder="1" applyAlignment="1" applyProtection="1">
      <alignment horizontal="center" vertical="center" wrapText="1"/>
      <protection hidden="1"/>
    </xf>
    <xf numFmtId="0" fontId="23" fillId="0" borderId="12" xfId="0" applyFont="1" applyBorder="1" applyAlignment="1" applyProtection="1">
      <alignment horizontal="center" vertical="center" wrapText="1"/>
      <protection hidden="1"/>
    </xf>
    <xf numFmtId="0" fontId="25" fillId="0" borderId="13" xfId="0" applyFont="1" applyBorder="1" applyAlignment="1" applyProtection="1">
      <alignment horizontal="center" vertical="center" wrapText="1"/>
      <protection hidden="1"/>
    </xf>
    <xf numFmtId="0" fontId="25" fillId="0" borderId="11" xfId="0" applyFont="1" applyBorder="1" applyAlignment="1" applyProtection="1">
      <alignment horizontal="center" vertical="center" wrapText="1"/>
      <protection hidden="1"/>
    </xf>
    <xf numFmtId="0" fontId="23" fillId="0" borderId="20" xfId="0" applyFont="1" applyBorder="1" applyAlignment="1" applyProtection="1">
      <alignment horizontal="center" vertical="center" wrapText="1"/>
      <protection hidden="1"/>
    </xf>
    <xf numFmtId="2" fontId="23" fillId="5" borderId="1" xfId="0" applyNumberFormat="1" applyFont="1" applyFill="1" applyBorder="1" applyAlignment="1">
      <alignment horizontal="center" vertical="center" wrapText="1"/>
    </xf>
    <xf numFmtId="0" fontId="21" fillId="0" borderId="2" xfId="0" applyFont="1" applyBorder="1" applyAlignment="1" applyProtection="1">
      <alignment horizontal="center" vertical="center" wrapText="1"/>
      <protection hidden="1"/>
    </xf>
    <xf numFmtId="0" fontId="21" fillId="0" borderId="20" xfId="0" applyFont="1" applyBorder="1" applyAlignment="1" applyProtection="1">
      <alignment horizontal="center" vertical="center" wrapText="1"/>
      <protection hidden="1"/>
    </xf>
    <xf numFmtId="0" fontId="23" fillId="0" borderId="2" xfId="0" applyFont="1" applyBorder="1" applyAlignment="1" applyProtection="1">
      <alignment horizontal="right" vertical="center" wrapText="1"/>
      <protection hidden="1"/>
    </xf>
    <xf numFmtId="0" fontId="23" fillId="0" borderId="20" xfId="0" applyFont="1" applyBorder="1" applyAlignment="1" applyProtection="1">
      <alignment horizontal="right" vertical="center" wrapText="1"/>
      <protection hidden="1"/>
    </xf>
    <xf numFmtId="0" fontId="23" fillId="0" borderId="3" xfId="0" applyFont="1" applyBorder="1" applyAlignment="1" applyProtection="1">
      <alignment horizontal="right" vertical="center" wrapText="1"/>
      <protection hidden="1"/>
    </xf>
    <xf numFmtId="0" fontId="25" fillId="0" borderId="2" xfId="0" applyFont="1" applyBorder="1" applyAlignment="1" applyProtection="1">
      <alignment horizontal="right" vertical="center"/>
      <protection hidden="1"/>
    </xf>
    <xf numFmtId="0" fontId="25" fillId="0" borderId="20" xfId="0" applyFont="1" applyBorder="1" applyAlignment="1" applyProtection="1">
      <alignment horizontal="right" vertical="center"/>
      <protection hidden="1"/>
    </xf>
    <xf numFmtId="0" fontId="25" fillId="0" borderId="3" xfId="0" applyFont="1" applyBorder="1" applyAlignment="1" applyProtection="1">
      <alignment horizontal="right" vertical="center"/>
      <protection hidden="1"/>
    </xf>
    <xf numFmtId="0" fontId="25" fillId="0" borderId="2" xfId="0" applyFont="1" applyBorder="1" applyAlignment="1" applyProtection="1">
      <alignment horizontal="right" vertical="center" wrapText="1"/>
      <protection hidden="1"/>
    </xf>
    <xf numFmtId="0" fontId="25" fillId="0" borderId="20" xfId="0" applyFont="1" applyBorder="1" applyAlignment="1" applyProtection="1">
      <alignment horizontal="right" vertical="center" wrapText="1"/>
      <protection hidden="1"/>
    </xf>
    <xf numFmtId="0" fontId="25" fillId="0" borderId="3" xfId="0" applyFont="1" applyBorder="1" applyAlignment="1" applyProtection="1">
      <alignment horizontal="right" vertical="center" wrapText="1"/>
      <protection hidden="1"/>
    </xf>
    <xf numFmtId="0" fontId="21" fillId="0" borderId="1" xfId="0" applyFont="1" applyBorder="1" applyAlignment="1" applyProtection="1">
      <alignment horizontal="left" vertical="center" wrapText="1"/>
      <protection hidden="1"/>
    </xf>
    <xf numFmtId="0" fontId="21" fillId="0" borderId="1" xfId="0" applyFont="1" applyBorder="1" applyAlignment="1" applyProtection="1">
      <alignment horizontal="center" vertical="center" wrapText="1"/>
      <protection hidden="1"/>
    </xf>
    <xf numFmtId="0" fontId="23" fillId="0" borderId="1" xfId="0" applyFont="1" applyBorder="1" applyAlignment="1" applyProtection="1">
      <alignment horizontal="center" vertical="center" wrapText="1"/>
      <protection hidden="1"/>
    </xf>
    <xf numFmtId="0" fontId="25" fillId="0" borderId="1" xfId="0" applyFont="1" applyBorder="1" applyAlignment="1" applyProtection="1">
      <alignment horizontal="center" vertical="center" wrapText="1"/>
      <protection hidden="1"/>
    </xf>
    <xf numFmtId="0" fontId="25" fillId="0" borderId="2" xfId="0" applyFont="1" applyBorder="1" applyAlignment="1" applyProtection="1">
      <alignment horizontal="center" vertical="center" wrapText="1"/>
      <protection hidden="1"/>
    </xf>
    <xf numFmtId="0" fontId="25" fillId="0" borderId="3" xfId="0" applyFont="1" applyBorder="1" applyAlignment="1" applyProtection="1">
      <alignment horizontal="center" vertical="center" wrapText="1"/>
      <protection hidden="1"/>
    </xf>
    <xf numFmtId="0" fontId="7" fillId="0" borderId="3" xfId="0" applyFont="1" applyBorder="1" applyAlignment="1">
      <alignment vertical="center"/>
    </xf>
    <xf numFmtId="0" fontId="7" fillId="0" borderId="1" xfId="0" applyFont="1" applyBorder="1" applyAlignment="1">
      <alignment vertical="center"/>
    </xf>
    <xf numFmtId="0" fontId="12" fillId="0" borderId="1" xfId="0" applyFont="1" applyBorder="1" applyAlignment="1">
      <alignment horizontal="justify" vertical="center" wrapText="1"/>
    </xf>
    <xf numFmtId="0" fontId="13" fillId="0" borderId="2"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3" xfId="0" applyFont="1" applyBorder="1" applyAlignment="1">
      <alignment horizontal="center" vertical="center" wrapText="1"/>
    </xf>
    <xf numFmtId="0" fontId="10" fillId="0" borderId="1" xfId="0" applyFont="1" applyBorder="1" applyAlignment="1">
      <alignment horizontal="center" vertical="center" wrapText="1"/>
    </xf>
    <xf numFmtId="0" fontId="7" fillId="0" borderId="23" xfId="0" applyFont="1" applyBorder="1" applyAlignment="1">
      <alignment vertical="center"/>
    </xf>
    <xf numFmtId="0" fontId="8"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18" fillId="0" borderId="2" xfId="0" applyFont="1" applyBorder="1" applyAlignment="1">
      <alignment horizontal="center" vertical="top" wrapText="1"/>
    </xf>
    <xf numFmtId="0" fontId="18" fillId="0" borderId="3" xfId="0" applyFont="1" applyBorder="1" applyAlignment="1">
      <alignment horizontal="center" vertical="top" wrapText="1"/>
    </xf>
    <xf numFmtId="0" fontId="15" fillId="0" borderId="1" xfId="0" applyFont="1" applyBorder="1" applyAlignment="1">
      <alignment horizontal="center" vertical="center" wrapText="1"/>
    </xf>
    <xf numFmtId="0" fontId="19" fillId="0" borderId="1" xfId="0" applyFont="1" applyBorder="1" applyAlignment="1">
      <alignment horizontal="left" vertical="center" wrapText="1"/>
    </xf>
    <xf numFmtId="0" fontId="8" fillId="0" borderId="1" xfId="0" applyFont="1" applyBorder="1" applyAlignment="1">
      <alignment horizontal="justify" vertical="center" wrapText="1"/>
    </xf>
    <xf numFmtId="0" fontId="7" fillId="0" borderId="1" xfId="0" applyFont="1" applyBorder="1" applyAlignment="1">
      <alignment horizontal="justify" vertical="center" wrapText="1"/>
    </xf>
    <xf numFmtId="0" fontId="20" fillId="0" borderId="2" xfId="0" applyFont="1" applyBorder="1" applyAlignment="1">
      <alignment horizontal="center" vertical="top" wrapText="1"/>
    </xf>
    <xf numFmtId="0" fontId="20" fillId="0" borderId="3" xfId="0" applyFont="1" applyBorder="1" applyAlignment="1">
      <alignment horizontal="center" vertical="top" wrapText="1"/>
    </xf>
    <xf numFmtId="0" fontId="15" fillId="0" borderId="1" xfId="0" applyFont="1" applyBorder="1" applyAlignment="1" applyProtection="1">
      <alignment horizontal="center" vertical="center" wrapText="1"/>
      <protection hidden="1"/>
    </xf>
    <xf numFmtId="0" fontId="16" fillId="0" borderId="1" xfId="0" applyFont="1" applyBorder="1" applyAlignment="1">
      <alignment horizontal="center" vertical="center" wrapText="1"/>
    </xf>
    <xf numFmtId="0" fontId="7" fillId="0" borderId="1" xfId="0" applyFont="1" applyBorder="1" applyAlignment="1">
      <alignment vertical="top"/>
    </xf>
  </cellXfs>
  <cellStyles count="10">
    <cellStyle name="Currency 2" xfId="1" xr:uid="{00000000-0005-0000-0000-000000000000}"/>
    <cellStyle name="Normal" xfId="0" builtinId="0"/>
    <cellStyle name="Normal 2" xfId="2" xr:uid="{00000000-0005-0000-0000-000002000000}"/>
    <cellStyle name="Normal 2 2 2" xfId="8" xr:uid="{76997F31-A5C9-48DB-B7AE-B01806E24998}"/>
    <cellStyle name="Normal 2 3" xfId="9" xr:uid="{3D27D950-073C-4B37-AB5C-93885FED4CF6}"/>
    <cellStyle name="Normal 4" xfId="3" xr:uid="{00000000-0005-0000-0000-000003000000}"/>
    <cellStyle name="Normal 6" xfId="7" xr:uid="{648C1976-BA50-4997-8DC5-B956CC39F468}"/>
    <cellStyle name="Normal_Attacments TW 04" xfId="4" xr:uid="{00000000-0005-0000-0000-000004000000}"/>
    <cellStyle name="Normal_Entertainment Form" xfId="5" xr:uid="{00000000-0005-0000-0000-000005000000}"/>
    <cellStyle name="Percent" xfId="6" builtinId="5"/>
  </cellStyles>
  <dxfs count="2">
    <dxf>
      <font>
        <condense val="0"/>
        <extend val="0"/>
        <color indexed="9"/>
      </font>
    </dxf>
    <dxf>
      <font>
        <condense val="0"/>
        <extend val="0"/>
        <color indexed="9"/>
      </font>
      <fill>
        <patternFill patternType="none">
          <bgColor indexed="65"/>
        </patternFill>
      </fill>
      <border>
        <left/>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
  <sheetViews>
    <sheetView workbookViewId="0">
      <selection activeCell="F9" sqref="F9"/>
    </sheetView>
  </sheetViews>
  <sheetFormatPr defaultRowHeight="15"/>
  <cols>
    <col min="1" max="1" width="27.5703125" customWidth="1"/>
    <col min="2" max="2" width="14.85546875" customWidth="1"/>
    <col min="3" max="3" width="13.140625" customWidth="1"/>
    <col min="8" max="8" width="45.85546875" customWidth="1"/>
  </cols>
  <sheetData>
    <row r="1" spans="1:8" ht="54.95" customHeight="1">
      <c r="A1" s="1" t="s">
        <v>21</v>
      </c>
      <c r="B1" s="157" t="s">
        <v>56</v>
      </c>
      <c r="C1" s="158"/>
      <c r="D1" s="158"/>
      <c r="E1" s="158"/>
      <c r="F1" s="158"/>
      <c r="G1" s="158"/>
      <c r="H1" s="158"/>
    </row>
    <row r="2" spans="1:8" ht="54.95" customHeight="1">
      <c r="A2" s="1" t="s">
        <v>22</v>
      </c>
      <c r="B2" s="159"/>
      <c r="C2" s="160"/>
      <c r="D2" s="160"/>
      <c r="E2" s="160"/>
      <c r="F2" s="160"/>
      <c r="G2" s="160"/>
      <c r="H2" s="161"/>
    </row>
    <row r="3" spans="1:8" ht="54.95" customHeight="1">
      <c r="A3" s="1" t="s">
        <v>23</v>
      </c>
      <c r="B3" s="159"/>
      <c r="C3" s="160"/>
      <c r="D3" s="160"/>
      <c r="E3" s="160"/>
      <c r="F3" s="160"/>
      <c r="G3" s="160"/>
      <c r="H3" s="161"/>
    </row>
    <row r="4" spans="1:8" ht="54.95" customHeight="1">
      <c r="A4" s="2"/>
      <c r="B4" s="162"/>
      <c r="C4" s="163"/>
      <c r="D4" s="163"/>
      <c r="E4" s="163"/>
      <c r="F4" s="163"/>
      <c r="G4" s="163"/>
      <c r="H4" s="164"/>
    </row>
    <row r="5" spans="1:8" ht="54.95" customHeight="1">
      <c r="A5" s="1" t="s">
        <v>24</v>
      </c>
      <c r="B5" s="165" t="s">
        <v>57</v>
      </c>
      <c r="C5" s="166"/>
      <c r="D5" s="166"/>
      <c r="E5" s="166"/>
      <c r="F5" s="166"/>
      <c r="G5" s="166"/>
      <c r="H5" s="167"/>
    </row>
  </sheetData>
  <mergeCells count="5">
    <mergeCell ref="B1:H1"/>
    <mergeCell ref="B2:H2"/>
    <mergeCell ref="B3:H3"/>
    <mergeCell ref="B4:H4"/>
    <mergeCell ref="B5:H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34"/>
  <sheetViews>
    <sheetView workbookViewId="0">
      <selection sqref="A1:C1"/>
    </sheetView>
  </sheetViews>
  <sheetFormatPr defaultRowHeight="15"/>
  <cols>
    <col min="1" max="1" width="9.140625" style="92"/>
    <col min="2" max="2" width="9.140625" style="93"/>
    <col min="3" max="3" width="83" style="93" customWidth="1"/>
    <col min="4" max="4" width="75.5703125" style="92" customWidth="1"/>
    <col min="5" max="16384" width="9.140625" style="91"/>
  </cols>
  <sheetData>
    <row r="1" spans="1:11" ht="96.75" customHeight="1">
      <c r="A1" s="169" t="s">
        <v>173</v>
      </c>
      <c r="B1" s="169"/>
      <c r="C1" s="169"/>
      <c r="D1" s="89"/>
      <c r="E1" s="90"/>
      <c r="F1" s="90"/>
      <c r="G1" s="90"/>
      <c r="H1" s="90"/>
      <c r="I1" s="90"/>
      <c r="J1" s="90"/>
      <c r="K1" s="90"/>
    </row>
    <row r="2" spans="1:11" ht="18" customHeight="1">
      <c r="D2" s="94"/>
      <c r="E2" s="95"/>
      <c r="F2" s="95"/>
      <c r="G2" s="95"/>
      <c r="H2" s="95"/>
      <c r="I2" s="95"/>
      <c r="J2" s="95"/>
      <c r="K2" s="95"/>
    </row>
    <row r="3" spans="1:11" ht="18" customHeight="1">
      <c r="A3" s="96" t="s">
        <v>2</v>
      </c>
      <c r="B3" s="93" t="s">
        <v>59</v>
      </c>
      <c r="D3" s="97"/>
      <c r="E3" s="98"/>
      <c r="F3" s="98"/>
      <c r="G3" s="98"/>
      <c r="H3" s="98"/>
      <c r="I3" s="98"/>
      <c r="J3" s="98"/>
      <c r="K3" s="98"/>
    </row>
    <row r="4" spans="1:11" ht="18" customHeight="1">
      <c r="B4" s="99" t="s">
        <v>60</v>
      </c>
      <c r="C4" s="100" t="s">
        <v>61</v>
      </c>
      <c r="D4" s="97"/>
      <c r="E4" s="98"/>
      <c r="F4" s="98"/>
      <c r="G4" s="98"/>
      <c r="H4" s="98"/>
      <c r="I4" s="98"/>
      <c r="J4" s="98"/>
      <c r="K4" s="98"/>
    </row>
    <row r="5" spans="1:11" ht="38.1" customHeight="1">
      <c r="B5" s="99" t="s">
        <v>62</v>
      </c>
      <c r="C5" s="100" t="s">
        <v>63</v>
      </c>
      <c r="D5" s="97"/>
      <c r="E5" s="98"/>
      <c r="F5" s="98"/>
      <c r="G5" s="98"/>
      <c r="H5" s="98"/>
      <c r="I5" s="98"/>
      <c r="J5" s="98"/>
      <c r="K5" s="98"/>
    </row>
    <row r="6" spans="1:11" ht="18" customHeight="1">
      <c r="B6" s="99" t="s">
        <v>64</v>
      </c>
      <c r="C6" s="100" t="s">
        <v>65</v>
      </c>
      <c r="D6" s="97"/>
      <c r="E6" s="98"/>
      <c r="F6" s="98"/>
      <c r="G6" s="98"/>
      <c r="H6" s="98"/>
      <c r="I6" s="98"/>
      <c r="J6" s="98"/>
      <c r="K6" s="98"/>
    </row>
    <row r="7" spans="1:11" ht="18" customHeight="1">
      <c r="B7" s="99" t="s">
        <v>66</v>
      </c>
      <c r="C7" s="100" t="s">
        <v>67</v>
      </c>
      <c r="D7" s="97"/>
      <c r="E7" s="98"/>
      <c r="F7" s="98"/>
      <c r="G7" s="98"/>
      <c r="H7" s="98"/>
      <c r="I7" s="98"/>
      <c r="J7" s="98"/>
      <c r="K7" s="98"/>
    </row>
    <row r="8" spans="1:11" ht="18" customHeight="1">
      <c r="B8" s="99" t="s">
        <v>68</v>
      </c>
      <c r="C8" s="100" t="s">
        <v>69</v>
      </c>
      <c r="D8" s="97"/>
      <c r="E8" s="98"/>
      <c r="F8" s="98"/>
      <c r="G8" s="98"/>
      <c r="H8" s="98"/>
      <c r="I8" s="98"/>
      <c r="J8" s="98"/>
      <c r="K8" s="98"/>
    </row>
    <row r="9" spans="1:11" ht="18" customHeight="1">
      <c r="B9" s="99" t="s">
        <v>70</v>
      </c>
      <c r="C9" s="100" t="s">
        <v>71</v>
      </c>
      <c r="D9" s="97"/>
      <c r="E9" s="98"/>
      <c r="F9" s="98"/>
      <c r="G9" s="98"/>
      <c r="H9" s="98"/>
      <c r="I9" s="98"/>
      <c r="J9" s="98"/>
      <c r="K9" s="98"/>
    </row>
    <row r="10" spans="1:11" ht="18" customHeight="1">
      <c r="B10" s="99"/>
      <c r="C10" s="100"/>
      <c r="D10" s="97"/>
      <c r="E10" s="98"/>
      <c r="F10" s="98"/>
      <c r="G10" s="98"/>
      <c r="H10" s="98"/>
      <c r="I10" s="98"/>
      <c r="J10" s="98"/>
      <c r="K10" s="98"/>
    </row>
    <row r="11" spans="1:11" ht="18" hidden="1" customHeight="1">
      <c r="A11" s="96" t="s">
        <v>72</v>
      </c>
      <c r="B11" s="93" t="s">
        <v>73</v>
      </c>
      <c r="D11" s="97"/>
      <c r="E11" s="98"/>
      <c r="F11" s="98"/>
      <c r="G11" s="98"/>
      <c r="H11" s="98"/>
      <c r="I11" s="98"/>
      <c r="J11" s="98"/>
      <c r="K11" s="98"/>
    </row>
    <row r="12" spans="1:11" ht="18" hidden="1" customHeight="1">
      <c r="B12" s="170" t="s">
        <v>74</v>
      </c>
      <c r="C12" s="170"/>
      <c r="D12" s="101"/>
      <c r="E12" s="98"/>
      <c r="F12" s="98"/>
      <c r="G12" s="98"/>
      <c r="H12" s="98"/>
      <c r="I12" s="98"/>
      <c r="J12" s="98"/>
      <c r="K12" s="98"/>
    </row>
    <row r="13" spans="1:11" ht="18" hidden="1" customHeight="1">
      <c r="B13" s="102"/>
      <c r="C13" s="100" t="s">
        <v>75</v>
      </c>
      <c r="D13" s="97"/>
      <c r="E13" s="98"/>
      <c r="F13" s="98"/>
      <c r="G13" s="98"/>
      <c r="H13" s="98"/>
      <c r="I13" s="98"/>
      <c r="J13" s="98"/>
      <c r="K13" s="98"/>
    </row>
    <row r="14" spans="1:11" ht="18" hidden="1" customHeight="1">
      <c r="B14" s="170" t="s">
        <v>76</v>
      </c>
      <c r="C14" s="170"/>
      <c r="D14" s="101"/>
      <c r="E14" s="98"/>
      <c r="F14" s="98"/>
      <c r="G14" s="98"/>
      <c r="H14" s="98"/>
      <c r="I14" s="98"/>
      <c r="J14" s="98"/>
      <c r="K14" s="98"/>
    </row>
    <row r="15" spans="1:11" ht="38.1" hidden="1" customHeight="1">
      <c r="B15" s="103" t="s">
        <v>77</v>
      </c>
      <c r="C15" s="100" t="s">
        <v>78</v>
      </c>
      <c r="D15" s="97"/>
      <c r="E15" s="98"/>
      <c r="F15" s="98"/>
      <c r="G15" s="98"/>
      <c r="H15" s="98"/>
      <c r="I15" s="98"/>
      <c r="J15" s="98"/>
      <c r="K15" s="98"/>
    </row>
    <row r="16" spans="1:11" ht="24.75" hidden="1" customHeight="1">
      <c r="B16" s="103" t="s">
        <v>77</v>
      </c>
      <c r="C16" s="100" t="s">
        <v>79</v>
      </c>
      <c r="D16" s="97"/>
      <c r="E16" s="98"/>
      <c r="F16" s="98"/>
      <c r="G16" s="98"/>
      <c r="H16" s="98"/>
      <c r="I16" s="98"/>
      <c r="J16" s="98"/>
      <c r="K16" s="98"/>
    </row>
    <row r="17" spans="2:11" ht="42" hidden="1" customHeight="1">
      <c r="B17" s="103" t="s">
        <v>77</v>
      </c>
      <c r="C17" s="100" t="s">
        <v>133</v>
      </c>
      <c r="D17" s="97"/>
      <c r="E17" s="98"/>
      <c r="F17" s="98"/>
      <c r="G17" s="98"/>
      <c r="H17" s="98"/>
      <c r="I17" s="98"/>
      <c r="J17" s="98"/>
      <c r="K17" s="98"/>
    </row>
    <row r="18" spans="2:11" ht="18" hidden="1" customHeight="1">
      <c r="B18" s="103" t="s">
        <v>77</v>
      </c>
      <c r="C18" s="100" t="s">
        <v>80</v>
      </c>
      <c r="D18" s="97"/>
      <c r="E18" s="98"/>
      <c r="F18" s="98"/>
      <c r="G18" s="98"/>
      <c r="H18" s="98"/>
      <c r="I18" s="98"/>
      <c r="J18" s="98"/>
      <c r="K18" s="98"/>
    </row>
    <row r="19" spans="2:11" ht="18" hidden="1" customHeight="1">
      <c r="B19" s="103" t="s">
        <v>77</v>
      </c>
      <c r="C19" s="100" t="s">
        <v>81</v>
      </c>
      <c r="D19" s="97"/>
      <c r="E19" s="98"/>
      <c r="F19" s="98"/>
      <c r="G19" s="98"/>
      <c r="H19" s="98"/>
      <c r="I19" s="98"/>
      <c r="J19" s="98"/>
      <c r="K19" s="98"/>
    </row>
    <row r="20" spans="2:11" ht="18" hidden="1" customHeight="1">
      <c r="B20" s="103" t="s">
        <v>77</v>
      </c>
      <c r="C20" s="100" t="s">
        <v>82</v>
      </c>
      <c r="D20" s="97"/>
      <c r="E20" s="98"/>
      <c r="F20" s="98"/>
      <c r="G20" s="98"/>
      <c r="H20" s="98"/>
      <c r="I20" s="98"/>
      <c r="J20" s="98"/>
      <c r="K20" s="98"/>
    </row>
    <row r="21" spans="2:11" ht="18" hidden="1" customHeight="1">
      <c r="B21" s="170" t="s">
        <v>83</v>
      </c>
      <c r="C21" s="170"/>
      <c r="D21" s="97"/>
      <c r="E21" s="98"/>
      <c r="F21" s="98"/>
      <c r="G21" s="98"/>
      <c r="H21" s="98"/>
      <c r="I21" s="98"/>
      <c r="J21" s="98"/>
      <c r="K21" s="98"/>
    </row>
    <row r="22" spans="2:11" ht="18" hidden="1" customHeight="1">
      <c r="B22" s="103" t="s">
        <v>77</v>
      </c>
      <c r="C22" s="100" t="s">
        <v>84</v>
      </c>
      <c r="D22" s="97"/>
      <c r="E22" s="98"/>
      <c r="F22" s="98"/>
      <c r="G22" s="98"/>
      <c r="H22" s="98"/>
      <c r="I22" s="98"/>
      <c r="J22" s="98"/>
      <c r="K22" s="98"/>
    </row>
    <row r="23" spans="2:11" ht="18" hidden="1" customHeight="1">
      <c r="B23" s="103" t="s">
        <v>77</v>
      </c>
      <c r="C23" s="100" t="s">
        <v>85</v>
      </c>
      <c r="D23" s="97"/>
      <c r="E23" s="98"/>
      <c r="F23" s="98"/>
      <c r="G23" s="98"/>
      <c r="H23" s="98"/>
      <c r="I23" s="98"/>
      <c r="J23" s="98"/>
      <c r="K23" s="98"/>
    </row>
    <row r="24" spans="2:11" ht="45.75" hidden="1" customHeight="1">
      <c r="B24" s="168" t="s">
        <v>86</v>
      </c>
      <c r="C24" s="168"/>
      <c r="D24" s="97"/>
      <c r="E24" s="98"/>
      <c r="F24" s="98"/>
      <c r="G24" s="98"/>
      <c r="H24" s="98"/>
      <c r="I24" s="98"/>
      <c r="J24" s="98"/>
      <c r="K24" s="98"/>
    </row>
    <row r="25" spans="2:11" ht="18" hidden="1" customHeight="1">
      <c r="B25" s="103" t="s">
        <v>77</v>
      </c>
      <c r="C25" s="104" t="s">
        <v>134</v>
      </c>
      <c r="D25" s="97"/>
      <c r="E25" s="98"/>
      <c r="F25" s="98"/>
      <c r="G25" s="98"/>
      <c r="H25" s="98"/>
      <c r="I25" s="98"/>
      <c r="J25" s="98"/>
      <c r="K25" s="98"/>
    </row>
    <row r="26" spans="2:11" ht="18" hidden="1" customHeight="1">
      <c r="B26" s="103" t="s">
        <v>77</v>
      </c>
      <c r="C26" s="100" t="s">
        <v>87</v>
      </c>
      <c r="D26" s="97"/>
      <c r="E26" s="98"/>
      <c r="F26" s="98"/>
      <c r="G26" s="98"/>
      <c r="H26" s="98"/>
      <c r="I26" s="98"/>
      <c r="J26" s="98"/>
      <c r="K26" s="98"/>
    </row>
    <row r="27" spans="2:11" ht="35.25" hidden="1" customHeight="1">
      <c r="B27" s="168" t="s">
        <v>88</v>
      </c>
      <c r="C27" s="168"/>
      <c r="D27" s="97"/>
      <c r="E27" s="98"/>
      <c r="F27" s="98"/>
      <c r="G27" s="98"/>
      <c r="H27" s="98"/>
      <c r="I27" s="98"/>
      <c r="J27" s="98"/>
      <c r="K27" s="98"/>
    </row>
    <row r="28" spans="2:11" ht="18" hidden="1" customHeight="1">
      <c r="B28" s="103" t="s">
        <v>77</v>
      </c>
      <c r="C28" s="100" t="s">
        <v>135</v>
      </c>
      <c r="D28" s="97"/>
      <c r="E28" s="98"/>
      <c r="F28" s="98"/>
      <c r="G28" s="98"/>
      <c r="H28" s="98"/>
      <c r="I28" s="98"/>
      <c r="J28" s="98"/>
      <c r="K28" s="98"/>
    </row>
    <row r="29" spans="2:11" ht="18" hidden="1" customHeight="1">
      <c r="B29" s="103" t="s">
        <v>77</v>
      </c>
      <c r="C29" s="100" t="s">
        <v>87</v>
      </c>
      <c r="D29" s="97"/>
      <c r="E29" s="98"/>
      <c r="F29" s="98"/>
      <c r="G29" s="98"/>
      <c r="H29" s="98"/>
      <c r="I29" s="98"/>
      <c r="J29" s="98"/>
      <c r="K29" s="98"/>
    </row>
    <row r="30" spans="2:11" ht="18" hidden="1" customHeight="1">
      <c r="B30" s="103" t="s">
        <v>77</v>
      </c>
      <c r="C30" s="100" t="s">
        <v>89</v>
      </c>
      <c r="D30" s="97"/>
      <c r="E30" s="98"/>
      <c r="F30" s="98"/>
      <c r="G30" s="98"/>
      <c r="H30" s="98"/>
      <c r="I30" s="98"/>
      <c r="J30" s="98"/>
      <c r="K30" s="98"/>
    </row>
    <row r="31" spans="2:11" ht="42" hidden="1" customHeight="1">
      <c r="B31" s="168" t="s">
        <v>90</v>
      </c>
      <c r="C31" s="168"/>
      <c r="D31" s="97"/>
      <c r="E31" s="98"/>
      <c r="F31" s="98"/>
      <c r="G31" s="98"/>
      <c r="H31" s="98"/>
      <c r="I31" s="98"/>
      <c r="J31" s="98"/>
      <c r="K31" s="98"/>
    </row>
    <row r="32" spans="2:11" ht="18" hidden="1" customHeight="1">
      <c r="B32" s="103" t="s">
        <v>77</v>
      </c>
      <c r="C32" s="104" t="s">
        <v>134</v>
      </c>
      <c r="D32" s="97"/>
      <c r="E32" s="98"/>
      <c r="F32" s="98"/>
      <c r="G32" s="98"/>
      <c r="H32" s="98"/>
      <c r="I32" s="98"/>
      <c r="J32" s="98"/>
      <c r="K32" s="98"/>
    </row>
    <row r="33" spans="1:11" ht="18" hidden="1" customHeight="1">
      <c r="B33" s="103" t="s">
        <v>77</v>
      </c>
      <c r="C33" s="100" t="s">
        <v>87</v>
      </c>
      <c r="D33" s="97"/>
      <c r="E33" s="98"/>
      <c r="F33" s="98"/>
      <c r="G33" s="98"/>
      <c r="H33" s="98"/>
      <c r="I33" s="98"/>
      <c r="J33" s="98"/>
      <c r="K33" s="98"/>
    </row>
    <row r="34" spans="1:11" ht="30.75" hidden="1" customHeight="1">
      <c r="B34" s="168" t="s">
        <v>91</v>
      </c>
      <c r="C34" s="168"/>
      <c r="D34" s="97"/>
      <c r="E34" s="98"/>
      <c r="F34" s="98"/>
      <c r="G34" s="98"/>
      <c r="H34" s="98"/>
      <c r="I34" s="98"/>
      <c r="J34" s="98"/>
      <c r="K34" s="98"/>
    </row>
    <row r="35" spans="1:11" ht="18" hidden="1" customHeight="1">
      <c r="B35" s="103" t="s">
        <v>77</v>
      </c>
      <c r="C35" s="100" t="s">
        <v>135</v>
      </c>
      <c r="D35" s="97"/>
      <c r="E35" s="98"/>
      <c r="F35" s="98"/>
      <c r="G35" s="98"/>
      <c r="H35" s="98"/>
      <c r="I35" s="98"/>
      <c r="J35" s="98"/>
      <c r="K35" s="98"/>
    </row>
    <row r="36" spans="1:11" ht="18" hidden="1" customHeight="1">
      <c r="B36" s="103" t="s">
        <v>77</v>
      </c>
      <c r="C36" s="100" t="s">
        <v>87</v>
      </c>
      <c r="D36" s="97"/>
      <c r="E36" s="98"/>
      <c r="F36" s="98"/>
      <c r="G36" s="98"/>
      <c r="H36" s="98"/>
      <c r="I36" s="98"/>
      <c r="J36" s="98"/>
      <c r="K36" s="98"/>
    </row>
    <row r="37" spans="1:11" ht="18" hidden="1" customHeight="1">
      <c r="B37" s="103" t="s">
        <v>77</v>
      </c>
      <c r="C37" s="100" t="s">
        <v>89</v>
      </c>
      <c r="D37" s="97"/>
      <c r="E37" s="98"/>
      <c r="F37" s="98"/>
      <c r="G37" s="98"/>
      <c r="H37" s="98"/>
      <c r="I37" s="98"/>
      <c r="J37" s="98"/>
      <c r="K37" s="98"/>
    </row>
    <row r="38" spans="1:11" ht="35.25" hidden="1" customHeight="1">
      <c r="B38" s="168" t="s">
        <v>92</v>
      </c>
      <c r="C38" s="168"/>
      <c r="D38" s="97"/>
      <c r="E38" s="98"/>
      <c r="F38" s="98"/>
      <c r="G38" s="98"/>
      <c r="H38" s="98"/>
      <c r="I38" s="98"/>
      <c r="J38" s="98"/>
      <c r="K38" s="98"/>
    </row>
    <row r="39" spans="1:11" ht="18" hidden="1" customHeight="1">
      <c r="B39" s="103" t="s">
        <v>77</v>
      </c>
      <c r="C39" s="100" t="s">
        <v>93</v>
      </c>
      <c r="D39" s="97"/>
      <c r="E39" s="98"/>
      <c r="F39" s="98"/>
      <c r="G39" s="98"/>
      <c r="H39" s="98"/>
      <c r="I39" s="98"/>
      <c r="J39" s="98"/>
      <c r="K39" s="98"/>
    </row>
    <row r="40" spans="1:11" ht="18" hidden="1" customHeight="1">
      <c r="B40" s="103" t="s">
        <v>77</v>
      </c>
      <c r="C40" s="100" t="s">
        <v>87</v>
      </c>
      <c r="D40" s="97"/>
      <c r="E40" s="98"/>
      <c r="F40" s="98"/>
      <c r="G40" s="98"/>
      <c r="H40" s="98"/>
      <c r="I40" s="98"/>
      <c r="J40" s="98"/>
      <c r="K40" s="98"/>
    </row>
    <row r="41" spans="1:11" ht="18" hidden="1" customHeight="1">
      <c r="B41" s="103" t="s">
        <v>77</v>
      </c>
      <c r="C41" s="100" t="s">
        <v>89</v>
      </c>
      <c r="D41" s="97"/>
      <c r="E41" s="98"/>
      <c r="F41" s="98"/>
      <c r="G41" s="98"/>
      <c r="H41" s="98"/>
      <c r="I41" s="98"/>
      <c r="J41" s="98"/>
      <c r="K41" s="98"/>
    </row>
    <row r="42" spans="1:11" ht="18" hidden="1" customHeight="1">
      <c r="B42" s="103"/>
      <c r="C42" s="100"/>
      <c r="D42" s="97"/>
      <c r="E42" s="98"/>
      <c r="F42" s="98"/>
      <c r="G42" s="98"/>
      <c r="H42" s="98"/>
      <c r="I42" s="98"/>
      <c r="J42" s="98"/>
      <c r="K42" s="98"/>
    </row>
    <row r="43" spans="1:11" ht="18" hidden="1" customHeight="1">
      <c r="B43" s="170" t="s">
        <v>136</v>
      </c>
      <c r="C43" s="170"/>
      <c r="D43" s="97"/>
      <c r="E43" s="98"/>
      <c r="F43" s="98"/>
      <c r="G43" s="98"/>
      <c r="H43" s="98"/>
      <c r="I43" s="98"/>
      <c r="J43" s="98"/>
      <c r="K43" s="98"/>
    </row>
    <row r="44" spans="1:11" hidden="1">
      <c r="B44" s="103" t="s">
        <v>77</v>
      </c>
      <c r="C44" s="100" t="s">
        <v>94</v>
      </c>
      <c r="D44" s="97"/>
      <c r="E44" s="98"/>
      <c r="F44" s="98"/>
      <c r="G44" s="98"/>
      <c r="H44" s="98"/>
      <c r="I44" s="98"/>
      <c r="J44" s="98"/>
      <c r="K44" s="98"/>
    </row>
    <row r="45" spans="1:11" ht="18" hidden="1" customHeight="1">
      <c r="B45" s="103" t="s">
        <v>77</v>
      </c>
      <c r="C45" s="100" t="s">
        <v>95</v>
      </c>
      <c r="D45" s="97"/>
      <c r="E45" s="98"/>
      <c r="F45" s="98"/>
      <c r="G45" s="98"/>
      <c r="H45" s="98"/>
      <c r="I45" s="98"/>
      <c r="J45" s="98"/>
      <c r="K45" s="98"/>
    </row>
    <row r="46" spans="1:11" ht="36" hidden="1" customHeight="1">
      <c r="B46" s="103" t="s">
        <v>77</v>
      </c>
      <c r="C46" s="100" t="s">
        <v>96</v>
      </c>
    </row>
    <row r="47" spans="1:11" ht="18" hidden="1" customHeight="1">
      <c r="B47" s="103" t="s">
        <v>77</v>
      </c>
      <c r="C47" s="100" t="s">
        <v>97</v>
      </c>
      <c r="D47" s="105"/>
    </row>
    <row r="48" spans="1:11" ht="18" hidden="1" customHeight="1">
      <c r="A48" s="93"/>
      <c r="C48" s="95"/>
      <c r="D48" s="105"/>
    </row>
    <row r="49" spans="1:3" ht="36" customHeight="1">
      <c r="A49" s="172"/>
      <c r="B49" s="172"/>
      <c r="C49" s="172"/>
    </row>
    <row r="50" spans="1:3" ht="18" customHeight="1">
      <c r="A50" s="173" t="s">
        <v>98</v>
      </c>
      <c r="B50" s="173"/>
      <c r="C50" s="173"/>
    </row>
    <row r="51" spans="1:3" ht="18" customHeight="1">
      <c r="A51" s="171" t="s">
        <v>99</v>
      </c>
      <c r="B51" s="171"/>
      <c r="C51" s="171"/>
    </row>
    <row r="52" spans="1:3" ht="18" customHeight="1">
      <c r="B52" s="106"/>
      <c r="C52" s="106"/>
    </row>
    <row r="53" spans="1:3" ht="18" customHeight="1">
      <c r="C53" s="107"/>
    </row>
    <row r="54" spans="1:3" ht="18" customHeight="1">
      <c r="C54" s="95"/>
    </row>
    <row r="55" spans="1:3" ht="18" customHeight="1">
      <c r="C55" s="107"/>
    </row>
    <row r="56" spans="1:3" ht="18" customHeight="1">
      <c r="B56" s="95"/>
      <c r="C56" s="95"/>
    </row>
    <row r="57" spans="1:3" ht="18" customHeight="1">
      <c r="B57" s="95"/>
      <c r="C57" s="95"/>
    </row>
    <row r="58" spans="1:3" ht="18" customHeight="1">
      <c r="B58" s="95"/>
      <c r="C58" s="95"/>
    </row>
    <row r="59" spans="1:3" ht="18" customHeight="1">
      <c r="B59" s="95"/>
      <c r="C59" s="95"/>
    </row>
    <row r="60" spans="1:3" ht="18" customHeight="1">
      <c r="B60" s="95"/>
      <c r="C60" s="95"/>
    </row>
    <row r="61" spans="1:3" ht="18" customHeight="1">
      <c r="B61" s="95"/>
      <c r="C61" s="95"/>
    </row>
    <row r="62" spans="1:3" ht="18" customHeight="1"/>
    <row r="63" spans="1:3" ht="18" customHeight="1"/>
    <row r="64" spans="1:3"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sheetData>
  <sheetProtection password="DC2B" sheet="1" objects="1" scenarios="1"/>
  <mergeCells count="13">
    <mergeCell ref="A51:C51"/>
    <mergeCell ref="B31:C31"/>
    <mergeCell ref="B34:C34"/>
    <mergeCell ref="B38:C38"/>
    <mergeCell ref="B43:C43"/>
    <mergeCell ref="A49:C49"/>
    <mergeCell ref="A50:C50"/>
    <mergeCell ref="B27:C27"/>
    <mergeCell ref="A1:C1"/>
    <mergeCell ref="B12:C12"/>
    <mergeCell ref="B14:C14"/>
    <mergeCell ref="B21:C21"/>
    <mergeCell ref="B24:C2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5"/>
  <sheetViews>
    <sheetView zoomScaleNormal="100" workbookViewId="0">
      <selection activeCell="N13" sqref="N13"/>
    </sheetView>
  </sheetViews>
  <sheetFormatPr defaultRowHeight="14.25"/>
  <cols>
    <col min="1" max="1" width="27.5703125" style="109" customWidth="1"/>
    <col min="2" max="2" width="14.85546875" style="109" customWidth="1"/>
    <col min="3" max="3" width="13.140625" style="109" customWidth="1"/>
    <col min="4" max="16384" width="9.140625" style="109"/>
  </cols>
  <sheetData>
    <row r="1" spans="1:8" ht="46.5" customHeight="1">
      <c r="A1" s="108" t="s">
        <v>21</v>
      </c>
      <c r="B1" s="174" t="s">
        <v>174</v>
      </c>
      <c r="C1" s="175"/>
      <c r="D1" s="175"/>
      <c r="E1" s="175"/>
      <c r="F1" s="175"/>
      <c r="G1" s="175"/>
      <c r="H1" s="175"/>
    </row>
    <row r="2" spans="1:8" ht="50.25" customHeight="1">
      <c r="A2" s="108" t="s">
        <v>22</v>
      </c>
      <c r="B2" s="176">
        <v>5001000900</v>
      </c>
      <c r="C2" s="177"/>
      <c r="D2" s="177"/>
      <c r="E2" s="177"/>
      <c r="F2" s="177"/>
      <c r="G2" s="177"/>
      <c r="H2" s="178"/>
    </row>
    <row r="3" spans="1:8" ht="42.75" customHeight="1">
      <c r="A3" s="108" t="s">
        <v>23</v>
      </c>
      <c r="B3" s="176" t="s">
        <v>194</v>
      </c>
      <c r="C3" s="177"/>
      <c r="D3" s="177"/>
      <c r="E3" s="177"/>
      <c r="F3" s="177"/>
      <c r="G3" s="177"/>
      <c r="H3" s="178"/>
    </row>
    <row r="4" spans="1:8" ht="39" customHeight="1">
      <c r="A4" s="110"/>
      <c r="B4" s="179"/>
      <c r="C4" s="180"/>
      <c r="D4" s="180"/>
      <c r="E4" s="180"/>
      <c r="F4" s="180"/>
      <c r="G4" s="180"/>
      <c r="H4" s="181"/>
    </row>
    <row r="5" spans="1:8" ht="51.75" customHeight="1">
      <c r="A5" s="108" t="s">
        <v>24</v>
      </c>
      <c r="B5" s="182" t="s">
        <v>180</v>
      </c>
      <c r="C5" s="183"/>
      <c r="D5" s="183"/>
      <c r="E5" s="183"/>
      <c r="F5" s="183"/>
      <c r="G5" s="183"/>
      <c r="H5" s="184"/>
    </row>
  </sheetData>
  <sheetProtection password="DC2B" sheet="1" objects="1" scenarios="1"/>
  <mergeCells count="5">
    <mergeCell ref="B1:H1"/>
    <mergeCell ref="B2:H2"/>
    <mergeCell ref="B3:H3"/>
    <mergeCell ref="B4:H4"/>
    <mergeCell ref="B5:H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22"/>
  <sheetViews>
    <sheetView view="pageBreakPreview" zoomScaleNormal="100" zoomScaleSheetLayoutView="100" workbookViewId="0">
      <selection activeCell="A2" sqref="A2:C2"/>
    </sheetView>
  </sheetViews>
  <sheetFormatPr defaultRowHeight="14.25"/>
  <cols>
    <col min="1" max="1" width="33" style="109" customWidth="1"/>
    <col min="2" max="2" width="11.7109375" style="109" customWidth="1"/>
    <col min="3" max="3" width="58.85546875" style="109" customWidth="1"/>
    <col min="4" max="16384" width="9.140625" style="109"/>
  </cols>
  <sheetData>
    <row r="1" spans="1:3" ht="15">
      <c r="A1" s="185" t="str">
        <f>+BASIC!A1</f>
        <v>Name of Package :</v>
      </c>
      <c r="B1" s="185"/>
      <c r="C1" s="185"/>
    </row>
    <row r="2" spans="1:3" ht="56.25" customHeight="1">
      <c r="A2" s="186" t="str">
        <f>+BASICS!B1</f>
        <v xml:space="preserve">Painting and repairing of Residential &amp; NR Buildings, Boundary wall, Security hut, SPR, FF Huts, Kerb Stone, Paver block etc. at POWERGRID, Gwalior </v>
      </c>
      <c r="B2" s="186"/>
      <c r="C2" s="186"/>
    </row>
    <row r="3" spans="1:3" ht="15">
      <c r="A3" s="111"/>
      <c r="B3" s="111"/>
      <c r="C3" s="111"/>
    </row>
    <row r="4" spans="1:3" ht="15">
      <c r="A4" s="187" t="s">
        <v>25</v>
      </c>
      <c r="B4" s="187"/>
      <c r="C4" s="187"/>
    </row>
    <row r="5" spans="1:3">
      <c r="A5" s="112"/>
      <c r="B5" s="112"/>
      <c r="C5" s="113"/>
    </row>
    <row r="6" spans="1:3" ht="28.5">
      <c r="A6" s="114" t="s">
        <v>26</v>
      </c>
      <c r="B6" s="115"/>
      <c r="C6" s="116" t="s">
        <v>27</v>
      </c>
    </row>
    <row r="7" spans="1:3">
      <c r="A7" s="117"/>
      <c r="B7" s="117"/>
      <c r="C7" s="118"/>
    </row>
    <row r="8" spans="1:3">
      <c r="A8" s="119" t="str">
        <f>IF(C6="Individual Firm","Name of Sole Bidder [Individual Firm]",IF(C6="Licensee of a Manufacturer","Name of Bidder [Licensee]",IF(C6="Representative of a Manufacturer","Name of Bidder [Authorised Representative]","Name of Lead Partner")))</f>
        <v>Name of Sole Bidder [Individual Firm]</v>
      </c>
      <c r="B8" s="120"/>
      <c r="C8" s="121"/>
    </row>
    <row r="9" spans="1:3" ht="28.5">
      <c r="A9" s="122" t="s">
        <v>28</v>
      </c>
      <c r="B9" s="123"/>
      <c r="C9" s="121" t="s">
        <v>29</v>
      </c>
    </row>
    <row r="10" spans="1:3">
      <c r="A10" s="124"/>
      <c r="B10" s="125"/>
      <c r="C10" s="121" t="s">
        <v>29</v>
      </c>
    </row>
    <row r="11" spans="1:3">
      <c r="A11" s="126"/>
      <c r="B11" s="127"/>
      <c r="C11" s="121" t="s">
        <v>29</v>
      </c>
    </row>
    <row r="12" spans="1:3">
      <c r="A12" s="113"/>
      <c r="B12" s="113"/>
      <c r="C12" s="117"/>
    </row>
    <row r="13" spans="1:3">
      <c r="A13" s="119" t="str">
        <f>IF(C6="Individual Firm","",IF(C6="Licensee of a Manufacturer","Name of Manufacturer [Licenser]",IF(C6="Representative of a Manufacturer","Name of Manufacturer","Name of Other Partner")))</f>
        <v/>
      </c>
      <c r="B13" s="120"/>
      <c r="C13" s="121" t="s">
        <v>29</v>
      </c>
    </row>
    <row r="14" spans="1:3">
      <c r="A14" s="128"/>
      <c r="B14" s="123"/>
      <c r="C14" s="121" t="s">
        <v>29</v>
      </c>
    </row>
    <row r="15" spans="1:3">
      <c r="A15" s="124"/>
      <c r="B15" s="125"/>
      <c r="C15" s="121" t="s">
        <v>29</v>
      </c>
    </row>
    <row r="16" spans="1:3">
      <c r="A16" s="188"/>
      <c r="B16" s="188"/>
      <c r="C16" s="121" t="s">
        <v>29</v>
      </c>
    </row>
    <row r="17" spans="1:3">
      <c r="A17" s="113"/>
      <c r="B17" s="113"/>
      <c r="C17" s="117"/>
    </row>
    <row r="18" spans="1:3">
      <c r="A18" s="129" t="s">
        <v>30</v>
      </c>
      <c r="B18" s="130"/>
      <c r="C18" s="131"/>
    </row>
    <row r="19" spans="1:3">
      <c r="A19" s="129" t="s">
        <v>31</v>
      </c>
      <c r="B19" s="130"/>
      <c r="C19" s="121"/>
    </row>
    <row r="20" spans="1:3">
      <c r="A20" s="132"/>
      <c r="B20" s="132"/>
      <c r="C20" s="132"/>
    </row>
    <row r="21" spans="1:3">
      <c r="A21" s="129" t="s">
        <v>32</v>
      </c>
      <c r="B21" s="130"/>
      <c r="C21" s="133"/>
    </row>
    <row r="22" spans="1:3">
      <c r="A22" s="129" t="s">
        <v>33</v>
      </c>
      <c r="B22" s="130"/>
      <c r="C22" s="121"/>
    </row>
  </sheetData>
  <mergeCells count="4">
    <mergeCell ref="A1:C1"/>
    <mergeCell ref="A2:C2"/>
    <mergeCell ref="A4:C4"/>
    <mergeCell ref="A16:B16"/>
  </mergeCells>
  <conditionalFormatting sqref="A13:B15 A16">
    <cfRule type="expression" dxfId="1" priority="1" stopIfTrue="1">
      <formula>$D$6= "Individual Firm"</formula>
    </cfRule>
  </conditionalFormatting>
  <conditionalFormatting sqref="C7">
    <cfRule type="expression" dxfId="0" priority="2" stopIfTrue="1">
      <formula>$AA$6=0</formula>
    </cfRule>
  </conditionalFormatting>
  <dataValidations count="1">
    <dataValidation type="list" allowBlank="1" showInputMessage="1" showErrorMessage="1" sqref="C6" xr:uid="{00000000-0002-0000-0300-000000000000}">
      <formula1>$AA$2:$AA$5</formula1>
    </dataValidation>
  </dataValidations>
  <pageMargins left="0.7" right="0.7" top="0.75" bottom="0.75" header="0.3" footer="0.3"/>
  <pageSetup paperSize="9" scale="8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46"/>
  <sheetViews>
    <sheetView view="pageBreakPreview" zoomScaleNormal="85" zoomScaleSheetLayoutView="100" workbookViewId="0">
      <selection activeCell="L44" sqref="L44"/>
    </sheetView>
  </sheetViews>
  <sheetFormatPr defaultRowHeight="12.75"/>
  <cols>
    <col min="1" max="1" width="5.5703125" style="63" customWidth="1"/>
    <col min="2" max="2" width="13.85546875" style="63" customWidth="1"/>
    <col min="3" max="3" width="12.140625" style="63" customWidth="1"/>
    <col min="4" max="4" width="14.7109375" style="63" customWidth="1"/>
    <col min="5" max="5" width="10.140625" style="63" customWidth="1"/>
    <col min="6" max="6" width="14.42578125" style="60" customWidth="1"/>
    <col min="7" max="7" width="9.7109375" style="60" customWidth="1"/>
    <col min="8" max="8" width="64.85546875" style="60" customWidth="1"/>
    <col min="9" max="9" width="9.140625" style="63"/>
    <col min="10" max="10" width="15.5703125" style="63" customWidth="1"/>
    <col min="11" max="11" width="10.7109375" style="63" customWidth="1"/>
    <col min="12" max="13" width="13.5703125" style="63" customWidth="1"/>
    <col min="14" max="14" width="17.28515625" style="63" customWidth="1"/>
    <col min="15" max="15" width="17" style="63" customWidth="1"/>
    <col min="16" max="16" width="15" style="60" hidden="1" customWidth="1"/>
    <col min="17" max="17" width="12.42578125" style="60" bestFit="1" customWidth="1"/>
    <col min="18" max="16384" width="9.140625" style="60"/>
  </cols>
  <sheetData>
    <row r="1" spans="1:16" s="65" customFormat="1">
      <c r="A1" s="207" t="s">
        <v>3</v>
      </c>
      <c r="B1" s="207"/>
      <c r="C1" s="207"/>
      <c r="D1" s="207"/>
      <c r="E1" s="207"/>
      <c r="F1" s="207"/>
      <c r="G1" s="207"/>
      <c r="H1" s="207"/>
      <c r="I1" s="207"/>
      <c r="J1" s="207"/>
      <c r="K1" s="207"/>
      <c r="L1" s="207"/>
      <c r="M1" s="207"/>
      <c r="N1" s="207"/>
      <c r="O1" s="207"/>
      <c r="P1" s="207"/>
    </row>
    <row r="2" spans="1:16" s="65" customFormat="1">
      <c r="A2" s="208" t="s">
        <v>4</v>
      </c>
      <c r="B2" s="208"/>
      <c r="C2" s="208"/>
      <c r="D2" s="208"/>
      <c r="E2" s="208"/>
      <c r="F2" s="208"/>
      <c r="G2" s="208"/>
      <c r="H2" s="208"/>
      <c r="I2" s="208"/>
      <c r="J2" s="208"/>
      <c r="K2" s="208"/>
      <c r="L2" s="208"/>
      <c r="M2" s="208"/>
      <c r="N2" s="208"/>
      <c r="O2" s="208"/>
      <c r="P2" s="208"/>
    </row>
    <row r="3" spans="1:16" s="65" customFormat="1">
      <c r="A3" s="208" t="s">
        <v>5</v>
      </c>
      <c r="B3" s="208"/>
      <c r="C3" s="208"/>
      <c r="D3" s="208"/>
      <c r="E3" s="208"/>
      <c r="F3" s="208"/>
      <c r="G3" s="208"/>
      <c r="H3" s="208"/>
      <c r="I3" s="208"/>
      <c r="J3" s="208"/>
      <c r="K3" s="208"/>
      <c r="L3" s="208"/>
      <c r="M3" s="208"/>
      <c r="N3" s="208"/>
      <c r="O3" s="208"/>
      <c r="P3" s="208"/>
    </row>
    <row r="4" spans="1:16" s="65" customFormat="1">
      <c r="A4" s="216" t="s">
        <v>175</v>
      </c>
      <c r="B4" s="216"/>
      <c r="C4" s="216"/>
      <c r="D4" s="216"/>
      <c r="E4" s="216"/>
      <c r="F4" s="216"/>
      <c r="G4" s="216"/>
      <c r="H4" s="216"/>
      <c r="I4" s="216"/>
      <c r="J4" s="216"/>
      <c r="K4" s="216"/>
      <c r="L4" s="216"/>
      <c r="M4" s="216"/>
      <c r="N4" s="216"/>
      <c r="O4" s="216"/>
      <c r="P4" s="216"/>
    </row>
    <row r="5" spans="1:16" s="65" customFormat="1">
      <c r="A5" s="217" t="s">
        <v>6</v>
      </c>
      <c r="B5" s="218"/>
      <c r="C5" s="218"/>
      <c r="D5" s="218"/>
      <c r="E5" s="218"/>
      <c r="F5" s="218"/>
      <c r="G5" s="218"/>
      <c r="H5" s="218"/>
      <c r="I5" s="218"/>
      <c r="J5" s="218"/>
      <c r="K5" s="218"/>
      <c r="L5" s="218"/>
      <c r="M5" s="218"/>
      <c r="N5" s="218"/>
      <c r="O5" s="218"/>
      <c r="P5" s="218"/>
    </row>
    <row r="6" spans="1:16" s="65" customFormat="1">
      <c r="A6" s="195" t="s">
        <v>7</v>
      </c>
      <c r="B6" s="196"/>
      <c r="C6" s="196"/>
      <c r="D6" s="196"/>
      <c r="E6" s="196"/>
      <c r="F6" s="196"/>
      <c r="G6" s="196"/>
      <c r="H6" s="196"/>
      <c r="I6" s="196"/>
      <c r="J6" s="196"/>
      <c r="K6" s="196"/>
      <c r="L6" s="196"/>
      <c r="M6" s="197"/>
      <c r="N6" s="198" t="s">
        <v>8</v>
      </c>
      <c r="O6" s="198"/>
      <c r="P6" s="198"/>
    </row>
    <row r="7" spans="1:16" s="65" customFormat="1">
      <c r="A7" s="198" t="s">
        <v>9</v>
      </c>
      <c r="B7" s="198"/>
      <c r="C7" s="198"/>
      <c r="D7" s="198"/>
      <c r="E7" s="199"/>
      <c r="F7" s="199"/>
      <c r="G7" s="199"/>
      <c r="H7" s="199"/>
      <c r="I7" s="199"/>
      <c r="J7" s="199"/>
      <c r="K7" s="199"/>
      <c r="L7" s="199"/>
      <c r="M7" s="199"/>
      <c r="N7" s="198" t="s">
        <v>10</v>
      </c>
      <c r="O7" s="198"/>
      <c r="P7" s="198"/>
    </row>
    <row r="8" spans="1:16" s="65" customFormat="1">
      <c r="A8" s="198" t="s">
        <v>11</v>
      </c>
      <c r="B8" s="198"/>
      <c r="C8" s="198"/>
      <c r="D8" s="198"/>
      <c r="E8" s="199"/>
      <c r="F8" s="199"/>
      <c r="G8" s="199"/>
      <c r="H8" s="199"/>
      <c r="I8" s="199"/>
      <c r="J8" s="199"/>
      <c r="K8" s="199"/>
      <c r="L8" s="199"/>
      <c r="M8" s="199"/>
      <c r="N8" s="198" t="s">
        <v>12</v>
      </c>
      <c r="O8" s="198"/>
      <c r="P8" s="198"/>
    </row>
    <row r="9" spans="1:16" s="65" customFormat="1">
      <c r="A9" s="200"/>
      <c r="B9" s="201"/>
      <c r="C9" s="201"/>
      <c r="D9" s="202"/>
      <c r="E9" s="199"/>
      <c r="F9" s="199"/>
      <c r="G9" s="199"/>
      <c r="H9" s="199"/>
      <c r="I9" s="199"/>
      <c r="J9" s="199"/>
      <c r="K9" s="199"/>
      <c r="L9" s="199"/>
      <c r="M9" s="199"/>
      <c r="N9" s="198" t="s">
        <v>13</v>
      </c>
      <c r="O9" s="198"/>
      <c r="P9" s="198"/>
    </row>
    <row r="10" spans="1:16" s="65" customFormat="1">
      <c r="A10" s="200"/>
      <c r="B10" s="201"/>
      <c r="C10" s="201"/>
      <c r="D10" s="202"/>
      <c r="E10" s="199"/>
      <c r="F10" s="199"/>
      <c r="G10" s="199"/>
      <c r="H10" s="199"/>
      <c r="I10" s="199"/>
      <c r="J10" s="199"/>
      <c r="K10" s="199"/>
      <c r="L10" s="199"/>
      <c r="M10" s="199"/>
      <c r="N10" s="198" t="s">
        <v>14</v>
      </c>
      <c r="O10" s="198"/>
      <c r="P10" s="198"/>
    </row>
    <row r="11" spans="1:16" s="65" customFormat="1">
      <c r="A11" s="206"/>
      <c r="B11" s="206"/>
      <c r="C11" s="206"/>
      <c r="D11" s="206"/>
      <c r="E11" s="206"/>
      <c r="F11" s="206"/>
      <c r="G11" s="206"/>
      <c r="H11" s="206"/>
      <c r="I11" s="206"/>
      <c r="J11" s="206"/>
      <c r="K11" s="206"/>
      <c r="L11" s="206"/>
      <c r="M11" s="206"/>
      <c r="N11" s="198" t="s">
        <v>15</v>
      </c>
      <c r="O11" s="198"/>
      <c r="P11" s="198"/>
    </row>
    <row r="12" spans="1:16" s="67" customFormat="1" ht="24.75" customHeight="1">
      <c r="A12" s="191" t="s">
        <v>176</v>
      </c>
      <c r="B12" s="215"/>
      <c r="C12" s="215"/>
      <c r="D12" s="215"/>
      <c r="E12" s="215"/>
      <c r="F12" s="215"/>
      <c r="G12" s="215"/>
      <c r="H12" s="215"/>
      <c r="I12" s="215"/>
      <c r="J12" s="215"/>
      <c r="K12" s="215"/>
      <c r="L12" s="215"/>
      <c r="M12" s="215"/>
      <c r="N12" s="215"/>
      <c r="O12" s="192"/>
    </row>
    <row r="13" spans="1:16" s="54" customFormat="1">
      <c r="A13" s="68"/>
      <c r="B13" s="69"/>
      <c r="C13" s="66"/>
      <c r="D13" s="69"/>
      <c r="E13" s="69"/>
      <c r="F13" s="69"/>
      <c r="G13" s="69"/>
      <c r="H13" s="69"/>
      <c r="I13" s="69"/>
      <c r="J13" s="69"/>
      <c r="K13" s="69"/>
      <c r="L13" s="69"/>
      <c r="M13" s="69"/>
      <c r="N13" s="69"/>
      <c r="O13" s="69"/>
      <c r="P13" s="69"/>
    </row>
    <row r="14" spans="1:16" s="55" customFormat="1" ht="14.25" customHeight="1">
      <c r="A14" s="189" t="s">
        <v>16</v>
      </c>
      <c r="B14" s="189" t="s">
        <v>109</v>
      </c>
      <c r="C14" s="70" t="s">
        <v>17</v>
      </c>
      <c r="D14" s="204" t="s">
        <v>20</v>
      </c>
      <c r="E14" s="213" t="s">
        <v>49</v>
      </c>
      <c r="F14" s="204" t="s">
        <v>125</v>
      </c>
      <c r="G14" s="209" t="s">
        <v>114</v>
      </c>
      <c r="H14" s="210"/>
      <c r="I14" s="189" t="s">
        <v>1</v>
      </c>
      <c r="J14" s="189" t="s">
        <v>0</v>
      </c>
      <c r="K14" s="189" t="s">
        <v>18</v>
      </c>
      <c r="L14" s="189" t="s">
        <v>101</v>
      </c>
      <c r="M14" s="189" t="s">
        <v>102</v>
      </c>
      <c r="N14" s="189" t="s">
        <v>103</v>
      </c>
      <c r="O14" s="189" t="s">
        <v>122</v>
      </c>
      <c r="P14" s="189" t="s">
        <v>105</v>
      </c>
    </row>
    <row r="15" spans="1:16" s="57" customFormat="1" ht="71.25" customHeight="1">
      <c r="A15" s="190"/>
      <c r="B15" s="190"/>
      <c r="C15" s="70" t="s">
        <v>19</v>
      </c>
      <c r="D15" s="205"/>
      <c r="E15" s="214"/>
      <c r="F15" s="205"/>
      <c r="G15" s="211"/>
      <c r="H15" s="212"/>
      <c r="I15" s="190"/>
      <c r="J15" s="190"/>
      <c r="K15" s="190"/>
      <c r="L15" s="190"/>
      <c r="M15" s="190"/>
      <c r="N15" s="190"/>
      <c r="O15" s="190"/>
      <c r="P15" s="190"/>
    </row>
    <row r="16" spans="1:16" s="57" customFormat="1" ht="17.25" customHeight="1">
      <c r="A16" s="56">
        <v>1</v>
      </c>
      <c r="B16" s="56">
        <v>2</v>
      </c>
      <c r="C16" s="70">
        <v>3</v>
      </c>
      <c r="D16" s="71">
        <v>4</v>
      </c>
      <c r="E16" s="72">
        <v>5</v>
      </c>
      <c r="F16" s="71">
        <v>6</v>
      </c>
      <c r="G16" s="191">
        <v>7</v>
      </c>
      <c r="H16" s="192"/>
      <c r="I16" s="56">
        <v>8</v>
      </c>
      <c r="J16" s="56">
        <v>9</v>
      </c>
      <c r="K16" s="56">
        <v>10</v>
      </c>
      <c r="L16" s="56">
        <v>11</v>
      </c>
      <c r="M16" s="56">
        <v>12</v>
      </c>
      <c r="N16" s="56">
        <v>13</v>
      </c>
      <c r="O16" s="56">
        <v>14</v>
      </c>
      <c r="P16" s="56"/>
    </row>
    <row r="17" spans="1:16">
      <c r="A17" s="51"/>
      <c r="B17" s="58"/>
      <c r="C17" s="51"/>
      <c r="D17" s="51"/>
      <c r="E17" s="53"/>
      <c r="F17" s="59"/>
      <c r="G17" s="59"/>
      <c r="H17" s="73" t="s">
        <v>121</v>
      </c>
      <c r="I17" s="74"/>
      <c r="J17" s="74"/>
      <c r="K17" s="74"/>
      <c r="L17" s="53"/>
      <c r="M17" s="53"/>
      <c r="N17" s="53"/>
      <c r="O17" s="53"/>
      <c r="P17" s="59"/>
    </row>
    <row r="18" spans="1:16" ht="15">
      <c r="A18" s="144" t="s">
        <v>110</v>
      </c>
      <c r="B18" s="149" t="s">
        <v>181</v>
      </c>
      <c r="C18" s="149" t="s">
        <v>131</v>
      </c>
      <c r="D18" s="61"/>
      <c r="E18" s="82">
        <v>0.18</v>
      </c>
      <c r="F18" s="62"/>
      <c r="G18" s="136" t="s">
        <v>143</v>
      </c>
      <c r="H18" s="151" t="s">
        <v>144</v>
      </c>
      <c r="I18" s="53" t="s">
        <v>137</v>
      </c>
      <c r="J18" s="142">
        <v>1162.7861</v>
      </c>
      <c r="K18" s="152">
        <v>343.65</v>
      </c>
      <c r="L18" s="53">
        <v>0.18</v>
      </c>
      <c r="M18" s="84">
        <f>K18/(1+L18)</f>
        <v>291.22881355932202</v>
      </c>
      <c r="N18" s="49">
        <f t="shared" ref="N18:N37" si="0">M18*J18</f>
        <v>338636.81632627116</v>
      </c>
      <c r="O18" s="49">
        <f t="shared" ref="O18:O37" si="1">IF(ISBLANK(F18),E18*N18,F18*N18)</f>
        <v>60954.626938728805</v>
      </c>
      <c r="P18" s="59"/>
    </row>
    <row r="19" spans="1:16" ht="76.5">
      <c r="A19" s="193" t="s">
        <v>111</v>
      </c>
      <c r="B19" s="50"/>
      <c r="C19" s="50"/>
      <c r="D19" s="145"/>
      <c r="E19" s="148"/>
      <c r="F19" s="147"/>
      <c r="G19" s="136">
        <v>13.19</v>
      </c>
      <c r="H19" s="52" t="s">
        <v>145</v>
      </c>
      <c r="I19" s="53"/>
      <c r="J19" s="142"/>
      <c r="K19" s="152"/>
      <c r="L19" s="53"/>
      <c r="M19" s="84"/>
      <c r="N19" s="49"/>
      <c r="O19" s="49"/>
      <c r="P19" s="59"/>
    </row>
    <row r="20" spans="1:16" ht="15">
      <c r="A20" s="194"/>
      <c r="B20" s="149" t="s">
        <v>182</v>
      </c>
      <c r="C20" s="149" t="s">
        <v>131</v>
      </c>
      <c r="D20" s="61"/>
      <c r="E20" s="82">
        <v>0.18</v>
      </c>
      <c r="F20" s="62"/>
      <c r="G20" s="136" t="s">
        <v>146</v>
      </c>
      <c r="H20" s="52" t="s">
        <v>147</v>
      </c>
      <c r="I20" s="53" t="s">
        <v>137</v>
      </c>
      <c r="J20" s="142">
        <v>25.380000000000003</v>
      </c>
      <c r="K20" s="152">
        <v>886.6</v>
      </c>
      <c r="L20" s="53">
        <v>0.18</v>
      </c>
      <c r="M20" s="84">
        <f>K20/(1+L20)</f>
        <v>751.3559322033899</v>
      </c>
      <c r="N20" s="49">
        <f t="shared" si="0"/>
        <v>19069.413559322038</v>
      </c>
      <c r="O20" s="49">
        <f t="shared" si="1"/>
        <v>3432.4944406779668</v>
      </c>
      <c r="P20" s="59"/>
    </row>
    <row r="21" spans="1:16" ht="38.25">
      <c r="A21" s="51" t="s">
        <v>112</v>
      </c>
      <c r="B21" s="149" t="s">
        <v>183</v>
      </c>
      <c r="C21" s="149" t="s">
        <v>131</v>
      </c>
      <c r="D21" s="61"/>
      <c r="E21" s="82">
        <v>0.18</v>
      </c>
      <c r="F21" s="62"/>
      <c r="G21" s="153">
        <v>13.8</v>
      </c>
      <c r="H21" s="52" t="s">
        <v>148</v>
      </c>
      <c r="I21" s="53" t="s">
        <v>137</v>
      </c>
      <c r="J21" s="142">
        <v>1262.7861</v>
      </c>
      <c r="K21" s="152">
        <v>156.05000000000001</v>
      </c>
      <c r="L21" s="53">
        <v>0.18</v>
      </c>
      <c r="M21" s="84">
        <f>K21/(1+L21)</f>
        <v>132.24576271186442</v>
      </c>
      <c r="N21" s="49">
        <f t="shared" si="0"/>
        <v>166998.1109364407</v>
      </c>
      <c r="O21" s="49">
        <f t="shared" si="1"/>
        <v>30059.659968559325</v>
      </c>
      <c r="P21" s="59"/>
    </row>
    <row r="22" spans="1:16" ht="51">
      <c r="A22" s="193" t="s">
        <v>113</v>
      </c>
      <c r="B22" s="50"/>
      <c r="C22" s="50"/>
      <c r="D22" s="145"/>
      <c r="E22" s="148"/>
      <c r="F22" s="147"/>
      <c r="G22" s="135">
        <v>13.81</v>
      </c>
      <c r="H22" s="52" t="s">
        <v>149</v>
      </c>
      <c r="I22" s="53"/>
      <c r="J22" s="143"/>
      <c r="K22" s="152"/>
      <c r="L22" s="53"/>
      <c r="M22" s="84"/>
      <c r="N22" s="49"/>
      <c r="O22" s="49"/>
      <c r="P22" s="59"/>
    </row>
    <row r="23" spans="1:16" ht="15">
      <c r="A23" s="194"/>
      <c r="B23" s="149" t="s">
        <v>184</v>
      </c>
      <c r="C23" s="149" t="s">
        <v>132</v>
      </c>
      <c r="D23" s="61"/>
      <c r="E23" s="82">
        <v>0.18</v>
      </c>
      <c r="F23" s="62"/>
      <c r="G23" s="136" t="s">
        <v>150</v>
      </c>
      <c r="H23" s="52" t="s">
        <v>151</v>
      </c>
      <c r="I23" s="53" t="s">
        <v>137</v>
      </c>
      <c r="J23" s="143">
        <v>11524.982650000002</v>
      </c>
      <c r="K23" s="152">
        <v>62.7</v>
      </c>
      <c r="L23" s="53">
        <v>0.18</v>
      </c>
      <c r="M23" s="84">
        <f>K23/(1+L23)</f>
        <v>53.13559322033899</v>
      </c>
      <c r="N23" s="49">
        <f t="shared" si="0"/>
        <v>612386.78996186459</v>
      </c>
      <c r="O23" s="49">
        <f t="shared" si="1"/>
        <v>110229.62219313563</v>
      </c>
      <c r="P23" s="59"/>
    </row>
    <row r="24" spans="1:16" ht="51">
      <c r="A24" s="193" t="s">
        <v>128</v>
      </c>
      <c r="B24" s="58"/>
      <c r="C24" s="51"/>
      <c r="D24" s="145"/>
      <c r="E24" s="146"/>
      <c r="F24" s="147"/>
      <c r="G24" s="136">
        <v>13.83</v>
      </c>
      <c r="H24" s="52" t="s">
        <v>152</v>
      </c>
      <c r="I24" s="53"/>
      <c r="J24" s="143"/>
      <c r="K24" s="152"/>
      <c r="L24" s="53"/>
      <c r="M24" s="84"/>
      <c r="N24" s="49"/>
      <c r="O24" s="49"/>
      <c r="P24" s="59"/>
    </row>
    <row r="25" spans="1:16" ht="15">
      <c r="A25" s="194"/>
      <c r="B25" s="149" t="s">
        <v>185</v>
      </c>
      <c r="C25" s="149" t="s">
        <v>132</v>
      </c>
      <c r="D25" s="61"/>
      <c r="E25" s="82">
        <v>0.18</v>
      </c>
      <c r="F25" s="62"/>
      <c r="G25" s="136" t="s">
        <v>153</v>
      </c>
      <c r="H25" s="52" t="s">
        <v>154</v>
      </c>
      <c r="I25" s="53" t="s">
        <v>137</v>
      </c>
      <c r="J25" s="143">
        <v>7481.248149999994</v>
      </c>
      <c r="K25" s="152">
        <v>142.80000000000001</v>
      </c>
      <c r="L25" s="53">
        <v>0.18</v>
      </c>
      <c r="M25" s="84">
        <f t="shared" ref="M25:M26" si="2">K25/(1+L25)</f>
        <v>121.0169491525424</v>
      </c>
      <c r="N25" s="49">
        <f t="shared" si="0"/>
        <v>905357.82696610119</v>
      </c>
      <c r="O25" s="49">
        <f t="shared" si="1"/>
        <v>162964.4088538982</v>
      </c>
      <c r="P25" s="59"/>
    </row>
    <row r="26" spans="1:16" ht="38.25">
      <c r="A26" s="51" t="s">
        <v>129</v>
      </c>
      <c r="B26" s="149" t="s">
        <v>186</v>
      </c>
      <c r="C26" s="149" t="s">
        <v>187</v>
      </c>
      <c r="D26" s="61"/>
      <c r="E26" s="82">
        <v>0.18</v>
      </c>
      <c r="F26" s="62"/>
      <c r="G26" s="136">
        <v>13.88</v>
      </c>
      <c r="H26" s="52" t="s">
        <v>155</v>
      </c>
      <c r="I26" s="53" t="s">
        <v>137</v>
      </c>
      <c r="J26" s="143">
        <v>3280.7</v>
      </c>
      <c r="K26" s="152">
        <v>19.75</v>
      </c>
      <c r="L26" s="53">
        <v>0.18</v>
      </c>
      <c r="M26" s="84">
        <f t="shared" si="2"/>
        <v>16.737288135593221</v>
      </c>
      <c r="N26" s="49">
        <f t="shared" si="0"/>
        <v>54910.021186440681</v>
      </c>
      <c r="O26" s="49">
        <f t="shared" si="1"/>
        <v>9883.8038135593215</v>
      </c>
      <c r="P26" s="59"/>
    </row>
    <row r="27" spans="1:16" ht="38.25">
      <c r="A27" s="144" t="s">
        <v>138</v>
      </c>
      <c r="B27" s="149" t="s">
        <v>188</v>
      </c>
      <c r="C27" s="149" t="s">
        <v>187</v>
      </c>
      <c r="D27" s="61"/>
      <c r="E27" s="82">
        <v>0.18</v>
      </c>
      <c r="F27" s="62"/>
      <c r="G27" s="136">
        <v>13.91</v>
      </c>
      <c r="H27" s="52" t="s">
        <v>156</v>
      </c>
      <c r="I27" s="53" t="s">
        <v>137</v>
      </c>
      <c r="J27" s="143">
        <v>12995.4067125</v>
      </c>
      <c r="K27" s="152">
        <v>25.15</v>
      </c>
      <c r="L27" s="53">
        <v>0.18</v>
      </c>
      <c r="M27" s="84">
        <f t="shared" ref="M27" si="3">K27/(1+L27)</f>
        <v>21.3135593220339</v>
      </c>
      <c r="N27" s="49">
        <f t="shared" si="0"/>
        <v>276978.37188082631</v>
      </c>
      <c r="O27" s="49">
        <f t="shared" si="1"/>
        <v>49856.106938548735</v>
      </c>
      <c r="P27" s="59"/>
    </row>
    <row r="28" spans="1:16" ht="25.5">
      <c r="A28" s="193" t="s">
        <v>139</v>
      </c>
      <c r="B28" s="50"/>
      <c r="C28" s="50"/>
      <c r="D28" s="145"/>
      <c r="E28" s="148"/>
      <c r="F28" s="147"/>
      <c r="G28" s="136">
        <v>13.99</v>
      </c>
      <c r="H28" s="52" t="s">
        <v>157</v>
      </c>
      <c r="I28" s="53"/>
      <c r="J28" s="143"/>
      <c r="K28" s="152"/>
      <c r="L28" s="53"/>
      <c r="M28" s="84"/>
      <c r="N28" s="49"/>
      <c r="O28" s="49"/>
      <c r="P28" s="59"/>
    </row>
    <row r="29" spans="1:16" ht="15">
      <c r="A29" s="194"/>
      <c r="B29" s="149" t="s">
        <v>189</v>
      </c>
      <c r="C29" s="149" t="s">
        <v>187</v>
      </c>
      <c r="D29" s="61"/>
      <c r="E29" s="82">
        <v>0.18</v>
      </c>
      <c r="F29" s="62"/>
      <c r="G29" s="136" t="s">
        <v>158</v>
      </c>
      <c r="H29" s="52" t="s">
        <v>159</v>
      </c>
      <c r="I29" s="53" t="s">
        <v>137</v>
      </c>
      <c r="J29" s="143">
        <v>5168.7636999999995</v>
      </c>
      <c r="K29" s="152">
        <v>102.8</v>
      </c>
      <c r="L29" s="53">
        <v>0.18</v>
      </c>
      <c r="M29" s="84">
        <f t="shared" ref="M29" si="4">K29/(1+L29)</f>
        <v>87.118644067796609</v>
      </c>
      <c r="N29" s="49">
        <f t="shared" si="0"/>
        <v>450295.68505084742</v>
      </c>
      <c r="O29" s="49">
        <f t="shared" si="1"/>
        <v>81053.223309152527</v>
      </c>
      <c r="P29" s="59"/>
    </row>
    <row r="30" spans="1:16" ht="15" customHeight="1">
      <c r="A30" s="193" t="s">
        <v>140</v>
      </c>
      <c r="B30" s="58"/>
      <c r="C30" s="50"/>
      <c r="D30" s="145"/>
      <c r="E30" s="146"/>
      <c r="F30" s="147"/>
      <c r="G30" s="136">
        <v>13.103</v>
      </c>
      <c r="H30" s="52" t="s">
        <v>160</v>
      </c>
      <c r="I30" s="53"/>
      <c r="J30" s="142"/>
      <c r="K30" s="152"/>
      <c r="L30" s="53"/>
      <c r="M30" s="84"/>
      <c r="N30" s="49"/>
      <c r="O30" s="49"/>
      <c r="P30" s="59"/>
    </row>
    <row r="31" spans="1:16" ht="15">
      <c r="A31" s="194"/>
      <c r="B31" s="149" t="s">
        <v>190</v>
      </c>
      <c r="C31" s="149" t="s">
        <v>187</v>
      </c>
      <c r="D31" s="61"/>
      <c r="E31" s="82">
        <v>0.18</v>
      </c>
      <c r="F31" s="62"/>
      <c r="G31" s="136" t="s">
        <v>161</v>
      </c>
      <c r="H31" s="52" t="s">
        <v>159</v>
      </c>
      <c r="I31" s="53" t="s">
        <v>137</v>
      </c>
      <c r="J31" s="142">
        <v>560.59809999999993</v>
      </c>
      <c r="K31" s="152">
        <v>224.8</v>
      </c>
      <c r="L31" s="53">
        <v>0.18</v>
      </c>
      <c r="M31" s="84">
        <f>K31/(1+L31)</f>
        <v>190.5084745762712</v>
      </c>
      <c r="N31" s="49">
        <f t="shared" si="0"/>
        <v>106798.68888135592</v>
      </c>
      <c r="O31" s="49">
        <f t="shared" si="1"/>
        <v>19223.763998644066</v>
      </c>
      <c r="P31" s="59"/>
    </row>
    <row r="32" spans="1:16" ht="15" customHeight="1">
      <c r="A32" s="193" t="s">
        <v>141</v>
      </c>
      <c r="B32" s="58"/>
      <c r="C32" s="50"/>
      <c r="D32" s="145"/>
      <c r="E32" s="146"/>
      <c r="F32" s="147"/>
      <c r="G32" s="136">
        <v>13.109</v>
      </c>
      <c r="H32" s="52" t="s">
        <v>162</v>
      </c>
      <c r="I32" s="53"/>
      <c r="J32" s="143"/>
      <c r="K32" s="152"/>
      <c r="L32" s="53"/>
      <c r="M32" s="84"/>
      <c r="N32" s="49"/>
      <c r="O32" s="49"/>
      <c r="P32" s="59"/>
    </row>
    <row r="33" spans="1:17" ht="38.25">
      <c r="A33" s="194"/>
      <c r="B33" s="149" t="s">
        <v>191</v>
      </c>
      <c r="C33" s="149" t="s">
        <v>187</v>
      </c>
      <c r="D33" s="61"/>
      <c r="E33" s="82">
        <v>0.18</v>
      </c>
      <c r="F33" s="62"/>
      <c r="G33" s="136" t="s">
        <v>163</v>
      </c>
      <c r="H33" s="52" t="s">
        <v>164</v>
      </c>
      <c r="I33" s="53" t="s">
        <v>137</v>
      </c>
      <c r="J33" s="143">
        <v>14271.751500000002</v>
      </c>
      <c r="K33" s="152">
        <v>112.9</v>
      </c>
      <c r="L33" s="53">
        <v>0.18</v>
      </c>
      <c r="M33" s="84">
        <f>K33/(1+L33)</f>
        <v>95.677966101694921</v>
      </c>
      <c r="N33" s="49">
        <f t="shared" si="0"/>
        <v>1365492.1562288138</v>
      </c>
      <c r="O33" s="49">
        <f t="shared" si="1"/>
        <v>245788.58812118648</v>
      </c>
      <c r="P33" s="59"/>
    </row>
    <row r="34" spans="1:17" ht="25.5">
      <c r="A34" s="193" t="s">
        <v>130</v>
      </c>
      <c r="B34" s="58"/>
      <c r="C34" s="50"/>
      <c r="D34" s="145"/>
      <c r="E34" s="146"/>
      <c r="F34" s="147"/>
      <c r="G34" s="136">
        <v>13.112</v>
      </c>
      <c r="H34" s="52" t="s">
        <v>165</v>
      </c>
      <c r="I34" s="53"/>
      <c r="J34" s="143"/>
      <c r="K34" s="152"/>
      <c r="L34" s="53"/>
      <c r="M34" s="84"/>
      <c r="N34" s="49"/>
      <c r="O34" s="49"/>
      <c r="P34" s="59"/>
    </row>
    <row r="35" spans="1:17" ht="25.5">
      <c r="A35" s="194"/>
      <c r="B35" s="149" t="s">
        <v>192</v>
      </c>
      <c r="C35" s="149" t="s">
        <v>187</v>
      </c>
      <c r="D35" s="61"/>
      <c r="E35" s="82">
        <v>0.18</v>
      </c>
      <c r="F35" s="62"/>
      <c r="G35" s="136" t="s">
        <v>166</v>
      </c>
      <c r="H35" s="52" t="s">
        <v>167</v>
      </c>
      <c r="I35" s="53" t="s">
        <v>137</v>
      </c>
      <c r="J35" s="143">
        <v>15356.672550000001</v>
      </c>
      <c r="K35" s="152">
        <v>131.30000000000001</v>
      </c>
      <c r="L35" s="53">
        <v>0.18</v>
      </c>
      <c r="M35" s="84">
        <f t="shared" ref="M35" si="5">K35/(1+L35)</f>
        <v>111.27118644067798</v>
      </c>
      <c r="N35" s="49">
        <f t="shared" si="0"/>
        <v>1708755.1744194918</v>
      </c>
      <c r="O35" s="49">
        <f t="shared" si="1"/>
        <v>307575.93139550852</v>
      </c>
      <c r="P35" s="59"/>
    </row>
    <row r="36" spans="1:17" ht="63.75">
      <c r="A36" s="193" t="s">
        <v>142</v>
      </c>
      <c r="B36" s="134"/>
      <c r="C36" s="134"/>
      <c r="D36" s="145"/>
      <c r="E36" s="148"/>
      <c r="F36" s="147"/>
      <c r="G36" s="136">
        <v>14.1</v>
      </c>
      <c r="H36" s="52" t="s">
        <v>168</v>
      </c>
      <c r="I36" s="53"/>
      <c r="J36" s="143"/>
      <c r="K36" s="152"/>
      <c r="L36" s="53"/>
      <c r="M36" s="84"/>
      <c r="N36" s="49"/>
      <c r="O36" s="49"/>
      <c r="P36" s="59"/>
    </row>
    <row r="37" spans="1:17" ht="15">
      <c r="A37" s="194"/>
      <c r="B37" s="149" t="s">
        <v>193</v>
      </c>
      <c r="C37" s="149" t="s">
        <v>187</v>
      </c>
      <c r="D37" s="61"/>
      <c r="E37" s="82">
        <v>0.18</v>
      </c>
      <c r="F37" s="62"/>
      <c r="G37" s="136" t="s">
        <v>169</v>
      </c>
      <c r="H37" s="52" t="s">
        <v>170</v>
      </c>
      <c r="I37" s="53" t="s">
        <v>137</v>
      </c>
      <c r="J37" s="143">
        <v>100</v>
      </c>
      <c r="K37" s="152">
        <v>547.4</v>
      </c>
      <c r="L37" s="53">
        <v>0.18</v>
      </c>
      <c r="M37" s="84">
        <f>K37/(1+L37)</f>
        <v>463.89830508474574</v>
      </c>
      <c r="N37" s="49">
        <f t="shared" si="0"/>
        <v>46389.830508474573</v>
      </c>
      <c r="O37" s="49">
        <f t="shared" si="1"/>
        <v>8350.1694915254229</v>
      </c>
      <c r="P37" s="59"/>
    </row>
    <row r="38" spans="1:17" ht="15" customHeight="1">
      <c r="A38" s="53"/>
      <c r="B38" s="75"/>
      <c r="C38" s="83"/>
      <c r="D38" s="83"/>
      <c r="E38" s="83"/>
      <c r="F38" s="83"/>
      <c r="G38" s="83"/>
      <c r="H38" s="222" t="s">
        <v>116</v>
      </c>
      <c r="I38" s="223"/>
      <c r="J38" s="223"/>
      <c r="K38" s="223"/>
      <c r="L38" s="223"/>
      <c r="M38" s="224"/>
      <c r="N38" s="85">
        <f>SUM(N18:N37)</f>
        <v>6052068.8859062502</v>
      </c>
      <c r="O38" s="85">
        <f>SUM(O18:O37)</f>
        <v>1089372.399463125</v>
      </c>
      <c r="P38" s="85">
        <f>SUM(P18:P37)</f>
        <v>0</v>
      </c>
    </row>
    <row r="39" spans="1:17">
      <c r="A39" s="53"/>
      <c r="B39" s="53"/>
      <c r="C39" s="53"/>
      <c r="D39" s="53"/>
      <c r="E39" s="53"/>
      <c r="F39" s="59"/>
      <c r="G39" s="59"/>
      <c r="H39" s="225" t="s">
        <v>115</v>
      </c>
      <c r="I39" s="226"/>
      <c r="J39" s="226"/>
      <c r="K39" s="226"/>
      <c r="L39" s="226"/>
      <c r="M39" s="227"/>
      <c r="N39" s="137"/>
      <c r="O39" s="138">
        <f>N39</f>
        <v>0</v>
      </c>
      <c r="P39" s="76"/>
    </row>
    <row r="40" spans="1:17">
      <c r="A40" s="53"/>
      <c r="B40" s="53"/>
      <c r="C40" s="53"/>
      <c r="D40" s="53"/>
      <c r="E40" s="53"/>
      <c r="F40" s="59"/>
      <c r="G40" s="59"/>
      <c r="H40" s="225" t="s">
        <v>106</v>
      </c>
      <c r="I40" s="226"/>
      <c r="J40" s="226"/>
      <c r="K40" s="226"/>
      <c r="L40" s="226"/>
      <c r="M40" s="227"/>
      <c r="N40" s="86">
        <f>N39*N38</f>
        <v>0</v>
      </c>
      <c r="O40" s="86">
        <f>O39*O38</f>
        <v>0</v>
      </c>
      <c r="P40" s="76"/>
    </row>
    <row r="41" spans="1:17" ht="15" customHeight="1">
      <c r="A41" s="53"/>
      <c r="B41" s="53"/>
      <c r="C41" s="53"/>
      <c r="D41" s="53"/>
      <c r="E41" s="53"/>
      <c r="F41" s="59"/>
      <c r="G41" s="59"/>
      <c r="H41" s="222" t="s">
        <v>107</v>
      </c>
      <c r="I41" s="223"/>
      <c r="J41" s="223"/>
      <c r="K41" s="223"/>
      <c r="L41" s="223"/>
      <c r="M41" s="224"/>
      <c r="N41" s="87">
        <f>N38+N40</f>
        <v>6052068.8859062502</v>
      </c>
      <c r="O41" s="78"/>
      <c r="P41" s="76"/>
    </row>
    <row r="42" spans="1:17" ht="15" customHeight="1">
      <c r="A42" s="53"/>
      <c r="B42" s="53"/>
      <c r="C42" s="53"/>
      <c r="D42" s="53"/>
      <c r="E42" s="53"/>
      <c r="F42" s="59"/>
      <c r="G42" s="59"/>
      <c r="H42" s="219" t="s">
        <v>108</v>
      </c>
      <c r="I42" s="220"/>
      <c r="J42" s="220"/>
      <c r="K42" s="220"/>
      <c r="L42" s="220"/>
      <c r="M42" s="221"/>
      <c r="N42" s="86"/>
      <c r="O42" s="87">
        <f>O40+O38</f>
        <v>1089372.399463125</v>
      </c>
      <c r="P42" s="79"/>
    </row>
    <row r="43" spans="1:17">
      <c r="Q43" s="64"/>
    </row>
    <row r="44" spans="1:17" ht="30" customHeight="1">
      <c r="A44" s="203" t="s">
        <v>54</v>
      </c>
      <c r="B44" s="203"/>
      <c r="C44" s="203"/>
      <c r="D44" s="203"/>
      <c r="E44" s="203"/>
      <c r="F44" s="203"/>
      <c r="G44" s="203"/>
      <c r="H44" s="203"/>
      <c r="I44" s="55"/>
      <c r="J44" s="55"/>
      <c r="K44" s="55"/>
      <c r="L44" s="55"/>
      <c r="M44" s="55"/>
      <c r="N44" s="55"/>
      <c r="O44" s="55"/>
      <c r="P44" s="54"/>
    </row>
    <row r="45" spans="1:17">
      <c r="A45" s="55" t="s">
        <v>44</v>
      </c>
      <c r="B45" s="55"/>
      <c r="C45" s="55"/>
      <c r="D45" s="54"/>
      <c r="E45" s="55"/>
      <c r="F45" s="54"/>
      <c r="G45" s="54"/>
      <c r="H45" s="54"/>
      <c r="I45" s="55"/>
      <c r="J45" s="55"/>
      <c r="K45" s="55"/>
      <c r="L45" s="55"/>
      <c r="M45" s="55"/>
      <c r="N45" s="55" t="s">
        <v>45</v>
      </c>
      <c r="O45" s="55"/>
      <c r="P45" s="54"/>
    </row>
    <row r="46" spans="1:17">
      <c r="A46" s="55" t="s">
        <v>46</v>
      </c>
      <c r="B46" s="55"/>
      <c r="C46" s="55"/>
      <c r="D46" s="54"/>
      <c r="E46" s="55"/>
      <c r="F46" s="54"/>
      <c r="G46" s="54"/>
      <c r="H46" s="54"/>
      <c r="I46" s="55"/>
      <c r="J46" s="55"/>
      <c r="K46" s="55"/>
      <c r="L46" s="55"/>
      <c r="M46" s="55"/>
      <c r="N46" s="55" t="s">
        <v>47</v>
      </c>
      <c r="O46" s="55"/>
      <c r="P46" s="54"/>
    </row>
  </sheetData>
  <sheetProtection password="DC2B" sheet="1" objects="1" scenarios="1"/>
  <mergeCells count="51">
    <mergeCell ref="H42:M42"/>
    <mergeCell ref="H38:M38"/>
    <mergeCell ref="A28:A29"/>
    <mergeCell ref="A30:A31"/>
    <mergeCell ref="A34:A35"/>
    <mergeCell ref="A36:A37"/>
    <mergeCell ref="H39:M39"/>
    <mergeCell ref="H40:M40"/>
    <mergeCell ref="H41:M41"/>
    <mergeCell ref="A32:A33"/>
    <mergeCell ref="A1:P1"/>
    <mergeCell ref="A2:P2"/>
    <mergeCell ref="G14:H15"/>
    <mergeCell ref="E14:E15"/>
    <mergeCell ref="F14:F15"/>
    <mergeCell ref="E7:M7"/>
    <mergeCell ref="A7:D7"/>
    <mergeCell ref="J14:J15"/>
    <mergeCell ref="K14:K15"/>
    <mergeCell ref="B14:B15"/>
    <mergeCell ref="L14:L15"/>
    <mergeCell ref="A12:O12"/>
    <mergeCell ref="A3:P3"/>
    <mergeCell ref="A9:D9"/>
    <mergeCell ref="A4:P4"/>
    <mergeCell ref="A5:P5"/>
    <mergeCell ref="A44:H44"/>
    <mergeCell ref="E8:M8"/>
    <mergeCell ref="N8:P8"/>
    <mergeCell ref="I14:I15"/>
    <mergeCell ref="A8:D8"/>
    <mergeCell ref="A14:A15"/>
    <mergeCell ref="D14:D15"/>
    <mergeCell ref="M14:M15"/>
    <mergeCell ref="N14:N15"/>
    <mergeCell ref="E9:M9"/>
    <mergeCell ref="A11:M11"/>
    <mergeCell ref="N11:P11"/>
    <mergeCell ref="N10:P10"/>
    <mergeCell ref="A22:A23"/>
    <mergeCell ref="A24:A25"/>
    <mergeCell ref="O14:O15"/>
    <mergeCell ref="P14:P15"/>
    <mergeCell ref="G16:H16"/>
    <mergeCell ref="A19:A20"/>
    <mergeCell ref="A6:M6"/>
    <mergeCell ref="N6:P6"/>
    <mergeCell ref="N7:P7"/>
    <mergeCell ref="N9:P9"/>
    <mergeCell ref="E10:M10"/>
    <mergeCell ref="A10:D10"/>
  </mergeCells>
  <dataValidations count="1">
    <dataValidation allowBlank="1" showInputMessage="1" showErrorMessage="1" prompt="Please Enter Percentage" sqref="N39:O39" xr:uid="{00000000-0002-0000-0400-000000000000}"/>
  </dataValidations>
  <pageMargins left="0.51181102362204722" right="0.51181102362204722" top="0.55118110236220474" bottom="0.55118110236220474" header="0.31496062992125984" footer="0.31496062992125984"/>
  <pageSetup paperSize="9" scale="56"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84BEB9-B92A-42F1-89FF-43ABB2336412}">
  <dimension ref="A1:N23"/>
  <sheetViews>
    <sheetView workbookViewId="0">
      <selection activeCell="O19" sqref="O19"/>
    </sheetView>
  </sheetViews>
  <sheetFormatPr defaultRowHeight="12.75"/>
  <cols>
    <col min="1" max="1" width="5.5703125" style="63" customWidth="1"/>
    <col min="2" max="2" width="12.140625" style="63" customWidth="1"/>
    <col min="3" max="3" width="14.7109375" style="63" customWidth="1"/>
    <col min="4" max="4" width="8.5703125" style="60" customWidth="1"/>
    <col min="5" max="5" width="14.42578125" style="60" customWidth="1"/>
    <col min="6" max="6" width="7.28515625" style="60" customWidth="1"/>
    <col min="7" max="7" width="64.85546875" style="60" customWidth="1"/>
    <col min="8" max="8" width="9.140625" style="63"/>
    <col min="9" max="9" width="15.5703125" style="63" customWidth="1"/>
    <col min="10" max="10" width="13.5703125" style="63" customWidth="1"/>
    <col min="11" max="11" width="17.28515625" style="63" customWidth="1"/>
    <col min="12" max="12" width="13.5703125" style="63" customWidth="1"/>
    <col min="13" max="13" width="16.42578125" style="60" hidden="1" customWidth="1"/>
    <col min="14" max="14" width="12.42578125" style="60" bestFit="1" customWidth="1"/>
    <col min="15" max="16384" width="9.140625" style="60"/>
  </cols>
  <sheetData>
    <row r="1" spans="1:13" s="65" customFormat="1">
      <c r="A1" s="207" t="s">
        <v>3</v>
      </c>
      <c r="B1" s="207"/>
      <c r="C1" s="207"/>
      <c r="D1" s="207"/>
      <c r="E1" s="207"/>
      <c r="F1" s="207"/>
      <c r="G1" s="207"/>
      <c r="H1" s="207"/>
      <c r="I1" s="207"/>
      <c r="J1" s="207"/>
      <c r="K1" s="207"/>
      <c r="L1" s="207"/>
      <c r="M1" s="207"/>
    </row>
    <row r="2" spans="1:13" s="65" customFormat="1">
      <c r="A2" s="208" t="s">
        <v>4</v>
      </c>
      <c r="B2" s="208"/>
      <c r="C2" s="208"/>
      <c r="D2" s="208"/>
      <c r="E2" s="208"/>
      <c r="F2" s="208"/>
      <c r="G2" s="208"/>
      <c r="H2" s="208"/>
      <c r="I2" s="208"/>
      <c r="J2" s="208"/>
      <c r="K2" s="208"/>
      <c r="L2" s="208"/>
      <c r="M2" s="208"/>
    </row>
    <row r="3" spans="1:13" s="65" customFormat="1">
      <c r="A3" s="208" t="s">
        <v>5</v>
      </c>
      <c r="B3" s="208"/>
      <c r="C3" s="208"/>
      <c r="D3" s="208"/>
      <c r="E3" s="208"/>
      <c r="F3" s="208"/>
      <c r="G3" s="208"/>
      <c r="H3" s="208"/>
      <c r="I3" s="208"/>
      <c r="J3" s="208"/>
      <c r="K3" s="208"/>
      <c r="L3" s="208"/>
      <c r="M3" s="208"/>
    </row>
    <row r="4" spans="1:13" s="65" customFormat="1" ht="15" customHeight="1">
      <c r="A4" s="216" t="s">
        <v>175</v>
      </c>
      <c r="B4" s="216"/>
      <c r="C4" s="216"/>
      <c r="D4" s="216"/>
      <c r="E4" s="216"/>
      <c r="F4" s="216"/>
      <c r="G4" s="216"/>
      <c r="H4" s="216"/>
      <c r="I4" s="216"/>
      <c r="J4" s="216"/>
      <c r="K4" s="216"/>
      <c r="L4" s="216"/>
      <c r="M4" s="216"/>
    </row>
    <row r="5" spans="1:13" s="65" customFormat="1">
      <c r="A5" s="229" t="s">
        <v>6</v>
      </c>
      <c r="B5" s="229"/>
      <c r="C5" s="229"/>
      <c r="D5" s="229"/>
      <c r="E5" s="229"/>
      <c r="F5" s="229"/>
      <c r="G5" s="229"/>
      <c r="H5" s="229"/>
      <c r="I5" s="229"/>
      <c r="J5" s="229"/>
      <c r="K5" s="229"/>
      <c r="L5" s="229"/>
      <c r="M5" s="229"/>
    </row>
    <row r="6" spans="1:13" s="65" customFormat="1">
      <c r="A6" s="228" t="s">
        <v>7</v>
      </c>
      <c r="B6" s="228"/>
      <c r="C6" s="228"/>
      <c r="D6" s="228"/>
      <c r="E6" s="228"/>
      <c r="F6" s="228"/>
      <c r="G6" s="228"/>
      <c r="H6" s="228"/>
      <c r="I6" s="228"/>
      <c r="J6" s="228"/>
      <c r="K6" s="198" t="s">
        <v>8</v>
      </c>
      <c r="L6" s="198"/>
      <c r="M6" s="198"/>
    </row>
    <row r="7" spans="1:13" s="65" customFormat="1">
      <c r="A7" s="198" t="s">
        <v>9</v>
      </c>
      <c r="B7" s="198"/>
      <c r="C7" s="198"/>
      <c r="D7" s="199"/>
      <c r="E7" s="199"/>
      <c r="F7" s="199"/>
      <c r="G7" s="199"/>
      <c r="H7" s="199"/>
      <c r="I7" s="199"/>
      <c r="J7" s="199"/>
      <c r="K7" s="198" t="s">
        <v>10</v>
      </c>
      <c r="L7" s="198"/>
      <c r="M7" s="198"/>
    </row>
    <row r="8" spans="1:13" s="65" customFormat="1">
      <c r="A8" s="198" t="s">
        <v>11</v>
      </c>
      <c r="B8" s="198"/>
      <c r="C8" s="198"/>
      <c r="D8" s="199"/>
      <c r="E8" s="199"/>
      <c r="F8" s="199"/>
      <c r="G8" s="199"/>
      <c r="H8" s="199"/>
      <c r="I8" s="199"/>
      <c r="J8" s="199"/>
      <c r="K8" s="198" t="s">
        <v>12</v>
      </c>
      <c r="L8" s="198"/>
      <c r="M8" s="198"/>
    </row>
    <row r="9" spans="1:13" s="65" customFormat="1">
      <c r="A9" s="206"/>
      <c r="B9" s="206"/>
      <c r="C9" s="206"/>
      <c r="D9" s="199"/>
      <c r="E9" s="199"/>
      <c r="F9" s="199"/>
      <c r="G9" s="199"/>
      <c r="H9" s="199"/>
      <c r="I9" s="199"/>
      <c r="J9" s="199"/>
      <c r="K9" s="198" t="s">
        <v>13</v>
      </c>
      <c r="L9" s="198"/>
      <c r="M9" s="198"/>
    </row>
    <row r="10" spans="1:13" s="65" customFormat="1">
      <c r="A10" s="206"/>
      <c r="B10" s="206"/>
      <c r="C10" s="206"/>
      <c r="D10" s="199"/>
      <c r="E10" s="199"/>
      <c r="F10" s="199"/>
      <c r="G10" s="199"/>
      <c r="H10" s="199"/>
      <c r="I10" s="199"/>
      <c r="J10" s="199"/>
      <c r="K10" s="198" t="s">
        <v>14</v>
      </c>
      <c r="L10" s="198"/>
      <c r="M10" s="198"/>
    </row>
    <row r="11" spans="1:13" s="65" customFormat="1">
      <c r="A11" s="206"/>
      <c r="B11" s="206"/>
      <c r="C11" s="206"/>
      <c r="D11" s="206"/>
      <c r="E11" s="206"/>
      <c r="F11" s="206"/>
      <c r="G11" s="206"/>
      <c r="H11" s="206"/>
      <c r="I11" s="206"/>
      <c r="J11" s="206"/>
      <c r="K11" s="198" t="s">
        <v>15</v>
      </c>
      <c r="L11" s="198"/>
      <c r="M11" s="198"/>
    </row>
    <row r="12" spans="1:13" s="67" customFormat="1" ht="18.75" customHeight="1">
      <c r="A12" s="230" t="s">
        <v>177</v>
      </c>
      <c r="B12" s="230"/>
      <c r="C12" s="230"/>
      <c r="D12" s="230"/>
      <c r="E12" s="230"/>
      <c r="F12" s="230"/>
      <c r="G12" s="230"/>
      <c r="H12" s="230"/>
      <c r="I12" s="230"/>
      <c r="J12" s="230"/>
      <c r="K12" s="230"/>
      <c r="L12" s="230"/>
      <c r="M12" s="88"/>
    </row>
    <row r="13" spans="1:13" s="54" customFormat="1">
      <c r="A13" s="68"/>
      <c r="B13" s="66"/>
      <c r="C13" s="69"/>
      <c r="D13" s="69"/>
      <c r="E13" s="69"/>
      <c r="F13" s="69"/>
      <c r="G13" s="69"/>
      <c r="H13" s="69"/>
      <c r="I13" s="69"/>
      <c r="J13" s="69"/>
      <c r="K13" s="69"/>
      <c r="L13" s="69"/>
      <c r="M13" s="69"/>
    </row>
    <row r="14" spans="1:13" s="55" customFormat="1" ht="15" customHeight="1">
      <c r="A14" s="189" t="s">
        <v>16</v>
      </c>
      <c r="B14" s="70" t="s">
        <v>17</v>
      </c>
      <c r="C14" s="204" t="s">
        <v>20</v>
      </c>
      <c r="D14" s="213" t="s">
        <v>49</v>
      </c>
      <c r="E14" s="231" t="s">
        <v>126</v>
      </c>
      <c r="F14" s="209" t="s">
        <v>120</v>
      </c>
      <c r="G14" s="210"/>
      <c r="H14" s="189" t="s">
        <v>1</v>
      </c>
      <c r="I14" s="189" t="s">
        <v>0</v>
      </c>
      <c r="J14" s="189" t="s">
        <v>102</v>
      </c>
      <c r="K14" s="189" t="s">
        <v>103</v>
      </c>
      <c r="L14" s="189" t="s">
        <v>104</v>
      </c>
      <c r="M14" s="189" t="s">
        <v>105</v>
      </c>
    </row>
    <row r="15" spans="1:13" s="57" customFormat="1" ht="93" customHeight="1">
      <c r="A15" s="190"/>
      <c r="B15" s="70" t="s">
        <v>19</v>
      </c>
      <c r="C15" s="205"/>
      <c r="D15" s="214"/>
      <c r="E15" s="231"/>
      <c r="F15" s="211"/>
      <c r="G15" s="212"/>
      <c r="H15" s="190"/>
      <c r="I15" s="190"/>
      <c r="J15" s="190"/>
      <c r="K15" s="190"/>
      <c r="L15" s="190"/>
      <c r="M15" s="190"/>
    </row>
    <row r="16" spans="1:13" s="57" customFormat="1">
      <c r="A16" s="56">
        <v>1</v>
      </c>
      <c r="B16" s="70">
        <v>2</v>
      </c>
      <c r="C16" s="71">
        <v>3</v>
      </c>
      <c r="D16" s="72">
        <v>4</v>
      </c>
      <c r="E16" s="80">
        <v>5</v>
      </c>
      <c r="F16" s="232">
        <v>6</v>
      </c>
      <c r="G16" s="233"/>
      <c r="H16" s="56">
        <v>7</v>
      </c>
      <c r="I16" s="56">
        <v>8</v>
      </c>
      <c r="J16" s="56">
        <v>9</v>
      </c>
      <c r="K16" s="56">
        <v>10</v>
      </c>
      <c r="L16" s="56">
        <v>11</v>
      </c>
      <c r="M16" s="56">
        <v>12</v>
      </c>
    </row>
    <row r="17" spans="1:14">
      <c r="A17" s="51"/>
      <c r="B17" s="51"/>
      <c r="C17" s="51"/>
      <c r="D17" s="59"/>
      <c r="E17" s="59"/>
      <c r="F17" s="59"/>
      <c r="G17" s="73" t="s">
        <v>117</v>
      </c>
      <c r="H17" s="74"/>
      <c r="I17" s="74"/>
      <c r="J17" s="53"/>
      <c r="K17" s="53"/>
      <c r="L17" s="53"/>
      <c r="M17" s="59"/>
    </row>
    <row r="18" spans="1:14" ht="51">
      <c r="A18" s="144" t="s">
        <v>110</v>
      </c>
      <c r="B18" s="149" t="s">
        <v>187</v>
      </c>
      <c r="C18" s="139"/>
      <c r="D18" s="140">
        <v>0.18</v>
      </c>
      <c r="E18" s="141"/>
      <c r="F18" s="136" t="s">
        <v>171</v>
      </c>
      <c r="G18" s="52" t="s">
        <v>172</v>
      </c>
      <c r="H18" s="53" t="s">
        <v>137</v>
      </c>
      <c r="I18" s="136">
        <v>3280.7</v>
      </c>
      <c r="J18" s="154"/>
      <c r="K18" s="155">
        <f>J18*I18</f>
        <v>0</v>
      </c>
      <c r="L18" s="155">
        <f>IF(ISBLANK(E18),D18*K18,E18*K18)</f>
        <v>0</v>
      </c>
      <c r="M18" s="59"/>
    </row>
    <row r="19" spans="1:14">
      <c r="A19" s="53"/>
      <c r="B19" s="222" t="s">
        <v>127</v>
      </c>
      <c r="C19" s="223"/>
      <c r="D19" s="223"/>
      <c r="E19" s="223"/>
      <c r="F19" s="223"/>
      <c r="G19" s="223"/>
      <c r="H19" s="223"/>
      <c r="I19" s="223"/>
      <c r="J19" s="81"/>
      <c r="K19" s="156">
        <f>SUM(K18:K18)</f>
        <v>0</v>
      </c>
      <c r="L19" s="156">
        <f>SUM(L18:L18)</f>
        <v>0</v>
      </c>
      <c r="M19" s="77" t="e">
        <f>SUM(#REF!)</f>
        <v>#REF!</v>
      </c>
    </row>
    <row r="20" spans="1:14">
      <c r="N20" s="64"/>
    </row>
    <row r="21" spans="1:14" ht="25.5" customHeight="1">
      <c r="A21" s="203" t="s">
        <v>54</v>
      </c>
      <c r="B21" s="203"/>
      <c r="C21" s="203"/>
      <c r="D21" s="203"/>
      <c r="E21" s="203"/>
      <c r="F21" s="203"/>
      <c r="G21" s="203"/>
      <c r="H21" s="55"/>
      <c r="I21" s="55"/>
      <c r="J21" s="55"/>
      <c r="K21" s="55"/>
      <c r="L21" s="55"/>
      <c r="M21" s="54"/>
    </row>
    <row r="22" spans="1:14">
      <c r="A22" s="55" t="s">
        <v>44</v>
      </c>
      <c r="B22" s="55"/>
      <c r="C22" s="54"/>
      <c r="D22" s="54"/>
      <c r="E22" s="54"/>
      <c r="F22" s="54"/>
      <c r="G22" s="54"/>
      <c r="H22" s="55"/>
      <c r="I22" s="55"/>
      <c r="J22" s="55"/>
      <c r="K22" s="55" t="s">
        <v>45</v>
      </c>
      <c r="L22" s="55"/>
      <c r="M22" s="54"/>
    </row>
    <row r="23" spans="1:14">
      <c r="A23" s="55" t="s">
        <v>46</v>
      </c>
      <c r="B23" s="55"/>
      <c r="C23" s="54"/>
      <c r="D23" s="54"/>
      <c r="E23" s="54"/>
      <c r="F23" s="54"/>
      <c r="G23" s="54"/>
      <c r="H23" s="55"/>
      <c r="I23" s="55"/>
      <c r="J23" s="55"/>
      <c r="K23" s="55" t="s">
        <v>47</v>
      </c>
      <c r="L23" s="55"/>
      <c r="M23" s="54"/>
    </row>
  </sheetData>
  <sheetProtection password="DC2B" sheet="1" objects="1" scenarios="1"/>
  <mergeCells count="36">
    <mergeCell ref="B19:I19"/>
    <mergeCell ref="A21:G21"/>
    <mergeCell ref="J14:J15"/>
    <mergeCell ref="D14:D15"/>
    <mergeCell ref="E14:E15"/>
    <mergeCell ref="F14:G15"/>
    <mergeCell ref="F16:G16"/>
    <mergeCell ref="M14:M15"/>
    <mergeCell ref="A12:L12"/>
    <mergeCell ref="A14:A15"/>
    <mergeCell ref="C14:C15"/>
    <mergeCell ref="H14:H15"/>
    <mergeCell ref="I14:I15"/>
    <mergeCell ref="K14:K15"/>
    <mergeCell ref="L14:L15"/>
    <mergeCell ref="D9:J9"/>
    <mergeCell ref="K9:M9"/>
    <mergeCell ref="D10:J10"/>
    <mergeCell ref="K10:M10"/>
    <mergeCell ref="A11:J11"/>
    <mergeCell ref="K11:M11"/>
    <mergeCell ref="A9:C9"/>
    <mergeCell ref="A10:C10"/>
    <mergeCell ref="A7:C7"/>
    <mergeCell ref="D7:J7"/>
    <mergeCell ref="K7:M7"/>
    <mergeCell ref="A8:C8"/>
    <mergeCell ref="D8:J8"/>
    <mergeCell ref="K8:M8"/>
    <mergeCell ref="A6:J6"/>
    <mergeCell ref="K6:M6"/>
    <mergeCell ref="A1:M1"/>
    <mergeCell ref="A2:M2"/>
    <mergeCell ref="A3:M3"/>
    <mergeCell ref="A4:M4"/>
    <mergeCell ref="A5:M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17"/>
  <sheetViews>
    <sheetView tabSelected="1" view="pageBreakPreview" zoomScale="120" zoomScaleNormal="100" zoomScaleSheetLayoutView="120" workbookViewId="0">
      <selection activeCell="D11" sqref="D11"/>
    </sheetView>
  </sheetViews>
  <sheetFormatPr defaultRowHeight="12.75"/>
  <cols>
    <col min="1" max="1" width="8.5703125" style="7" customWidth="1"/>
    <col min="2" max="2" width="67.7109375" style="8" customWidth="1"/>
    <col min="3" max="3" width="17.85546875" style="8" customWidth="1"/>
    <col min="4" max="4" width="22.5703125" style="8" customWidth="1"/>
    <col min="5" max="16384" width="9.140625" style="8"/>
  </cols>
  <sheetData>
    <row r="1" spans="1:9" ht="36" customHeight="1">
      <c r="A1" s="237" t="s">
        <v>55</v>
      </c>
      <c r="B1" s="238"/>
      <c r="C1" s="238"/>
      <c r="D1" s="239"/>
    </row>
    <row r="2" spans="1:9" ht="14.25">
      <c r="A2" s="240" t="s">
        <v>50</v>
      </c>
      <c r="B2" s="240"/>
      <c r="C2" s="240"/>
      <c r="D2" s="240"/>
    </row>
    <row r="3" spans="1:9">
      <c r="A3" s="235"/>
      <c r="B3" s="241"/>
      <c r="C3" s="235" t="s">
        <v>8</v>
      </c>
      <c r="D3" s="235"/>
    </row>
    <row r="4" spans="1:9">
      <c r="A4" s="9" t="s">
        <v>35</v>
      </c>
      <c r="B4" s="10">
        <f>+'Name of Bidder'!C8</f>
        <v>0</v>
      </c>
      <c r="C4" s="234" t="s">
        <v>10</v>
      </c>
      <c r="D4" s="235"/>
    </row>
    <row r="5" spans="1:9">
      <c r="A5" s="9" t="s">
        <v>36</v>
      </c>
      <c r="B5" s="10" t="str">
        <f>+'Name of Bidder'!C9</f>
        <v>…….. …… ………. ……….</v>
      </c>
      <c r="C5" s="234" t="s">
        <v>12</v>
      </c>
      <c r="D5" s="235"/>
    </row>
    <row r="6" spans="1:9">
      <c r="A6" s="11"/>
      <c r="B6" s="10" t="str">
        <f>+'Name of Bidder'!C10</f>
        <v>…….. …… ………. ……….</v>
      </c>
      <c r="C6" s="234" t="s">
        <v>13</v>
      </c>
      <c r="D6" s="235"/>
    </row>
    <row r="7" spans="1:9">
      <c r="A7" s="11"/>
      <c r="B7" s="10" t="str">
        <f>+'Name of Bidder'!C11</f>
        <v>…….. …… ………. ……….</v>
      </c>
      <c r="C7" s="234" t="s">
        <v>14</v>
      </c>
      <c r="D7" s="235"/>
    </row>
    <row r="8" spans="1:9">
      <c r="A8" s="12"/>
      <c r="B8" s="13"/>
      <c r="C8" s="235" t="s">
        <v>15</v>
      </c>
      <c r="D8" s="235"/>
    </row>
    <row r="9" spans="1:9" ht="28.5">
      <c r="A9" s="14" t="s">
        <v>16</v>
      </c>
      <c r="B9" s="236" t="s">
        <v>51</v>
      </c>
      <c r="C9" s="236"/>
      <c r="D9" s="14" t="s">
        <v>52</v>
      </c>
      <c r="I9" s="15"/>
    </row>
    <row r="10" spans="1:9" ht="33" customHeight="1">
      <c r="A10" s="16">
        <v>1</v>
      </c>
      <c r="B10" s="236" t="s">
        <v>53</v>
      </c>
      <c r="C10" s="236"/>
      <c r="D10" s="17"/>
    </row>
    <row r="11" spans="1:9" ht="45" customHeight="1">
      <c r="A11" s="16" t="s">
        <v>40</v>
      </c>
      <c r="B11" s="236" t="s">
        <v>123</v>
      </c>
      <c r="C11" s="236"/>
      <c r="D11" s="18">
        <f>'Sch-3A'!O42</f>
        <v>1089372.399463125</v>
      </c>
    </row>
    <row r="12" spans="1:9" ht="45" customHeight="1">
      <c r="A12" s="16" t="s">
        <v>118</v>
      </c>
      <c r="B12" s="236" t="s">
        <v>124</v>
      </c>
      <c r="C12" s="236"/>
      <c r="D12" s="18">
        <f>'Sch-3B'!L19</f>
        <v>0</v>
      </c>
    </row>
    <row r="13" spans="1:9" ht="43.5" customHeight="1">
      <c r="A13" s="16">
        <v>2</v>
      </c>
      <c r="B13" s="236" t="s">
        <v>100</v>
      </c>
      <c r="C13" s="236"/>
      <c r="D13" s="19">
        <f>SUM(D11:D12)</f>
        <v>1089372.399463125</v>
      </c>
    </row>
    <row r="14" spans="1:9">
      <c r="A14" s="20"/>
      <c r="D14" s="21"/>
    </row>
    <row r="15" spans="1:9">
      <c r="A15" s="20"/>
      <c r="D15" s="21"/>
    </row>
    <row r="16" spans="1:9">
      <c r="A16" s="20" t="s">
        <v>44</v>
      </c>
      <c r="B16" s="22">
        <f>+'Name of Bidder'!C21</f>
        <v>0</v>
      </c>
      <c r="C16" s="5" t="s">
        <v>45</v>
      </c>
      <c r="D16" s="23">
        <f>+'Name of Bidder'!C18</f>
        <v>0</v>
      </c>
    </row>
    <row r="17" spans="1:4">
      <c r="A17" s="24" t="s">
        <v>46</v>
      </c>
      <c r="B17" s="25">
        <f>+'Name of Bidder'!C22</f>
        <v>0</v>
      </c>
      <c r="C17" s="26" t="s">
        <v>47</v>
      </c>
      <c r="D17" s="23">
        <f>+'Name of Bidder'!C19</f>
        <v>0</v>
      </c>
    </row>
  </sheetData>
  <sheetProtection password="DC2B" sheet="1" objects="1" scenarios="1"/>
  <mergeCells count="14">
    <mergeCell ref="A1:D1"/>
    <mergeCell ref="A2:D2"/>
    <mergeCell ref="A3:B3"/>
    <mergeCell ref="C3:D3"/>
    <mergeCell ref="C4:D4"/>
    <mergeCell ref="C5:D5"/>
    <mergeCell ref="B11:C11"/>
    <mergeCell ref="B13:C13"/>
    <mergeCell ref="C6:D6"/>
    <mergeCell ref="C7:D7"/>
    <mergeCell ref="C8:D8"/>
    <mergeCell ref="B9:C9"/>
    <mergeCell ref="B10:C10"/>
    <mergeCell ref="B12:C12"/>
  </mergeCells>
  <pageMargins left="0.7" right="0.7" top="0.75" bottom="0.75" header="0.3" footer="0.3"/>
  <pageSetup paperSize="9" scale="7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K23"/>
  <sheetViews>
    <sheetView view="pageBreakPreview" topLeftCell="A10" zoomScale="110" zoomScaleNormal="100" zoomScaleSheetLayoutView="110" workbookViewId="0">
      <selection activeCell="G18" sqref="G18"/>
    </sheetView>
  </sheetViews>
  <sheetFormatPr defaultRowHeight="18"/>
  <cols>
    <col min="1" max="1" width="11.5703125" style="47" customWidth="1"/>
    <col min="2" max="2" width="66.85546875" style="8" customWidth="1"/>
    <col min="3" max="3" width="19.7109375" style="8" customWidth="1"/>
    <col min="4" max="4" width="30.28515625" style="8" customWidth="1"/>
    <col min="5" max="5" width="11.5703125" style="8" bestFit="1" customWidth="1"/>
    <col min="6" max="6" width="14.42578125" style="8" bestFit="1" customWidth="1"/>
    <col min="7" max="8" width="12.85546875" style="8" bestFit="1" customWidth="1"/>
    <col min="9" max="9" width="12.42578125" style="8" bestFit="1" customWidth="1"/>
    <col min="10" max="16384" width="9.140625" style="8"/>
  </cols>
  <sheetData>
    <row r="1" spans="1:11" ht="25.5">
      <c r="A1" s="253" t="s">
        <v>34</v>
      </c>
      <c r="B1" s="253"/>
      <c r="C1" s="253"/>
      <c r="D1" s="253"/>
      <c r="E1" s="6"/>
      <c r="F1" s="6"/>
      <c r="G1" s="6"/>
      <c r="H1" s="6"/>
      <c r="I1" s="6"/>
      <c r="J1" s="6"/>
      <c r="K1" s="6"/>
    </row>
    <row r="2" spans="1:11" ht="22.5">
      <c r="A2" s="254" t="s">
        <v>48</v>
      </c>
      <c r="B2" s="254"/>
      <c r="C2" s="254"/>
      <c r="D2" s="254"/>
    </row>
    <row r="3" spans="1:11" ht="12.75">
      <c r="A3" s="235"/>
      <c r="B3" s="235"/>
      <c r="C3" s="235" t="s">
        <v>8</v>
      </c>
      <c r="D3" s="235"/>
    </row>
    <row r="4" spans="1:11" ht="12.75">
      <c r="A4" s="4" t="s">
        <v>35</v>
      </c>
      <c r="B4" s="27">
        <f>+'Name of Bidder'!C8</f>
        <v>0</v>
      </c>
      <c r="C4" s="3" t="s">
        <v>10</v>
      </c>
      <c r="D4" s="3"/>
    </row>
    <row r="5" spans="1:11" ht="12.75">
      <c r="A5" s="4" t="s">
        <v>36</v>
      </c>
      <c r="B5" s="27" t="str">
        <f>+'Name of Bidder'!C9</f>
        <v>…….. …… ………. ……….</v>
      </c>
      <c r="C5" s="3" t="s">
        <v>12</v>
      </c>
      <c r="D5" s="3"/>
    </row>
    <row r="6" spans="1:11">
      <c r="A6" s="28"/>
      <c r="B6" s="27" t="str">
        <f>+'Name of Bidder'!C10</f>
        <v>…….. …… ………. ……….</v>
      </c>
      <c r="C6" s="3" t="s">
        <v>13</v>
      </c>
      <c r="D6" s="3"/>
    </row>
    <row r="7" spans="1:11">
      <c r="A7" s="28"/>
      <c r="B7" s="27" t="str">
        <f>+'Name of Bidder'!C11</f>
        <v>…….. …… ………. ……….</v>
      </c>
      <c r="C7" s="3" t="s">
        <v>14</v>
      </c>
      <c r="D7" s="3"/>
    </row>
    <row r="8" spans="1:11" ht="12.75">
      <c r="A8" s="255"/>
      <c r="B8" s="255"/>
      <c r="C8" s="3" t="s">
        <v>15</v>
      </c>
      <c r="D8" s="3"/>
    </row>
    <row r="9" spans="1:11" s="31" customFormat="1" ht="33" customHeight="1">
      <c r="A9" s="29" t="s">
        <v>16</v>
      </c>
      <c r="B9" s="242" t="s">
        <v>37</v>
      </c>
      <c r="C9" s="242"/>
      <c r="D9" s="30" t="s">
        <v>38</v>
      </c>
    </row>
    <row r="10" spans="1:11" s="31" customFormat="1" ht="33" customHeight="1">
      <c r="A10" s="29">
        <v>1</v>
      </c>
      <c r="B10" s="248" t="s">
        <v>39</v>
      </c>
      <c r="C10" s="248"/>
      <c r="D10" s="30"/>
    </row>
    <row r="11" spans="1:11" ht="33" customHeight="1">
      <c r="A11" s="32" t="s">
        <v>40</v>
      </c>
      <c r="B11" s="249" t="s">
        <v>58</v>
      </c>
      <c r="C11" s="249"/>
      <c r="D11" s="3"/>
    </row>
    <row r="12" spans="1:11" ht="65.099999999999994" customHeight="1">
      <c r="A12" s="32"/>
      <c r="B12" s="250" t="s">
        <v>178</v>
      </c>
      <c r="C12" s="250"/>
      <c r="D12" s="33">
        <f>'Sch-3A'!N41</f>
        <v>6052068.8859062502</v>
      </c>
      <c r="E12" s="34"/>
    </row>
    <row r="13" spans="1:11" ht="23.25" customHeight="1">
      <c r="A13" s="32" t="s">
        <v>118</v>
      </c>
      <c r="B13" s="249" t="s">
        <v>119</v>
      </c>
      <c r="C13" s="249"/>
      <c r="D13" s="33"/>
      <c r="E13" s="34"/>
    </row>
    <row r="14" spans="1:11" ht="45.75" customHeight="1">
      <c r="A14" s="32"/>
      <c r="B14" s="250" t="s">
        <v>179</v>
      </c>
      <c r="C14" s="250"/>
      <c r="D14" s="33">
        <f>'Sch-3B'!K19</f>
        <v>0</v>
      </c>
      <c r="E14" s="34"/>
    </row>
    <row r="15" spans="1:11" ht="44.25" customHeight="1">
      <c r="A15" s="32"/>
      <c r="B15" s="251" t="s">
        <v>41</v>
      </c>
      <c r="C15" s="252"/>
      <c r="D15" s="33">
        <f>SUM(D12:D14)</f>
        <v>6052068.8859062502</v>
      </c>
      <c r="E15" s="34"/>
      <c r="F15" s="150"/>
    </row>
    <row r="16" spans="1:11" ht="36" customHeight="1">
      <c r="A16" s="32"/>
      <c r="B16" s="243"/>
      <c r="C16" s="244"/>
      <c r="D16" s="33"/>
      <c r="E16" s="34"/>
      <c r="F16" s="150"/>
    </row>
    <row r="17" spans="1:9" ht="39.75" customHeight="1">
      <c r="A17" s="35">
        <v>2</v>
      </c>
      <c r="B17" s="245" t="s">
        <v>42</v>
      </c>
      <c r="C17" s="246"/>
      <c r="D17" s="33">
        <f>'Sch5 Taxes'!D13</f>
        <v>1089372.399463125</v>
      </c>
      <c r="F17" s="150"/>
    </row>
    <row r="18" spans="1:9" ht="37.5" customHeight="1">
      <c r="A18" s="32"/>
      <c r="B18" s="36"/>
      <c r="C18" s="37"/>
      <c r="D18" s="33"/>
      <c r="F18" s="150"/>
    </row>
    <row r="19" spans="1:9" ht="33" customHeight="1">
      <c r="A19" s="32"/>
      <c r="B19" s="247" t="s">
        <v>43</v>
      </c>
      <c r="C19" s="247"/>
      <c r="D19" s="38">
        <f>D15+D17</f>
        <v>7141441.2853693757</v>
      </c>
      <c r="F19" s="150"/>
      <c r="G19" s="48"/>
      <c r="H19" s="48"/>
    </row>
    <row r="20" spans="1:9">
      <c r="A20" s="39"/>
      <c r="B20" s="40"/>
      <c r="C20" s="40"/>
      <c r="D20" s="41"/>
      <c r="F20" s="34"/>
      <c r="G20" s="48"/>
      <c r="H20" s="34"/>
      <c r="I20" s="34"/>
    </row>
    <row r="21" spans="1:9">
      <c r="A21" s="42"/>
      <c r="D21" s="21"/>
      <c r="G21" s="48"/>
    </row>
    <row r="22" spans="1:9">
      <c r="A22" s="42" t="s">
        <v>44</v>
      </c>
      <c r="B22" s="22">
        <f>+'Name of Bidder'!C21</f>
        <v>0</v>
      </c>
      <c r="C22" s="43" t="s">
        <v>45</v>
      </c>
      <c r="D22" s="44">
        <f>'Name of Bidder'!C18</f>
        <v>0</v>
      </c>
    </row>
    <row r="23" spans="1:9">
      <c r="A23" s="45" t="s">
        <v>46</v>
      </c>
      <c r="B23" s="25">
        <f>+'Name of Bidder'!C22</f>
        <v>0</v>
      </c>
      <c r="C23" s="46" t="s">
        <v>47</v>
      </c>
      <c r="D23" s="44">
        <f>'Name of Bidder'!C19</f>
        <v>0</v>
      </c>
    </row>
  </sheetData>
  <sheetProtection password="DC2B" sheet="1" objects="1" scenarios="1"/>
  <mergeCells count="15">
    <mergeCell ref="A1:D1"/>
    <mergeCell ref="A2:D2"/>
    <mergeCell ref="A3:B3"/>
    <mergeCell ref="C3:D3"/>
    <mergeCell ref="A8:B8"/>
    <mergeCell ref="B9:C9"/>
    <mergeCell ref="B16:C16"/>
    <mergeCell ref="B17:C17"/>
    <mergeCell ref="B19:C19"/>
    <mergeCell ref="B10:C10"/>
    <mergeCell ref="B11:C11"/>
    <mergeCell ref="B12:C12"/>
    <mergeCell ref="B15:C15"/>
    <mergeCell ref="B13:C13"/>
    <mergeCell ref="B14:C14"/>
  </mergeCells>
  <printOptions horizontalCentered="1" verticalCentered="1"/>
  <pageMargins left="0.25" right="0.25" top="0.75" bottom="0.75" header="0.3" footer="0.3"/>
  <pageSetup scale="8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BASIC</vt:lpstr>
      <vt:lpstr>Instructions</vt:lpstr>
      <vt:lpstr>BASICS</vt:lpstr>
      <vt:lpstr>Name of Bidder</vt:lpstr>
      <vt:lpstr>Sch-3A</vt:lpstr>
      <vt:lpstr>Sch-3B</vt:lpstr>
      <vt:lpstr>Sch5 Taxes</vt:lpstr>
      <vt:lpstr>Sch6 Summary</vt:lpstr>
      <vt:lpstr>BASICS!Print_Area</vt:lpstr>
      <vt:lpstr>'Sch6 Summary'!Print_Area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2025-03-21T03:49:33Z</dcterms:modified>
</cp:coreProperties>
</file>