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57" documentId="13_ncr:1_{BDEF65DD-04E2-4468-83DB-33D1CA4E526B}" xr6:coauthVersionLast="47" xr6:coauthVersionMax="47" xr10:uidLastSave="{264F605E-CB0B-4224-88F4-3878D725673D}"/>
  <workbookProtection workbookAlgorithmName="SHA-512" workbookHashValue="GhUL4v+ku7fh3E7MvWxZFLbCWqop0FoBQq5wQm1UQFbtPW+TzXfnwodjNFZLYU6jotKK3FrLiAcxK6UOI4FrTg==" workbookSaltValue="WaGjMF0u5pPhxQYSSr87yg==" workbookSpinCount="100000" lockStructure="1"/>
  <bookViews>
    <workbookView xWindow="-120" yWindow="-120" windowWidth="29040" windowHeight="15720" firstSheet="1" activeTab="4" xr2:uid="{00000000-000D-0000-FFFF-FFFF00000000}"/>
  </bookViews>
  <sheets>
    <sheet name="Sheet1" sheetId="1" state="hidden" r:id="rId1"/>
    <sheet name="Basic" sheetId="2" r:id="rId2"/>
    <sheet name="Details" sheetId="3" r:id="rId3"/>
    <sheet name="Schedule-I" sheetId="7" r:id="rId4"/>
    <sheet name="Summary" sheetId="5" r:id="rId5"/>
    <sheet name="Bid form 2nd envelope" sheetId="6"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 l="1"/>
  <c r="G11" i="7"/>
  <c r="G12" i="7"/>
  <c r="G13" i="7"/>
  <c r="G14" i="7"/>
  <c r="G15" i="7"/>
  <c r="G16" i="7"/>
  <c r="G17" i="7"/>
  <c r="G18" i="7"/>
  <c r="G19" i="7"/>
  <c r="G20" i="7"/>
  <c r="G21" i="7"/>
  <c r="G22" i="7"/>
  <c r="G23" i="7"/>
  <c r="G9" i="7"/>
  <c r="H9" i="7" l="1"/>
  <c r="H10" i="7" l="1"/>
  <c r="H11" i="7"/>
  <c r="H12" i="7"/>
  <c r="H13" i="7"/>
  <c r="H14" i="7"/>
  <c r="H15" i="7"/>
  <c r="H16" i="7"/>
  <c r="H17" i="7"/>
  <c r="H18" i="7"/>
  <c r="H19" i="7"/>
  <c r="H20" i="7"/>
  <c r="H21" i="7"/>
  <c r="H22" i="7"/>
  <c r="H23" i="7"/>
  <c r="B32" i="7" l="1"/>
  <c r="A2" i="2"/>
  <c r="H32" i="7" l="1"/>
  <c r="B34" i="7"/>
  <c r="H34" i="7"/>
  <c r="H24" i="7" l="1"/>
  <c r="H26" i="7" s="1"/>
  <c r="H27" i="7" s="1"/>
  <c r="H28" i="7" s="1"/>
  <c r="C7" i="7"/>
  <c r="C6" i="7"/>
  <c r="C5" i="7"/>
  <c r="C4" i="7"/>
  <c r="H14" i="5" l="1"/>
  <c r="H15" i="5"/>
  <c r="A2" i="7" l="1"/>
  <c r="A1" i="7"/>
  <c r="C7" i="5" l="1"/>
  <c r="C6" i="5"/>
  <c r="C5" i="5"/>
  <c r="C4" i="5"/>
  <c r="C15" i="6"/>
  <c r="F43" i="6"/>
  <c r="F42" i="6"/>
  <c r="B43" i="6"/>
  <c r="B42" i="6"/>
  <c r="A1" i="6" l="1"/>
  <c r="F40" i="6"/>
  <c r="B17" i="6"/>
  <c r="A13" i="6"/>
  <c r="A12" i="6"/>
  <c r="A11" i="6"/>
  <c r="A10" i="6"/>
  <c r="A9" i="6"/>
  <c r="A8" i="6"/>
  <c r="G20" i="5"/>
  <c r="G19" i="5"/>
  <c r="B20" i="5"/>
  <c r="B19" i="5"/>
  <c r="A2" i="5" l="1"/>
  <c r="A1" i="5"/>
  <c r="A2" i="3"/>
  <c r="A1" i="3"/>
  <c r="A1" i="2"/>
  <c r="H16" i="5" l="1"/>
</calcChain>
</file>

<file path=xl/sharedStrings.xml><?xml version="1.0" encoding="utf-8"?>
<sst xmlns="http://schemas.openxmlformats.org/spreadsheetml/2006/main" count="134" uniqueCount="108">
  <si>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</si>
  <si>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</si>
  <si>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</si>
  <si>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</si>
  <si>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</si>
  <si>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</si>
  <si>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</si>
  <si>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</si>
  <si>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</si>
  <si>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</si>
  <si>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</si>
  <si>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</si>
  <si>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</si>
  <si>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</si>
  <si>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</si>
  <si>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</si>
  <si>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</si>
  <si>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</si>
  <si>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</si>
  <si>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</si>
  <si>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</si>
  <si>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</si>
  <si>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</si>
  <si>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</si>
  <si>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</si>
  <si>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</si>
  <si>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</si>
  <si>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</si>
  <si>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</si>
  <si>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</si>
  <si>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</si>
  <si>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</si>
  <si>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</si>
  <si>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</si>
  <si>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</si>
  <si>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</si>
  <si>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</si>
  <si>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</si>
  <si>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</si>
  <si>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</si>
  <si>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</si>
  <si>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</si>
  <si>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</si>
  <si>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</si>
  <si>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</si>
  <si>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</si>
  <si>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</si>
  <si>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</si>
  <si>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</si>
  <si>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</si>
  <si>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</si>
  <si>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</si>
  <si>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</si>
  <si>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</si>
  <si>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</si>
  <si>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</si>
  <si>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</si>
  <si>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</si>
  <si>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</si>
  <si>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</si>
  <si>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Quoted Price</t>
  </si>
  <si>
    <t>GST (in percentage )@</t>
  </si>
  <si>
    <t>Total amount including taxes</t>
  </si>
  <si>
    <t>Printed name</t>
  </si>
  <si>
    <t>on Quoted Price</t>
  </si>
  <si>
    <t>Total for Installation/Services as per Schedule-I</t>
  </si>
  <si>
    <t>Unit</t>
  </si>
  <si>
    <t xml:space="preserve">Sl. No. </t>
  </si>
  <si>
    <t>Item Description</t>
  </si>
  <si>
    <t>Qty.</t>
  </si>
  <si>
    <t>Above and below (in %): To be quoted by bidder</t>
  </si>
  <si>
    <t xml:space="preserve">DSR-18 Rate </t>
  </si>
  <si>
    <t xml:space="preserve"> Amount Excl. GST</t>
  </si>
  <si>
    <t>DSR-21  Ref.</t>
  </si>
  <si>
    <t xml:space="preserve">Rate Excl GST </t>
  </si>
  <si>
    <t>"CONSTRUCTION OF BOUNDARY WALL ON PILE FOUNDATIONS &amp; RCC STRUCTURES IN SUBMERGED AREA (AFTER SOIL FILLING) AT 400/220/132 KV SUBSTATION AT SAHARSA”</t>
  </si>
  <si>
    <t>2.25(a)</t>
  </si>
  <si>
    <t>Excavating, supplying and filling of local earth (including royalty) by mechanical transport upto a lead of 5km also including ramming and watering of the earth in layers not exceeding 20 cm in trenches, plinth, sides of foundation etc. complete</t>
  </si>
  <si>
    <t>20.1.2</t>
  </si>
  <si>
    <t>Providing, driving with hydraulic piling rigs with power units and installing driven cast-in-situ reinforced cement concrete piles of grade M-25 of specified diameter and length below the pile cap, to carry safe working load not less than specified, excluding the cost of steel reinforcement but including the cost of shoe and the length of pile to be embedded in the pile cap etc. all complete. (Length of pile for payment shall be measured from top of shoe to the bottom of pile cap) :</t>
  </si>
  <si>
    <t xml:space="preserve">5.1.2 </t>
  </si>
  <si>
    <t xml:space="preserve">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
</t>
  </si>
  <si>
    <t xml:space="preserve">5.2.2 </t>
  </si>
  <si>
    <t xml:space="preserve"> 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1:1.5:3 (1 cement : 1.5 coarse sand(zone-III) derived from natural sources : 3 graded stone aggregate 20 mm nominal size derived from natural sources) </t>
  </si>
  <si>
    <t xml:space="preserve">5.9.5 </t>
  </si>
  <si>
    <t xml:space="preserve">Centering and shuttering including strutting, propping etc. and removal of form for Lintels, beams, plinth beams, girders, bressumers and cantilevers </t>
  </si>
  <si>
    <t xml:space="preserve">5.9.6 </t>
  </si>
  <si>
    <t xml:space="preserve">Centering and shuttering including strutting, propping etc. and removal of form for Columns, Pillars, Piers, Abutments, Posts and Struts </t>
  </si>
  <si>
    <t xml:space="preserve"> Steel reinforcement for R.C.C. work including straightening, cutting, bending, placing in position and binding all complete upto plinth level.Thermo-Mechanically Treated bars of grade Fe-500D or more.</t>
  </si>
  <si>
    <t xml:space="preserve"> Steel reinforcement for R.C.C. work including straightening, cutting, bending, placing in position and binding all complete above plinth level.Thermo-Mechanically Treated bars of grade Fe-500D or more</t>
  </si>
  <si>
    <t>13.1.2</t>
  </si>
  <si>
    <t xml:space="preserve"> 12 mm cement plaster of mix : 1:6 (1 cement: 6 fine sand) </t>
  </si>
  <si>
    <t>13.2.2</t>
  </si>
  <si>
    <t xml:space="preserve"> 15 mm cement plaster on the rough side of single or half brick wall of mix 1:6 (1 cement: 6 fine sand)</t>
  </si>
  <si>
    <t>6.4.2</t>
  </si>
  <si>
    <t>Brick work with common burnt clay F.P.S. (non modular) bricks of class designation 7.5 in superstructure above plinth level up to floor V level in all shapes and sizes in :Cement mortar 1:6 (1 cement : 6 coarse sand)</t>
  </si>
  <si>
    <t xml:space="preserve">Structural steel work riveted, bolted or welded in built up sections, trusses and framed work, including cutting, hoisting, fixing in position and applying a priming coat of approved steel primer all complete. </t>
  </si>
  <si>
    <t>13.61.1</t>
  </si>
  <si>
    <t>Painting with synthetic enamel paint of approved brand and manufacture to give an even shade :Two or more coats on new wor</t>
  </si>
  <si>
    <t xml:space="preserve">Providing and fixing concertina coil fencing with punched tape concertina coil 600 mm dia 10 metre openable length ( total length 90 m), having 50 nos rounds per 6 metre length, upto 3 m height of wall with existing angle iron 'Y' shaped placed 2.4m or 3.00 m apart and with 9 horizontal R.B.T. reinforced barbed wire, stud tied with G.I. staples and G.I. clips to retain horizontal, including necessary bolts or G.I. barbed wire tied to angle iron, all complete as per direction of Engineer-in-charge, with reinforced barbed tape(R.B.T.) / Spring core (2.5mm thick) wire of high tensile strength of 165 kg/ sq.mm with tape (0.52 mm thick) and weight 43.478 gm/ metre (cost of M.S. angle, C.C. blocks shall be paid separately) </t>
  </si>
  <si>
    <t>Finishing walls with water proofing cement paint of required shade : New work (Two or more coats applied @ 3.84 kg/10 sqm</t>
  </si>
  <si>
    <t>cum</t>
  </si>
  <si>
    <t>mtr</t>
  </si>
  <si>
    <t>sqm</t>
  </si>
  <si>
    <t>kg</t>
  </si>
  <si>
    <t>5.22.6</t>
  </si>
  <si>
    <t>5.22A.6</t>
  </si>
  <si>
    <t>RFX. No.5002003532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</si>
</sst>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quot;₹&quot;\ * #,##0.00_);_(&quot;₹&quot;\ * \(#,##0.00\);_(&quot;₹&quot;\ * &quot;-&quot;??_);_(@_)"/>
    <numFmt numFmtId="165" formatCode="[$-409]d\-mmm\-yyyy;@"/>
    <numFmt numFmtId="166" formatCode="0.0"/>
    <numFmt numFmtId="167" formatCode="[$-409]dd\-mmm\-yy;@"/>
    <numFmt numFmtId="168" formatCode="0.000"/>
    <numFmt numFmtId="169" formatCode="#,##0.000"/>
  </numFmts>
  <fonts count="22"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ont>
    <font>
      <u/>
      <sz val="10"/>
      <color theme="10"/>
      <name val="Arial"/>
      <family val="2"/>
    </font>
    <font>
      <b/>
      <u/>
      <sz val="12"/>
      <color rgb="FF0070C0"/>
      <name val="Times New Roman"/>
      <family val="1"/>
    </font>
    <font>
      <sz val="11"/>
      <color theme="1"/>
      <name val="Calibri"/>
      <family val="2"/>
      <scheme val="minor"/>
    </font>
    <font>
      <u/>
      <sz val="11"/>
      <color theme="10"/>
      <name val="Calibri"/>
      <family val="2"/>
      <scheme val="minor"/>
    </font>
    <font>
      <b/>
      <sz val="10"/>
      <name val="Book Antiqua"/>
      <family val="1"/>
    </font>
    <font>
      <b/>
      <sz val="9"/>
      <name val="Book Antiqua"/>
      <family val="1"/>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43" fontId="2" fillId="0" borderId="0" applyFont="0" applyFill="0" applyBorder="0" applyAlignment="0" applyProtection="0"/>
    <xf numFmtId="0" fontId="16" fillId="0" borderId="0" applyNumberFormat="0" applyFill="0" applyBorder="0" applyAlignment="0" applyProtection="0"/>
    <xf numFmtId="0" fontId="2" fillId="0" borderId="0"/>
    <xf numFmtId="164" fontId="18" fillId="0" borderId="0" applyFont="0" applyFill="0" applyBorder="0" applyAlignment="0" applyProtection="0"/>
    <xf numFmtId="0" fontId="19" fillId="0" borderId="0" applyNumberFormat="0" applyFill="0" applyBorder="0" applyAlignment="0" applyProtection="0"/>
  </cellStyleXfs>
  <cellXfs count="166">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7"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6"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7"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0" fontId="6" fillId="0" borderId="0" xfId="0" applyFont="1" applyAlignment="1" applyProtection="1">
      <alignment wrapText="1"/>
      <protection hidden="1"/>
    </xf>
    <xf numFmtId="0" fontId="0" fillId="6" borderId="0" xfId="0" applyFill="1" applyProtection="1">
      <protection hidden="1"/>
    </xf>
    <xf numFmtId="0" fontId="0" fillId="0" borderId="0" xfId="0" applyAlignment="1">
      <alignment wrapText="1"/>
    </xf>
    <xf numFmtId="169" fontId="8" fillId="0" borderId="10" xfId="0" applyNumberFormat="1" applyFont="1" applyBorder="1" applyAlignment="1" applyProtection="1">
      <alignment horizontal="center"/>
      <protection hidden="1"/>
    </xf>
    <xf numFmtId="168" fontId="8" fillId="0" borderId="10" xfId="0" applyNumberFormat="1" applyFont="1" applyBorder="1" applyAlignment="1" applyProtection="1">
      <alignment horizontal="center"/>
      <protection hidden="1"/>
    </xf>
    <xf numFmtId="0" fontId="0" fillId="0" borderId="0" xfId="0" applyAlignment="1" applyProtection="1">
      <alignment horizontal="center" vertical="center"/>
      <protection hidden="1"/>
    </xf>
    <xf numFmtId="0" fontId="11" fillId="0" borderId="0" xfId="0" applyFont="1" applyAlignment="1" applyProtection="1">
      <alignment horizontal="center" vertical="center"/>
      <protection hidden="1"/>
    </xf>
    <xf numFmtId="4" fontId="10" fillId="0" borderId="10" xfId="6" applyNumberFormat="1" applyFont="1" applyBorder="1" applyAlignment="1" applyProtection="1">
      <alignment horizontal="center" vertical="center"/>
      <protection hidden="1"/>
    </xf>
    <xf numFmtId="10" fontId="10" fillId="6" borderId="10" xfId="6" applyNumberFormat="1" applyFont="1" applyFill="1" applyBorder="1" applyAlignment="1" applyProtection="1">
      <alignment horizontal="center" vertical="center"/>
      <protection locked="0"/>
    </xf>
    <xf numFmtId="0" fontId="11" fillId="5" borderId="0" xfId="0" applyFont="1" applyFill="1" applyProtection="1">
      <protection hidden="1"/>
    </xf>
    <xf numFmtId="0" fontId="11" fillId="5" borderId="0" xfId="0" applyFont="1" applyFill="1" applyAlignment="1" applyProtection="1">
      <alignment horizontal="center" vertical="center"/>
      <protection hidden="1"/>
    </xf>
    <xf numFmtId="0" fontId="11" fillId="0" borderId="0" xfId="0" applyFont="1" applyProtection="1">
      <protection hidden="1"/>
    </xf>
    <xf numFmtId="0" fontId="20" fillId="0" borderId="10"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10" fontId="11" fillId="6" borderId="10" xfId="0" applyNumberFormat="1" applyFont="1" applyFill="1" applyBorder="1" applyAlignment="1" applyProtection="1">
      <alignment horizontal="center" vertical="center"/>
      <protection locked="0"/>
    </xf>
    <xf numFmtId="0" fontId="11" fillId="0" borderId="10" xfId="0" applyFont="1" applyBorder="1" applyProtection="1">
      <protection hidden="1"/>
    </xf>
    <xf numFmtId="0" fontId="11" fillId="0" borderId="10" xfId="0" applyFont="1" applyBorder="1" applyAlignment="1" applyProtection="1">
      <alignment horizontal="center" vertical="center"/>
      <protection hidden="1"/>
    </xf>
    <xf numFmtId="2" fontId="10" fillId="7" borderId="10" xfId="0" applyNumberFormat="1" applyFont="1" applyFill="1" applyBorder="1" applyAlignment="1" applyProtection="1">
      <alignment horizontal="center" vertical="center"/>
      <protection hidden="1"/>
    </xf>
    <xf numFmtId="4" fontId="11" fillId="0" borderId="10" xfId="0" applyNumberFormat="1" applyFont="1" applyBorder="1" applyAlignment="1" applyProtection="1">
      <alignment horizontal="center" vertical="center"/>
      <protection hidden="1"/>
    </xf>
    <xf numFmtId="0" fontId="21" fillId="0" borderId="10" xfId="0" applyFont="1" applyBorder="1" applyAlignment="1" applyProtection="1">
      <alignment horizontal="center" vertical="center" wrapText="1"/>
      <protection hidden="1"/>
    </xf>
    <xf numFmtId="0" fontId="11" fillId="0" borderId="10" xfId="0" applyFont="1" applyBorder="1" applyAlignment="1" applyProtection="1">
      <alignment vertical="top" wrapText="1"/>
      <protection hidden="1"/>
    </xf>
    <xf numFmtId="2" fontId="11" fillId="0" borderId="10" xfId="0" applyNumberFormat="1" applyFont="1" applyBorder="1" applyAlignment="1" applyProtection="1">
      <alignment horizontal="center" vertical="center"/>
      <protection hidden="1"/>
    </xf>
    <xf numFmtId="0" fontId="14" fillId="0" borderId="10" xfId="0" applyFont="1" applyBorder="1" applyAlignment="1" applyProtection="1">
      <alignment vertical="top"/>
      <protection hidden="1"/>
    </xf>
    <xf numFmtId="2" fontId="21" fillId="0" borderId="10" xfId="0" applyNumberFormat="1" applyFont="1" applyBorder="1" applyAlignment="1" applyProtection="1">
      <alignment horizontal="center" vertical="center" wrapText="1"/>
      <protection hidden="1"/>
    </xf>
    <xf numFmtId="0" fontId="14" fillId="0" borderId="10" xfId="0" applyFont="1" applyBorder="1" applyAlignment="1" applyProtection="1">
      <alignment vertical="center"/>
      <protection hidden="1"/>
    </xf>
    <xf numFmtId="0" fontId="9" fillId="0" borderId="10" xfId="0" applyFont="1" applyBorder="1" applyAlignment="1" applyProtection="1">
      <alignment horizontal="center" vertical="center" wrapText="1"/>
      <protection hidden="1"/>
    </xf>
    <xf numFmtId="0" fontId="9" fillId="0" borderId="10" xfId="0" applyFont="1" applyBorder="1" applyAlignment="1" applyProtection="1">
      <alignment horizontal="left" vertical="top" wrapText="1"/>
      <protection hidden="1"/>
    </xf>
    <xf numFmtId="2" fontId="9" fillId="0" borderId="10" xfId="0" applyNumberFormat="1" applyFont="1" applyBorder="1" applyAlignment="1" applyProtection="1">
      <alignment horizontal="center" vertical="center" wrapText="1"/>
      <protection hidden="1"/>
    </xf>
    <xf numFmtId="0" fontId="9" fillId="0" borderId="10" xfId="0" applyFont="1" applyBorder="1" applyAlignment="1" applyProtection="1">
      <alignment horizontal="right" wrapText="1"/>
      <protection hidden="1"/>
    </xf>
    <xf numFmtId="0" fontId="17" fillId="0" borderId="0" xfId="0" applyFont="1" applyAlignment="1">
      <alignment horizontal="center" wrapText="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5" fontId="14" fillId="6" borderId="10" xfId="0" applyNumberFormat="1" applyFont="1" applyFill="1" applyBorder="1" applyAlignment="1" applyProtection="1">
      <alignment horizontal="center"/>
      <protection locked="0" hidden="1"/>
    </xf>
    <xf numFmtId="0" fontId="11" fillId="2" borderId="0" xfId="0" applyFont="1" applyFill="1" applyAlignment="1" applyProtection="1">
      <alignment horizontal="center" wrapText="1"/>
      <protection hidden="1"/>
    </xf>
    <xf numFmtId="0" fontId="11" fillId="0" borderId="0" xfId="0" applyFont="1" applyAlignment="1" applyProtection="1">
      <alignment horizontal="center"/>
      <protection hidden="1"/>
    </xf>
    <xf numFmtId="0" fontId="11"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7" borderId="0" xfId="0" applyFont="1" applyFill="1" applyAlignment="1" applyProtection="1">
      <alignment horizontal="center"/>
      <protection hidden="1"/>
    </xf>
    <xf numFmtId="0" fontId="11" fillId="7" borderId="17" xfId="0" applyFont="1" applyFill="1" applyBorder="1" applyAlignment="1" applyProtection="1">
      <alignment horizontal="center"/>
      <protection hidden="1"/>
    </xf>
    <xf numFmtId="0" fontId="11" fillId="6" borderId="11" xfId="0" applyFont="1" applyFill="1" applyBorder="1" applyAlignment="1" applyProtection="1">
      <alignment horizontal="center"/>
      <protection hidden="1"/>
    </xf>
    <xf numFmtId="0" fontId="11" fillId="6" borderId="13" xfId="0" applyFont="1" applyFill="1" applyBorder="1" applyAlignment="1" applyProtection="1">
      <alignment horizontal="center"/>
      <protection hidden="1"/>
    </xf>
    <xf numFmtId="0" fontId="11" fillId="0" borderId="11" xfId="6" applyFont="1" applyBorder="1" applyAlignment="1" applyProtection="1">
      <alignment horizontal="right" vertical="center"/>
      <protection hidden="1"/>
    </xf>
    <xf numFmtId="0" fontId="11" fillId="0" borderId="18" xfId="6" applyFont="1" applyBorder="1" applyAlignment="1" applyProtection="1">
      <alignment horizontal="right" vertical="center"/>
      <protection hidden="1"/>
    </xf>
    <xf numFmtId="0" fontId="11" fillId="0" borderId="13" xfId="6" applyFont="1" applyBorder="1" applyAlignment="1" applyProtection="1">
      <alignment horizontal="right" vertical="center"/>
      <protection hidden="1"/>
    </xf>
    <xf numFmtId="0" fontId="11" fillId="0" borderId="11" xfId="0" applyFont="1" applyBorder="1" applyAlignment="1" applyProtection="1">
      <alignment horizontal="right"/>
      <protection hidden="1"/>
    </xf>
    <xf numFmtId="0" fontId="11" fillId="0" borderId="18" xfId="0" applyFont="1" applyBorder="1" applyAlignment="1" applyProtection="1">
      <alignment horizontal="right"/>
      <protection hidden="1"/>
    </xf>
    <xf numFmtId="0" fontId="11" fillId="0" borderId="13" xfId="0" applyFont="1" applyBorder="1" applyAlignment="1" applyProtection="1">
      <alignment horizontal="right"/>
      <protection hidden="1"/>
    </xf>
    <xf numFmtId="0" fontId="0" fillId="6" borderId="0" xfId="0" applyFill="1" applyAlignment="1" applyProtection="1">
      <alignment horizontal="center"/>
      <protection hidden="1"/>
    </xf>
    <xf numFmtId="0" fontId="12" fillId="0" borderId="11" xfId="6" applyFont="1" applyBorder="1" applyAlignment="1" applyProtection="1">
      <alignment horizontal="right" vertical="center"/>
      <protection hidden="1"/>
    </xf>
    <xf numFmtId="0" fontId="12" fillId="0" borderId="18" xfId="6" applyFont="1" applyBorder="1" applyAlignment="1" applyProtection="1">
      <alignment horizontal="right" vertical="center"/>
      <protection hidden="1"/>
    </xf>
    <xf numFmtId="0" fontId="12" fillId="0" borderId="13" xfId="6" applyFont="1" applyBorder="1" applyAlignment="1" applyProtection="1">
      <alignment horizontal="right" vertic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7"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xf numFmtId="0" fontId="12" fillId="0" borderId="0" xfId="3" applyFont="1" applyAlignment="1" applyProtection="1">
      <alignment horizontal="justify" vertical="top"/>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1" fillId="0" borderId="16" xfId="0" applyFont="1" applyBorder="1" applyAlignment="1" applyProtection="1">
      <alignment horizontal="left" vertical="center" indent="2"/>
      <protection hidden="1"/>
    </xf>
    <xf numFmtId="167"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6" borderId="15" xfId="0" applyFont="1" applyFill="1" applyBorder="1" applyAlignment="1" applyProtection="1">
      <alignment horizontal="center" vertical="center"/>
      <protection locked="0" hidden="1"/>
    </xf>
    <xf numFmtId="0" fontId="11" fillId="0" borderId="15" xfId="0" applyFont="1" applyBorder="1" applyAlignment="1" applyProtection="1">
      <alignment horizontal="left" vertical="center" indent="2"/>
      <protection hidden="1"/>
    </xf>
    <xf numFmtId="0" fontId="10" fillId="6" borderId="10" xfId="3" applyFont="1" applyFill="1" applyBorder="1" applyAlignment="1" applyProtection="1">
      <alignment horizontal="center" vertical="center"/>
      <protection hidden="1"/>
    </xf>
  </cellXfs>
  <cellStyles count="12">
    <cellStyle name="Comma 2" xfId="7" xr:uid="{00000000-0005-0000-0000-000000000000}"/>
    <cellStyle name="Currency 2" xfId="10" xr:uid="{00000000-0005-0000-0000-000038000000}"/>
    <cellStyle name="Hyperlink" xfId="1" builtinId="8"/>
    <cellStyle name="Hyperlink 2" xfId="8" xr:uid="{00000000-0005-0000-0000-000002000000}"/>
    <cellStyle name="Hyperlink 3" xfId="11" xr:uid="{00000000-0005-0000-0000-00003A000000}"/>
    <cellStyle name="Normal" xfId="0" builtinId="0"/>
    <cellStyle name="Normal 2" xfId="6" xr:uid="{00000000-0005-0000-0000-000004000000}"/>
    <cellStyle name="Normal 3" xfId="9" xr:uid="{FD9B7B1E-6F67-40D5-89C7-A4F366341990}"/>
    <cellStyle name="Normal_Annexures TW 04" xfId="3" xr:uid="{00000000-0005-0000-0000-000005000000}"/>
    <cellStyle name="Normal_Attach 3(JV)" xfId="5" xr:uid="{00000000-0005-0000-0000-000006000000}"/>
    <cellStyle name="Normal_Price_Schedules for Insulator Package Rev-01" xfId="2" xr:uid="{00000000-0005-0000-0000-000007000000}"/>
    <cellStyle name="Normal_PRICE-SCHE Bihar-Rev-2-corrections_Annexures TW 04" xfId="4" xr:uid="{00000000-0005-0000-0000-000008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17</xdr:row>
      <xdr:rowOff>677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
  <sheetViews>
    <sheetView workbookViewId="0">
      <selection activeCell="A2" sqref="A2"/>
    </sheetView>
  </sheetViews>
  <sheetFormatPr defaultRowHeight="15" x14ac:dyDescent="0.25"/>
  <cols>
    <col min="1" max="1" width="19.85546875" customWidth="1"/>
    <col min="11" max="11" width="27.140625" customWidth="1"/>
  </cols>
  <sheetData>
    <row r="2" spans="1:11" x14ac:dyDescent="0.25">
      <c r="A2" s="1" t="s">
        <v>107</v>
      </c>
    </row>
    <row r="3" spans="1:11" ht="41.25" customHeight="1" x14ac:dyDescent="0.25">
      <c r="A3" t="s">
        <v>0</v>
      </c>
      <c r="B3" s="84" t="s">
        <v>75</v>
      </c>
      <c r="C3" s="84"/>
      <c r="D3" s="84"/>
      <c r="E3" s="84"/>
      <c r="F3" s="84"/>
      <c r="G3" s="84"/>
      <c r="H3" s="84"/>
      <c r="I3" s="84"/>
      <c r="J3" s="84"/>
      <c r="K3" s="84"/>
    </row>
    <row r="12" spans="1:11" x14ac:dyDescent="0.25">
      <c r="I12" s="57"/>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P5" sqref="P5"/>
    </sheetView>
  </sheetViews>
  <sheetFormatPr defaultRowHeight="15" x14ac:dyDescent="0.25"/>
  <cols>
    <col min="10" max="10" width="13.140625" customWidth="1"/>
  </cols>
  <sheetData>
    <row r="1" spans="1:12" ht="21.75" customHeight="1" x14ac:dyDescent="0.25">
      <c r="A1" s="2" t="str">
        <f>Sheet1!A2</f>
        <v>RFX. No.5002003532</v>
      </c>
      <c r="B1" s="3"/>
      <c r="C1" s="3"/>
      <c r="D1" s="4"/>
      <c r="E1" s="4"/>
      <c r="F1" s="4"/>
      <c r="G1" s="4"/>
      <c r="H1" s="4"/>
      <c r="I1" s="4"/>
      <c r="J1" s="4"/>
      <c r="K1" s="4"/>
      <c r="L1" s="5"/>
    </row>
    <row r="2" spans="1:12" ht="34.5" customHeight="1" x14ac:dyDescent="0.25">
      <c r="A2" s="95" t="str">
        <f>Sheet1!B3</f>
        <v>"CONSTRUCTION OF BOUNDARY WALL ON PILE FOUNDATIONS &amp; RCC STRUCTURES IN SUBMERGED AREA (AFTER SOIL FILLING) AT 400/220/132 KV SUBSTATION AT SAHARSA”</v>
      </c>
      <c r="B2" s="96"/>
      <c r="C2" s="96"/>
      <c r="D2" s="96"/>
      <c r="E2" s="96"/>
      <c r="F2" s="96"/>
      <c r="G2" s="96"/>
      <c r="H2" s="96"/>
      <c r="I2" s="96"/>
      <c r="J2" s="96"/>
      <c r="K2" s="96"/>
      <c r="L2" s="97"/>
    </row>
    <row r="3" spans="1:12" ht="15" hidden="1" customHeight="1" x14ac:dyDescent="0.25">
      <c r="A3" s="95"/>
      <c r="B3" s="96"/>
      <c r="C3" s="96"/>
      <c r="D3" s="96"/>
      <c r="E3" s="96"/>
      <c r="F3" s="96"/>
      <c r="G3" s="96"/>
      <c r="H3" s="96"/>
      <c r="I3" s="96"/>
      <c r="J3" s="96"/>
      <c r="K3" s="96"/>
      <c r="L3" s="97"/>
    </row>
    <row r="4" spans="1:12" x14ac:dyDescent="0.25">
      <c r="A4" s="92" t="s">
        <v>1</v>
      </c>
      <c r="B4" s="93"/>
      <c r="C4" s="93"/>
      <c r="D4" s="93"/>
      <c r="E4" s="93"/>
      <c r="F4" s="93"/>
      <c r="G4" s="93"/>
      <c r="H4" s="93"/>
      <c r="I4" s="93"/>
      <c r="J4" s="93"/>
      <c r="K4" s="93"/>
      <c r="L4" s="94"/>
    </row>
    <row r="5" spans="1:12" x14ac:dyDescent="0.25">
      <c r="A5" s="6"/>
      <c r="L5" s="7"/>
    </row>
    <row r="6" spans="1:12" ht="44.25" customHeight="1" x14ac:dyDescent="0.25">
      <c r="A6" s="8">
        <v>1</v>
      </c>
      <c r="B6" s="90" t="s">
        <v>5</v>
      </c>
      <c r="C6" s="90"/>
      <c r="D6" s="90"/>
      <c r="E6" s="90"/>
      <c r="F6" s="90"/>
      <c r="G6" s="90"/>
      <c r="H6" s="90"/>
      <c r="I6" s="90"/>
      <c r="J6" s="90"/>
      <c r="K6" s="90"/>
      <c r="L6" s="91"/>
    </row>
    <row r="7" spans="1:12" ht="51" customHeight="1" x14ac:dyDescent="0.25">
      <c r="A7" s="8">
        <v>2</v>
      </c>
      <c r="B7" s="90" t="s">
        <v>2</v>
      </c>
      <c r="C7" s="90"/>
      <c r="D7" s="90"/>
      <c r="E7" s="90"/>
      <c r="F7" s="90"/>
      <c r="G7" s="90"/>
      <c r="H7" s="90"/>
      <c r="I7" s="90"/>
      <c r="J7" s="90"/>
      <c r="K7" s="90"/>
      <c r="L7" s="91"/>
    </row>
    <row r="8" spans="1:12" ht="48" customHeight="1" x14ac:dyDescent="0.25">
      <c r="A8" s="8">
        <v>3</v>
      </c>
      <c r="B8" s="90" t="s">
        <v>3</v>
      </c>
      <c r="C8" s="90"/>
      <c r="D8" s="90"/>
      <c r="E8" s="90"/>
      <c r="F8" s="90"/>
      <c r="G8" s="90"/>
      <c r="H8" s="90"/>
      <c r="I8" s="90"/>
      <c r="J8" s="90"/>
      <c r="K8" s="90"/>
      <c r="L8" s="91"/>
    </row>
    <row r="9" spans="1:12" x14ac:dyDescent="0.25">
      <c r="A9" s="6"/>
      <c r="L9" s="7"/>
    </row>
    <row r="10" spans="1:12" ht="12.75" customHeight="1" x14ac:dyDescent="0.25">
      <c r="A10" s="6"/>
      <c r="L10" s="7"/>
    </row>
    <row r="11" spans="1:12" x14ac:dyDescent="0.25">
      <c r="A11" s="6"/>
      <c r="L11" s="7"/>
    </row>
    <row r="12" spans="1:12" x14ac:dyDescent="0.25">
      <c r="A12" s="87" t="s">
        <v>4</v>
      </c>
      <c r="B12" s="88"/>
      <c r="C12" s="88"/>
      <c r="D12" s="88"/>
      <c r="E12" s="88"/>
      <c r="F12" s="88"/>
      <c r="G12" s="88"/>
      <c r="H12" s="88"/>
      <c r="I12" s="88"/>
      <c r="J12" s="88"/>
      <c r="K12" s="88"/>
      <c r="L12" s="89"/>
    </row>
    <row r="13" spans="1:12" x14ac:dyDescent="0.25">
      <c r="A13" s="6"/>
      <c r="L13" s="7"/>
    </row>
    <row r="14" spans="1:12" ht="20.25" x14ac:dyDescent="0.25">
      <c r="A14" s="98" t="s">
        <v>6</v>
      </c>
      <c r="B14" s="99"/>
      <c r="C14" s="99"/>
      <c r="D14" s="99"/>
      <c r="E14" s="99"/>
      <c r="F14" s="99"/>
      <c r="G14" s="99"/>
      <c r="H14" s="99"/>
      <c r="L14" s="7"/>
    </row>
    <row r="15" spans="1:12" ht="16.5" x14ac:dyDescent="0.25">
      <c r="A15" s="85" t="s">
        <v>7</v>
      </c>
      <c r="B15" s="86"/>
      <c r="C15" s="86"/>
      <c r="D15" s="86"/>
      <c r="E15" s="86"/>
      <c r="F15" s="86"/>
      <c r="G15" s="86"/>
      <c r="H15" s="86"/>
      <c r="L15" s="7"/>
    </row>
    <row r="16" spans="1:12" ht="20.25" x14ac:dyDescent="0.25">
      <c r="A16" s="98" t="s">
        <v>8</v>
      </c>
      <c r="B16" s="99"/>
      <c r="C16" s="99"/>
      <c r="D16" s="99"/>
      <c r="E16" s="99"/>
      <c r="F16" s="99"/>
      <c r="G16" s="99"/>
      <c r="H16" s="99"/>
      <c r="L16" s="7"/>
    </row>
    <row r="17" spans="1:12" ht="16.5" x14ac:dyDescent="0.25">
      <c r="A17" s="85" t="s">
        <v>9</v>
      </c>
      <c r="B17" s="86"/>
      <c r="C17" s="86"/>
      <c r="D17" s="86"/>
      <c r="E17" s="86"/>
      <c r="F17" s="86"/>
      <c r="G17" s="86"/>
      <c r="H17" s="86"/>
      <c r="L17" s="7"/>
    </row>
    <row r="18" spans="1:12" ht="15.75" thickBot="1" x14ac:dyDescent="0.3">
      <c r="A18" s="9"/>
      <c r="B18" s="10"/>
      <c r="C18" s="10"/>
      <c r="D18" s="10"/>
      <c r="E18" s="10"/>
      <c r="F18" s="10"/>
      <c r="G18" s="10"/>
      <c r="H18" s="10"/>
      <c r="I18" s="10"/>
      <c r="J18" s="10"/>
      <c r="K18" s="10"/>
      <c r="L18" s="11"/>
    </row>
  </sheetData>
  <sheetProtection algorithmName="SHA-512" hashValue="xfBtZTa57ud86U15DBM7EnpppeHvRwfMrcTULH9ybt7ssMvsm+pY87GXGCgk0MWx/sn+1lefRn5u7aJPmA0G3A==" saltValue="4Fp/cE0wmPq9vjZcbAqpFA==" spinCount="100000"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17" sqref="E17:I17"/>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No.5002003532</v>
      </c>
      <c r="B1" s="1"/>
      <c r="C1" s="1"/>
    </row>
    <row r="2" spans="1:12" ht="39" customHeight="1" x14ac:dyDescent="0.25">
      <c r="A2" s="100" t="str">
        <f>Sheet1!B3</f>
        <v>"CONSTRUCTION OF BOUNDARY WALL ON PILE FOUNDATIONS &amp; RCC STRUCTURES IN SUBMERGED AREA (AFTER SOIL FILLING) AT 400/220/132 KV SUBSTATION AT SAHARSA”</v>
      </c>
      <c r="B2" s="100"/>
      <c r="C2" s="100"/>
      <c r="D2" s="100"/>
      <c r="E2" s="100"/>
      <c r="F2" s="100"/>
      <c r="G2" s="100"/>
      <c r="H2" s="100"/>
      <c r="I2" s="100"/>
      <c r="J2" s="100"/>
      <c r="K2" s="100"/>
      <c r="L2" s="100"/>
    </row>
    <row r="4" spans="1:12" x14ac:dyDescent="0.25">
      <c r="A4" s="93" t="s">
        <v>10</v>
      </c>
      <c r="B4" s="93"/>
      <c r="C4" s="93"/>
      <c r="D4" s="93"/>
      <c r="E4" s="93"/>
      <c r="F4" s="93"/>
      <c r="G4" s="93"/>
      <c r="H4" s="93"/>
      <c r="I4" s="93"/>
      <c r="J4" s="93"/>
      <c r="K4" s="93"/>
      <c r="L4" s="93"/>
    </row>
    <row r="6" spans="1:12" ht="47.25" customHeight="1" x14ac:dyDescent="0.25">
      <c r="A6" s="101" t="s">
        <v>11</v>
      </c>
      <c r="B6" s="101"/>
      <c r="C6" s="101"/>
      <c r="D6" s="101"/>
      <c r="E6" s="102"/>
      <c r="F6" s="102"/>
      <c r="G6" s="102"/>
      <c r="H6" s="102"/>
      <c r="I6" s="102"/>
      <c r="J6" s="53"/>
      <c r="K6" s="53"/>
    </row>
    <row r="7" spans="1:12" ht="45" customHeight="1" x14ac:dyDescent="0.25">
      <c r="A7" s="103" t="s">
        <v>12</v>
      </c>
      <c r="B7" s="103"/>
      <c r="C7" s="103"/>
      <c r="D7" s="104"/>
      <c r="E7" s="105"/>
      <c r="F7" s="105"/>
      <c r="G7" s="105"/>
      <c r="H7" s="105"/>
      <c r="I7" s="105"/>
      <c r="J7" s="53"/>
      <c r="K7" s="53"/>
    </row>
    <row r="8" spans="1:12" ht="42" customHeight="1" x14ac:dyDescent="0.25">
      <c r="E8" s="106"/>
      <c r="F8" s="106"/>
      <c r="G8" s="106"/>
      <c r="H8" s="106"/>
      <c r="I8" s="106"/>
      <c r="J8" s="53"/>
      <c r="K8" s="53"/>
    </row>
    <row r="9" spans="1:12" ht="46.5" customHeight="1" x14ac:dyDescent="0.25">
      <c r="E9" s="107"/>
      <c r="F9" s="107"/>
      <c r="G9" s="107"/>
      <c r="H9" s="107"/>
      <c r="I9" s="107"/>
      <c r="J9" s="53"/>
      <c r="K9" s="53"/>
    </row>
    <row r="10" spans="1:12" ht="30.75" customHeight="1" x14ac:dyDescent="0.25">
      <c r="A10" s="108" t="s">
        <v>13</v>
      </c>
      <c r="B10" s="108"/>
      <c r="C10" s="108"/>
      <c r="D10" s="108"/>
      <c r="E10" s="106"/>
      <c r="F10" s="106"/>
      <c r="G10" s="106"/>
      <c r="H10" s="106"/>
      <c r="I10" s="106"/>
      <c r="J10" s="53"/>
      <c r="K10" s="53"/>
    </row>
    <row r="11" spans="1:12" ht="29.25" customHeight="1" x14ac:dyDescent="0.25">
      <c r="A11" s="101" t="s">
        <v>14</v>
      </c>
      <c r="B11" s="101"/>
      <c r="C11" s="101"/>
      <c r="D11" s="101"/>
      <c r="E11" s="102"/>
      <c r="F11" s="102"/>
      <c r="G11" s="102"/>
      <c r="H11" s="102"/>
      <c r="I11" s="102"/>
      <c r="J11" s="53"/>
      <c r="K11" s="53"/>
    </row>
    <row r="12" spans="1:12" ht="29.25" customHeight="1" x14ac:dyDescent="0.25">
      <c r="A12" s="101" t="s">
        <v>15</v>
      </c>
      <c r="B12" s="101"/>
      <c r="C12" s="101"/>
      <c r="D12" s="101"/>
      <c r="E12" s="102"/>
      <c r="F12" s="102"/>
      <c r="G12" s="102"/>
      <c r="H12" s="102"/>
      <c r="I12" s="102"/>
      <c r="J12" s="53"/>
      <c r="K12" s="53"/>
    </row>
    <row r="13" spans="1:12" ht="29.25" customHeight="1" x14ac:dyDescent="0.25">
      <c r="A13" s="101" t="s">
        <v>16</v>
      </c>
      <c r="B13" s="101"/>
      <c r="C13" s="101"/>
      <c r="D13" s="101"/>
      <c r="E13" s="102"/>
      <c r="F13" s="102"/>
      <c r="G13" s="102"/>
      <c r="H13" s="102"/>
      <c r="I13" s="102"/>
      <c r="J13" s="53"/>
      <c r="K13" s="53"/>
    </row>
    <row r="14" spans="1:12" ht="31.5" customHeight="1" x14ac:dyDescent="0.25">
      <c r="A14" s="101" t="s">
        <v>17</v>
      </c>
      <c r="B14" s="101"/>
      <c r="C14" s="101"/>
      <c r="D14" s="101"/>
      <c r="E14" s="102"/>
      <c r="F14" s="102"/>
      <c r="G14" s="102"/>
      <c r="H14" s="102"/>
      <c r="I14" s="102"/>
      <c r="J14" s="53"/>
      <c r="K14" s="53"/>
    </row>
    <row r="15" spans="1:12" x14ac:dyDescent="0.25">
      <c r="E15" s="53"/>
      <c r="F15" s="53"/>
      <c r="G15" s="53"/>
      <c r="H15" s="53"/>
      <c r="I15" s="53"/>
      <c r="J15" s="53"/>
      <c r="K15" s="53"/>
    </row>
    <row r="16" spans="1:12" x14ac:dyDescent="0.25">
      <c r="E16" s="53"/>
      <c r="F16" s="53"/>
      <c r="G16" s="53"/>
      <c r="H16" s="53"/>
      <c r="I16" s="53"/>
      <c r="J16" s="53"/>
      <c r="K16" s="53"/>
    </row>
    <row r="17" spans="1:11" ht="25.5" customHeight="1" x14ac:dyDescent="0.25">
      <c r="A17" s="108" t="s">
        <v>18</v>
      </c>
      <c r="B17" s="108"/>
      <c r="C17" s="108"/>
      <c r="D17" s="108"/>
      <c r="E17" s="109"/>
      <c r="F17" s="109"/>
      <c r="G17" s="109"/>
      <c r="H17" s="109"/>
      <c r="I17" s="109"/>
      <c r="J17" s="54"/>
      <c r="K17" s="54"/>
    </row>
    <row r="18" spans="1:11" ht="25.5" customHeight="1" x14ac:dyDescent="0.25">
      <c r="A18" s="108" t="s">
        <v>19</v>
      </c>
      <c r="B18" s="108"/>
      <c r="C18" s="108"/>
      <c r="D18" s="108"/>
      <c r="E18" s="110"/>
      <c r="F18" s="110"/>
      <c r="G18" s="110"/>
      <c r="H18" s="110"/>
      <c r="I18" s="110"/>
      <c r="J18" s="110"/>
      <c r="K18" s="110"/>
    </row>
  </sheetData>
  <sheetProtection password="DC1A" sheet="1" objects="1" scenarios="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topLeftCell="A22" workbookViewId="0">
      <selection activeCell="H25" sqref="H25"/>
    </sheetView>
  </sheetViews>
  <sheetFormatPr defaultColWidth="9.140625" defaultRowHeight="15" x14ac:dyDescent="0.25"/>
  <cols>
    <col min="1" max="1" width="5.85546875" style="30" customWidth="1"/>
    <col min="2" max="2" width="12" style="60" customWidth="1"/>
    <col min="3" max="3" width="63.5703125" style="30" customWidth="1"/>
    <col min="4" max="4" width="12.42578125" style="60" customWidth="1"/>
    <col min="5" max="5" width="13.140625" style="60" customWidth="1"/>
    <col min="6" max="6" width="15" style="30" hidden="1" customWidth="1"/>
    <col min="7" max="7" width="17.5703125" style="60" customWidth="1"/>
    <col min="8" max="8" width="21.140625" style="30" customWidth="1"/>
    <col min="9" max="9" width="20.140625" style="30" customWidth="1"/>
    <col min="10" max="16384" width="9.140625" style="30"/>
  </cols>
  <sheetData>
    <row r="1" spans="1:10" ht="16.5" x14ac:dyDescent="0.3">
      <c r="A1" s="64" t="str">
        <f>Sheet1!A2</f>
        <v>RFX. No.5002003532</v>
      </c>
      <c r="B1" s="65"/>
      <c r="C1" s="64"/>
      <c r="D1" s="61"/>
      <c r="E1" s="61"/>
      <c r="F1" s="66"/>
      <c r="G1" s="61"/>
      <c r="H1" s="66"/>
    </row>
    <row r="2" spans="1:10" ht="48" customHeight="1" x14ac:dyDescent="0.3">
      <c r="A2" s="111" t="str">
        <f>Sheet1!B3</f>
        <v>"CONSTRUCTION OF BOUNDARY WALL ON PILE FOUNDATIONS &amp; RCC STRUCTURES IN SUBMERGED AREA (AFTER SOIL FILLING) AT 400/220/132 KV SUBSTATION AT SAHARSA”</v>
      </c>
      <c r="B2" s="111"/>
      <c r="C2" s="111"/>
      <c r="D2" s="111"/>
      <c r="E2" s="111"/>
      <c r="F2" s="111"/>
      <c r="G2" s="111"/>
      <c r="H2" s="111"/>
    </row>
    <row r="3" spans="1:10" ht="16.5" x14ac:dyDescent="0.3">
      <c r="A3" s="66"/>
      <c r="B3" s="61"/>
      <c r="C3" s="66"/>
      <c r="D3" s="61"/>
      <c r="E3" s="61"/>
      <c r="F3" s="66"/>
      <c r="G3" s="61"/>
      <c r="H3" s="66" t="s">
        <v>59</v>
      </c>
      <c r="J3" s="48"/>
    </row>
    <row r="4" spans="1:10" ht="36" customHeight="1" x14ac:dyDescent="0.3">
      <c r="A4" s="112" t="s">
        <v>11</v>
      </c>
      <c r="B4" s="114"/>
      <c r="C4" s="117" t="str">
        <f>IF(Details!E6="","",Details!E6)</f>
        <v/>
      </c>
      <c r="D4" s="118"/>
      <c r="E4" s="61"/>
      <c r="F4" s="66"/>
      <c r="G4" s="61" t="s">
        <v>20</v>
      </c>
      <c r="H4" s="66"/>
      <c r="I4" s="48"/>
    </row>
    <row r="5" spans="1:10" ht="33" customHeight="1" x14ac:dyDescent="0.3">
      <c r="A5" s="112" t="s">
        <v>12</v>
      </c>
      <c r="B5" s="114"/>
      <c r="C5" s="117" t="str">
        <f>IF(Details!E7="","",Details!E7)</f>
        <v/>
      </c>
      <c r="D5" s="118"/>
      <c r="E5" s="61"/>
      <c r="F5" s="66"/>
      <c r="G5" s="112" t="s">
        <v>21</v>
      </c>
      <c r="H5" s="112"/>
      <c r="I5" s="50"/>
    </row>
    <row r="6" spans="1:10" ht="42" customHeight="1" x14ac:dyDescent="0.3">
      <c r="A6" s="115"/>
      <c r="B6" s="116"/>
      <c r="C6" s="117" t="str">
        <f>IF(Details!E8="","",Details!E8)</f>
        <v/>
      </c>
      <c r="D6" s="118"/>
      <c r="E6" s="61"/>
      <c r="F6" s="66"/>
      <c r="G6" s="113" t="s">
        <v>22</v>
      </c>
      <c r="H6" s="113"/>
      <c r="I6" s="50"/>
    </row>
    <row r="7" spans="1:10" ht="36.950000000000003" customHeight="1" x14ac:dyDescent="0.3">
      <c r="A7" s="112"/>
      <c r="B7" s="114"/>
      <c r="C7" s="117" t="str">
        <f>IF(Details!E9="","",Details!E9)</f>
        <v/>
      </c>
      <c r="D7" s="118"/>
      <c r="E7" s="61"/>
      <c r="F7" s="66"/>
      <c r="G7" s="113" t="s">
        <v>23</v>
      </c>
      <c r="H7" s="113"/>
      <c r="I7" s="55"/>
    </row>
    <row r="8" spans="1:10" ht="27.75" customHeight="1" x14ac:dyDescent="0.25">
      <c r="A8" s="67" t="s">
        <v>67</v>
      </c>
      <c r="B8" s="67" t="s">
        <v>73</v>
      </c>
      <c r="C8" s="67" t="s">
        <v>68</v>
      </c>
      <c r="D8" s="67" t="s">
        <v>66</v>
      </c>
      <c r="E8" s="67" t="s">
        <v>69</v>
      </c>
      <c r="F8" s="67" t="s">
        <v>71</v>
      </c>
      <c r="G8" s="67" t="s">
        <v>74</v>
      </c>
      <c r="H8" s="67" t="s">
        <v>72</v>
      </c>
    </row>
    <row r="9" spans="1:10" ht="82.5" x14ac:dyDescent="0.25">
      <c r="A9" s="68">
        <v>1</v>
      </c>
      <c r="B9" s="74" t="s">
        <v>76</v>
      </c>
      <c r="C9" s="75" t="s">
        <v>77</v>
      </c>
      <c r="D9" s="67" t="s">
        <v>101</v>
      </c>
      <c r="E9" s="76">
        <v>4830</v>
      </c>
      <c r="F9" s="77">
        <v>700.5</v>
      </c>
      <c r="G9" s="78">
        <f>F9/1.18</f>
        <v>593.64406779661022</v>
      </c>
      <c r="H9" s="76">
        <f>(E9*G9)</f>
        <v>2867300.8474576273</v>
      </c>
    </row>
    <row r="10" spans="1:10" ht="165" x14ac:dyDescent="0.25">
      <c r="A10" s="68">
        <v>2</v>
      </c>
      <c r="B10" s="71" t="s">
        <v>78</v>
      </c>
      <c r="C10" s="75" t="s">
        <v>79</v>
      </c>
      <c r="D10" s="71" t="s">
        <v>102</v>
      </c>
      <c r="E10" s="76">
        <v>1768.8000000000002</v>
      </c>
      <c r="F10" s="77">
        <v>3430.65</v>
      </c>
      <c r="G10" s="78">
        <f t="shared" ref="G10:G23" si="0">F10/1.18</f>
        <v>2907.3305084745766</v>
      </c>
      <c r="H10" s="76">
        <f t="shared" ref="H10:H23" si="1">(E10*G10)</f>
        <v>5142486.2033898318</v>
      </c>
    </row>
    <row r="11" spans="1:10" ht="108" customHeight="1" x14ac:dyDescent="0.25">
      <c r="A11" s="68">
        <v>3</v>
      </c>
      <c r="B11" s="71" t="s">
        <v>80</v>
      </c>
      <c r="C11" s="75" t="s">
        <v>81</v>
      </c>
      <c r="D11" s="71" t="s">
        <v>101</v>
      </c>
      <c r="E11" s="76">
        <v>105.75</v>
      </c>
      <c r="F11" s="77">
        <v>9045.75</v>
      </c>
      <c r="G11" s="78">
        <f t="shared" si="0"/>
        <v>7665.8898305084749</v>
      </c>
      <c r="H11" s="76">
        <f t="shared" si="1"/>
        <v>810667.84957627126</v>
      </c>
    </row>
    <row r="12" spans="1:10" ht="135.75" customHeight="1" x14ac:dyDescent="0.25">
      <c r="A12" s="68">
        <v>4</v>
      </c>
      <c r="B12" s="71" t="s">
        <v>82</v>
      </c>
      <c r="C12" s="75" t="s">
        <v>83</v>
      </c>
      <c r="D12" s="71" t="s">
        <v>101</v>
      </c>
      <c r="E12" s="76">
        <v>40.702499999999993</v>
      </c>
      <c r="F12" s="79">
        <v>10852.95</v>
      </c>
      <c r="G12" s="78">
        <f t="shared" si="0"/>
        <v>9197.4152542372885</v>
      </c>
      <c r="H12" s="76">
        <f t="shared" si="1"/>
        <v>374357.79438559315</v>
      </c>
    </row>
    <row r="13" spans="1:10" ht="66" x14ac:dyDescent="0.25">
      <c r="A13" s="68">
        <v>5</v>
      </c>
      <c r="B13" s="71" t="s">
        <v>84</v>
      </c>
      <c r="C13" s="75" t="s">
        <v>85</v>
      </c>
      <c r="D13" s="71" t="s">
        <v>103</v>
      </c>
      <c r="E13" s="76">
        <v>1049.0409999999999</v>
      </c>
      <c r="F13" s="79">
        <v>736.4</v>
      </c>
      <c r="G13" s="78">
        <f t="shared" si="0"/>
        <v>624.06779661016947</v>
      </c>
      <c r="H13" s="76">
        <f t="shared" si="1"/>
        <v>654672.7054237288</v>
      </c>
    </row>
    <row r="14" spans="1:10" ht="71.25" customHeight="1" x14ac:dyDescent="0.25">
      <c r="A14" s="68">
        <v>6</v>
      </c>
      <c r="B14" s="71" t="s">
        <v>86</v>
      </c>
      <c r="C14" s="75" t="s">
        <v>87</v>
      </c>
      <c r="D14" s="71" t="s">
        <v>103</v>
      </c>
      <c r="E14" s="76">
        <v>511.34399999999999</v>
      </c>
      <c r="F14" s="79">
        <v>961.3</v>
      </c>
      <c r="G14" s="78">
        <f t="shared" si="0"/>
        <v>814.66101694915255</v>
      </c>
      <c r="H14" s="76">
        <f t="shared" si="1"/>
        <v>416572.02305084746</v>
      </c>
    </row>
    <row r="15" spans="1:10" ht="82.5" x14ac:dyDescent="0.25">
      <c r="A15" s="68">
        <v>7</v>
      </c>
      <c r="B15" s="71" t="s">
        <v>105</v>
      </c>
      <c r="C15" s="75" t="s">
        <v>88</v>
      </c>
      <c r="D15" s="71" t="s">
        <v>104</v>
      </c>
      <c r="E15" s="76">
        <v>27990.743840000003</v>
      </c>
      <c r="F15" s="79">
        <v>107.85</v>
      </c>
      <c r="G15" s="78">
        <f t="shared" si="0"/>
        <v>91.398305084745758</v>
      </c>
      <c r="H15" s="76">
        <f t="shared" si="1"/>
        <v>2558306.5450372882</v>
      </c>
    </row>
    <row r="16" spans="1:10" ht="82.5" x14ac:dyDescent="0.25">
      <c r="A16" s="68">
        <v>8</v>
      </c>
      <c r="B16" s="71" t="s">
        <v>106</v>
      </c>
      <c r="C16" s="75" t="s">
        <v>89</v>
      </c>
      <c r="D16" s="71" t="s">
        <v>104</v>
      </c>
      <c r="E16" s="76">
        <v>5591.4984000000004</v>
      </c>
      <c r="F16" s="79">
        <v>107.85</v>
      </c>
      <c r="G16" s="78">
        <f t="shared" si="0"/>
        <v>91.398305084745758</v>
      </c>
      <c r="H16" s="76">
        <f t="shared" si="1"/>
        <v>511053.47664406779</v>
      </c>
    </row>
    <row r="17" spans="1:8" ht="33" x14ac:dyDescent="0.25">
      <c r="A17" s="68">
        <v>9</v>
      </c>
      <c r="B17" s="71" t="s">
        <v>90</v>
      </c>
      <c r="C17" s="75" t="s">
        <v>91</v>
      </c>
      <c r="D17" s="71" t="s">
        <v>103</v>
      </c>
      <c r="E17" s="76">
        <v>1989.3440000000001</v>
      </c>
      <c r="F17" s="79">
        <v>333.35</v>
      </c>
      <c r="G17" s="78">
        <f t="shared" si="0"/>
        <v>282.50000000000006</v>
      </c>
      <c r="H17" s="76">
        <f t="shared" si="1"/>
        <v>561989.68000000017</v>
      </c>
    </row>
    <row r="18" spans="1:8" ht="55.5" customHeight="1" x14ac:dyDescent="0.25">
      <c r="A18" s="68">
        <v>10</v>
      </c>
      <c r="B18" s="71" t="s">
        <v>92</v>
      </c>
      <c r="C18" s="75" t="s">
        <v>93</v>
      </c>
      <c r="D18" s="71" t="s">
        <v>103</v>
      </c>
      <c r="E18" s="76">
        <v>1989.3440000000001</v>
      </c>
      <c r="F18" s="79">
        <v>383</v>
      </c>
      <c r="G18" s="78">
        <f t="shared" si="0"/>
        <v>324.57627118644069</v>
      </c>
      <c r="H18" s="76">
        <f t="shared" si="1"/>
        <v>645693.8576271187</v>
      </c>
    </row>
    <row r="19" spans="1:8" ht="82.5" x14ac:dyDescent="0.25">
      <c r="A19" s="68">
        <v>11</v>
      </c>
      <c r="B19" s="71" t="s">
        <v>94</v>
      </c>
      <c r="C19" s="75" t="s">
        <v>95</v>
      </c>
      <c r="D19" s="71" t="s">
        <v>101</v>
      </c>
      <c r="E19" s="76">
        <v>373.74171999999999</v>
      </c>
      <c r="F19" s="79">
        <v>9105.9500000000007</v>
      </c>
      <c r="G19" s="78">
        <f t="shared" si="0"/>
        <v>7716.9067796610179</v>
      </c>
      <c r="H19" s="76">
        <f t="shared" si="1"/>
        <v>2884130.0129101695</v>
      </c>
    </row>
    <row r="20" spans="1:8" ht="82.5" x14ac:dyDescent="0.25">
      <c r="A20" s="68">
        <v>12</v>
      </c>
      <c r="B20" s="71">
        <v>10.199999999999999</v>
      </c>
      <c r="C20" s="75" t="s">
        <v>96</v>
      </c>
      <c r="D20" s="71" t="s">
        <v>104</v>
      </c>
      <c r="E20" s="76">
        <v>1909.5</v>
      </c>
      <c r="F20" s="79">
        <v>133.69999999999999</v>
      </c>
      <c r="G20" s="78">
        <f t="shared" si="0"/>
        <v>113.30508474576271</v>
      </c>
      <c r="H20" s="76">
        <f t="shared" si="1"/>
        <v>216356.05932203389</v>
      </c>
    </row>
    <row r="21" spans="1:8" ht="63" customHeight="1" x14ac:dyDescent="0.25">
      <c r="A21" s="68">
        <v>13</v>
      </c>
      <c r="B21" s="71" t="s">
        <v>97</v>
      </c>
      <c r="C21" s="75" t="s">
        <v>98</v>
      </c>
      <c r="D21" s="71" t="s">
        <v>103</v>
      </c>
      <c r="E21" s="76">
        <v>109.74600000000001</v>
      </c>
      <c r="F21" s="79">
        <v>155.9</v>
      </c>
      <c r="G21" s="78">
        <f t="shared" si="0"/>
        <v>132.11864406779662</v>
      </c>
      <c r="H21" s="76">
        <f t="shared" si="1"/>
        <v>14499.49271186441</v>
      </c>
    </row>
    <row r="22" spans="1:8" ht="215.25" customHeight="1" x14ac:dyDescent="0.25">
      <c r="A22" s="68">
        <v>14</v>
      </c>
      <c r="B22" s="71">
        <v>16.53</v>
      </c>
      <c r="C22" s="75" t="s">
        <v>99</v>
      </c>
      <c r="D22" s="71" t="s">
        <v>102</v>
      </c>
      <c r="E22" s="76">
        <v>940</v>
      </c>
      <c r="F22" s="79">
        <v>375.8</v>
      </c>
      <c r="G22" s="78">
        <f t="shared" si="0"/>
        <v>318.47457627118649</v>
      </c>
      <c r="H22" s="76">
        <f t="shared" si="1"/>
        <v>299366.10169491533</v>
      </c>
    </row>
    <row r="23" spans="1:8" ht="49.5" customHeight="1" x14ac:dyDescent="0.25">
      <c r="A23" s="68">
        <v>15</v>
      </c>
      <c r="B23" s="80">
        <v>13.44</v>
      </c>
      <c r="C23" s="81" t="s">
        <v>100</v>
      </c>
      <c r="D23" s="71" t="s">
        <v>103</v>
      </c>
      <c r="E23" s="82">
        <v>3978.6880000000001</v>
      </c>
      <c r="F23" s="83">
        <v>116.9</v>
      </c>
      <c r="G23" s="78">
        <f t="shared" si="0"/>
        <v>99.067796610169495</v>
      </c>
      <c r="H23" s="76">
        <f t="shared" si="1"/>
        <v>394159.85355932207</v>
      </c>
    </row>
    <row r="24" spans="1:8" ht="27" customHeight="1" x14ac:dyDescent="0.25">
      <c r="A24" s="126" t="s">
        <v>60</v>
      </c>
      <c r="B24" s="127"/>
      <c r="C24" s="127"/>
      <c r="D24" s="127"/>
      <c r="E24" s="127"/>
      <c r="F24" s="127"/>
      <c r="G24" s="128"/>
      <c r="H24" s="62">
        <f>SUM(H9:H23)</f>
        <v>18351612.502790678</v>
      </c>
    </row>
    <row r="25" spans="1:8" ht="28.5" customHeight="1" x14ac:dyDescent="0.25">
      <c r="A25" s="119" t="s">
        <v>70</v>
      </c>
      <c r="B25" s="120"/>
      <c r="C25" s="120"/>
      <c r="D25" s="120"/>
      <c r="E25" s="120"/>
      <c r="F25" s="120"/>
      <c r="G25" s="121"/>
      <c r="H25" s="63"/>
    </row>
    <row r="26" spans="1:8" ht="27" customHeight="1" x14ac:dyDescent="0.25">
      <c r="A26" s="126" t="s">
        <v>60</v>
      </c>
      <c r="B26" s="127"/>
      <c r="C26" s="127"/>
      <c r="D26" s="127"/>
      <c r="E26" s="127"/>
      <c r="F26" s="127"/>
      <c r="G26" s="128"/>
      <c r="H26" s="62">
        <f>H24*(1+H25)</f>
        <v>18351612.502790678</v>
      </c>
    </row>
    <row r="27" spans="1:8" ht="24.75" customHeight="1" x14ac:dyDescent="0.3">
      <c r="A27" s="122" t="s">
        <v>61</v>
      </c>
      <c r="B27" s="123"/>
      <c r="C27" s="123"/>
      <c r="D27" s="124"/>
      <c r="E27" s="69"/>
      <c r="F27" s="70"/>
      <c r="G27" s="71" t="s">
        <v>64</v>
      </c>
      <c r="H27" s="72">
        <f>H26*E27</f>
        <v>0</v>
      </c>
    </row>
    <row r="28" spans="1:8" ht="25.5" customHeight="1" x14ac:dyDescent="0.3">
      <c r="A28" s="122" t="s">
        <v>62</v>
      </c>
      <c r="B28" s="123"/>
      <c r="C28" s="123"/>
      <c r="D28" s="123"/>
      <c r="E28" s="123"/>
      <c r="F28" s="123"/>
      <c r="G28" s="124"/>
      <c r="H28" s="73">
        <f>H26+H27</f>
        <v>18351612.502790678</v>
      </c>
    </row>
    <row r="32" spans="1:8" x14ac:dyDescent="0.25">
      <c r="A32" s="30" t="s">
        <v>19</v>
      </c>
      <c r="B32" s="125" t="str">
        <f>IF(Details!E18="","",Details!E18)</f>
        <v/>
      </c>
      <c r="C32" s="125"/>
      <c r="G32" s="60" t="s">
        <v>63</v>
      </c>
      <c r="H32" s="56" t="str">
        <f>IF(Details!E13="","",Details!E13)</f>
        <v/>
      </c>
    </row>
    <row r="34" spans="1:8" x14ac:dyDescent="0.25">
      <c r="A34" s="30" t="s">
        <v>18</v>
      </c>
      <c r="B34" s="125" t="str">
        <f>IF(Details!E17="","",Details!E17)</f>
        <v/>
      </c>
      <c r="C34" s="125"/>
      <c r="G34" s="60" t="s">
        <v>24</v>
      </c>
      <c r="H34" s="56" t="str">
        <f>IF(Details!E14="","",Details!E14)</f>
        <v/>
      </c>
    </row>
  </sheetData>
  <sheetProtection algorithmName="SHA-512" hashValue="0RvSzDf2JDJjOhxP+9Aqk3m/n69VumrkYZ/Mtud/V2K+yjo9EoYvR25ab6gwcYov0tkIE7QXC+8HGGELFQfIvA==" saltValue="yA3sOVJsdWBsXCGMPYcSkg==" spinCount="100000" sheet="1" selectLockedCells="1"/>
  <mergeCells count="19">
    <mergeCell ref="A25:G25"/>
    <mergeCell ref="A28:G28"/>
    <mergeCell ref="B32:C32"/>
    <mergeCell ref="B34:C34"/>
    <mergeCell ref="A24:G24"/>
    <mergeCell ref="A27:D27"/>
    <mergeCell ref="A26:G26"/>
    <mergeCell ref="A2:H2"/>
    <mergeCell ref="G5:H5"/>
    <mergeCell ref="G6:H6"/>
    <mergeCell ref="G7:H7"/>
    <mergeCell ref="A4:B4"/>
    <mergeCell ref="A5:B5"/>
    <mergeCell ref="A6:B6"/>
    <mergeCell ref="C4:D4"/>
    <mergeCell ref="C5:D5"/>
    <mergeCell ref="C6:D6"/>
    <mergeCell ref="C7:D7"/>
    <mergeCell ref="A7:B7"/>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abSelected="1" workbookViewId="0">
      <selection activeCell="O7" sqref="O7"/>
    </sheetView>
  </sheetViews>
  <sheetFormatPr defaultColWidth="9.140625" defaultRowHeight="15" x14ac:dyDescent="0.25"/>
  <cols>
    <col min="1" max="3" width="9.140625" style="48"/>
    <col min="4" max="4" width="27.28515625" style="48" customWidth="1"/>
    <col min="5" max="6" width="9.140625" style="48"/>
    <col min="7" max="7" width="6.140625" style="48" customWidth="1"/>
    <col min="8" max="8" width="45.42578125" style="48" customWidth="1"/>
    <col min="9" max="16384" width="9.140625" style="48"/>
  </cols>
  <sheetData>
    <row r="1" spans="1:8" ht="19.5" customHeight="1" x14ac:dyDescent="0.25">
      <c r="A1" s="47" t="str">
        <f>Sheet1!A2</f>
        <v>RFX. No.5002003532</v>
      </c>
      <c r="B1" s="47"/>
      <c r="C1" s="47"/>
    </row>
    <row r="2" spans="1:8" ht="31.5" customHeight="1" x14ac:dyDescent="0.25">
      <c r="A2" s="131" t="str">
        <f>Sheet1!B3</f>
        <v>"CONSTRUCTION OF BOUNDARY WALL ON PILE FOUNDATIONS &amp; RCC STRUCTURES IN SUBMERGED AREA (AFTER SOIL FILLING) AT 400/220/132 KV SUBSTATION AT SAHARSA”</v>
      </c>
      <c r="B2" s="131"/>
      <c r="C2" s="131"/>
      <c r="D2" s="131"/>
      <c r="E2" s="131"/>
      <c r="F2" s="131"/>
      <c r="G2" s="131"/>
      <c r="H2" s="131"/>
    </row>
    <row r="4" spans="1:8" ht="30.75" customHeight="1" x14ac:dyDescent="0.25">
      <c r="A4" s="142" t="s">
        <v>11</v>
      </c>
      <c r="B4" s="142"/>
      <c r="C4" s="129">
        <f>Details!E13</f>
        <v>0</v>
      </c>
      <c r="D4" s="129"/>
      <c r="E4" s="49"/>
      <c r="F4" s="50" t="s">
        <v>20</v>
      </c>
    </row>
    <row r="5" spans="1:8" ht="27.75" customHeight="1" x14ac:dyDescent="0.25">
      <c r="A5" s="142" t="s">
        <v>12</v>
      </c>
      <c r="B5" s="142"/>
      <c r="C5" s="129">
        <f>Details!E7</f>
        <v>0</v>
      </c>
      <c r="D5" s="129"/>
      <c r="E5" s="49"/>
      <c r="F5" s="143" t="s">
        <v>21</v>
      </c>
      <c r="G5" s="143"/>
      <c r="H5" s="143"/>
    </row>
    <row r="6" spans="1:8" ht="32.25" customHeight="1" x14ac:dyDescent="0.25">
      <c r="C6" s="129">
        <f>Details!E8</f>
        <v>0</v>
      </c>
      <c r="D6" s="129"/>
      <c r="E6" s="49"/>
      <c r="F6" s="143" t="s">
        <v>22</v>
      </c>
      <c r="G6" s="143"/>
      <c r="H6" s="143"/>
    </row>
    <row r="7" spans="1:8" ht="30.75" customHeight="1" x14ac:dyDescent="0.25">
      <c r="C7" s="129">
        <f>Details!E9</f>
        <v>0</v>
      </c>
      <c r="D7" s="129"/>
      <c r="E7" s="49"/>
      <c r="F7" s="130" t="s">
        <v>23</v>
      </c>
      <c r="G7" s="130"/>
      <c r="H7" s="130"/>
    </row>
    <row r="8" spans="1:8" ht="15.75" thickBot="1" x14ac:dyDescent="0.3">
      <c r="A8" s="145"/>
      <c r="B8" s="145"/>
      <c r="C8" s="145"/>
      <c r="D8" s="145"/>
      <c r="E8" s="145"/>
      <c r="F8" s="145"/>
      <c r="G8" s="145"/>
      <c r="H8" s="145"/>
    </row>
    <row r="9" spans="1:8" x14ac:dyDescent="0.25">
      <c r="A9" s="132" t="s">
        <v>25</v>
      </c>
      <c r="B9" s="133"/>
      <c r="C9" s="133"/>
      <c r="D9" s="133"/>
      <c r="E9" s="133"/>
      <c r="F9" s="133"/>
      <c r="G9" s="133"/>
      <c r="H9" s="134"/>
    </row>
    <row r="10" spans="1:8" x14ac:dyDescent="0.25">
      <c r="A10" s="135"/>
      <c r="B10" s="136"/>
      <c r="C10" s="136"/>
      <c r="D10" s="136"/>
      <c r="E10" s="136"/>
      <c r="F10" s="136"/>
      <c r="G10" s="136"/>
      <c r="H10" s="137"/>
    </row>
    <row r="11" spans="1:8" x14ac:dyDescent="0.25">
      <c r="A11" s="135"/>
      <c r="B11" s="136"/>
      <c r="C11" s="136"/>
      <c r="D11" s="136"/>
      <c r="E11" s="136"/>
      <c r="F11" s="136"/>
      <c r="G11" s="136"/>
      <c r="H11" s="137"/>
    </row>
    <row r="12" spans="1:8" ht="2.25" customHeight="1" thickBot="1" x14ac:dyDescent="0.3">
      <c r="A12" s="138"/>
      <c r="B12" s="139"/>
      <c r="C12" s="139"/>
      <c r="D12" s="139"/>
      <c r="E12" s="139"/>
      <c r="F12" s="139"/>
      <c r="G12" s="139"/>
      <c r="H12" s="140"/>
    </row>
    <row r="13" spans="1:8" x14ac:dyDescent="0.25">
      <c r="A13" s="146"/>
      <c r="B13" s="146"/>
      <c r="C13" s="146"/>
      <c r="D13" s="146"/>
      <c r="E13" s="146"/>
      <c r="F13" s="146"/>
      <c r="G13" s="146"/>
      <c r="H13" s="146"/>
    </row>
    <row r="14" spans="1:8" ht="30" customHeight="1" x14ac:dyDescent="0.25">
      <c r="A14" s="141" t="s">
        <v>26</v>
      </c>
      <c r="B14" s="141"/>
      <c r="C14" s="141" t="s">
        <v>65</v>
      </c>
      <c r="D14" s="141"/>
      <c r="E14" s="141"/>
      <c r="F14" s="141"/>
      <c r="G14" s="141"/>
      <c r="H14" s="58">
        <f>'Schedule-I'!H26</f>
        <v>18351612.502790678</v>
      </c>
    </row>
    <row r="15" spans="1:8" ht="31.5" customHeight="1" x14ac:dyDescent="0.25">
      <c r="A15" s="141" t="s">
        <v>27</v>
      </c>
      <c r="B15" s="141"/>
      <c r="C15" s="141" t="s">
        <v>28</v>
      </c>
      <c r="D15" s="141"/>
      <c r="E15" s="141"/>
      <c r="F15" s="141"/>
      <c r="G15" s="141"/>
      <c r="H15" s="46">
        <f>'Schedule-I'!H27</f>
        <v>0</v>
      </c>
    </row>
    <row r="16" spans="1:8" ht="29.25" customHeight="1" x14ac:dyDescent="0.25">
      <c r="A16" s="141" t="s">
        <v>29</v>
      </c>
      <c r="B16" s="141"/>
      <c r="C16" s="141" t="s">
        <v>30</v>
      </c>
      <c r="D16" s="141"/>
      <c r="E16" s="141"/>
      <c r="F16" s="141"/>
      <c r="G16" s="141"/>
      <c r="H16" s="59">
        <f>SUM(H14:H15)</f>
        <v>18351612.502790678</v>
      </c>
    </row>
    <row r="19" spans="1:8" ht="25.5" customHeight="1" x14ac:dyDescent="0.25">
      <c r="A19" s="48" t="s">
        <v>19</v>
      </c>
      <c r="B19" s="144">
        <f>Details!E2</f>
        <v>0</v>
      </c>
      <c r="C19" s="144"/>
      <c r="D19" s="51"/>
      <c r="E19" s="145" t="s">
        <v>16</v>
      </c>
      <c r="F19" s="145"/>
      <c r="G19" s="144">
        <f>Details!E13</f>
        <v>0</v>
      </c>
      <c r="H19" s="144"/>
    </row>
    <row r="20" spans="1:8" ht="24.75" customHeight="1" x14ac:dyDescent="0.25">
      <c r="A20" s="48" t="s">
        <v>18</v>
      </c>
      <c r="B20" s="144">
        <f>Details!E1</f>
        <v>0</v>
      </c>
      <c r="C20" s="144"/>
      <c r="D20" s="51"/>
      <c r="E20" s="145" t="s">
        <v>24</v>
      </c>
      <c r="F20" s="145"/>
      <c r="G20" s="144">
        <f>Details!E14</f>
        <v>0</v>
      </c>
      <c r="H20" s="144"/>
    </row>
  </sheetData>
  <sheetProtection algorithmName="SHA-512" hashValue="E1saN3X1lpKvEMlnI+VJMBAk99yReiR43+GKquK6jhODKDOaneMzF2sQNYI+uDhtHEnEz1a1K1LG2KYR1kp+Lw==" saltValue="pn82I8kwJcGfmb9X9Np4Fw==" spinCount="100000" sheet="1" objects="1" scenarios="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workbookViewId="0">
      <selection activeCell="D48" sqref="D48:F48"/>
    </sheetView>
  </sheetViews>
  <sheetFormatPr defaultColWidth="9.140625" defaultRowHeight="15" x14ac:dyDescent="0.2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x14ac:dyDescent="0.25">
      <c r="A1" s="12" t="str">
        <f>Sheet1!A2</f>
        <v>RFX. No.5002003532</v>
      </c>
      <c r="B1" s="12"/>
      <c r="C1" s="13"/>
      <c r="D1" s="13"/>
      <c r="E1" s="13"/>
      <c r="F1" s="14" t="s">
        <v>31</v>
      </c>
    </row>
    <row r="2" spans="1:6" ht="16.5" x14ac:dyDescent="0.25">
      <c r="A2" s="15"/>
      <c r="B2" s="15"/>
      <c r="C2" s="15"/>
      <c r="D2" s="15"/>
      <c r="E2" s="15"/>
      <c r="F2" s="15"/>
    </row>
    <row r="3" spans="1:6" x14ac:dyDescent="0.25">
      <c r="A3" s="148" t="s">
        <v>32</v>
      </c>
      <c r="B3" s="148"/>
      <c r="C3" s="148"/>
      <c r="D3" s="148"/>
      <c r="E3" s="148"/>
      <c r="F3" s="148"/>
    </row>
    <row r="4" spans="1:6" x14ac:dyDescent="0.25">
      <c r="A4" s="16"/>
      <c r="B4" s="16"/>
      <c r="C4" s="16"/>
      <c r="D4" s="16"/>
      <c r="E4" s="16"/>
      <c r="F4" s="16"/>
    </row>
    <row r="5" spans="1:6" ht="16.5" x14ac:dyDescent="0.25">
      <c r="A5" s="17" t="s">
        <v>33</v>
      </c>
      <c r="B5" s="17"/>
      <c r="C5" s="149"/>
      <c r="D5" s="150"/>
      <c r="E5" s="150"/>
      <c r="F5" s="150"/>
    </row>
    <row r="6" spans="1:6" ht="16.5" x14ac:dyDescent="0.25">
      <c r="A6" s="17"/>
      <c r="B6" s="151"/>
      <c r="C6" s="151"/>
      <c r="D6" s="15"/>
      <c r="E6" s="15"/>
      <c r="F6" s="15"/>
    </row>
    <row r="7" spans="1:6" ht="16.5" x14ac:dyDescent="0.25">
      <c r="A7" s="17"/>
      <c r="B7" s="18"/>
      <c r="C7" s="18"/>
      <c r="D7" s="15"/>
      <c r="E7" s="15"/>
      <c r="F7" s="15"/>
    </row>
    <row r="8" spans="1:6" ht="16.5" x14ac:dyDescent="0.25">
      <c r="A8" s="19" t="str">
        <f>'[1]Sch-1'!E6</f>
        <v>To:</v>
      </c>
      <c r="B8" s="20"/>
      <c r="C8" s="15"/>
      <c r="D8" s="15"/>
      <c r="E8" s="15"/>
      <c r="F8" s="21"/>
    </row>
    <row r="9" spans="1:6" ht="16.5" x14ac:dyDescent="0.25">
      <c r="A9" s="19" t="str">
        <f>'[1]Sch-1'!E7</f>
        <v>Contract Services</v>
      </c>
      <c r="B9" s="19"/>
      <c r="C9" s="15"/>
      <c r="D9" s="15"/>
      <c r="E9" s="15"/>
      <c r="F9" s="21"/>
    </row>
    <row r="10" spans="1:6" ht="16.5" x14ac:dyDescent="0.25">
      <c r="A10" s="19" t="str">
        <f>'[1]Sch-1'!E8</f>
        <v>Power Grid Corporation of India Ltd.,</v>
      </c>
      <c r="B10" s="19"/>
      <c r="C10" s="15"/>
      <c r="D10" s="15"/>
      <c r="E10" s="15"/>
      <c r="F10" s="21"/>
    </row>
    <row r="11" spans="1:6" ht="16.5" x14ac:dyDescent="0.25">
      <c r="A11" s="19" t="str">
        <f>'[1]Sch-1'!E9</f>
        <v>Eastern Region Transmission System-I</v>
      </c>
      <c r="B11" s="19"/>
      <c r="C11" s="15"/>
      <c r="D11" s="15"/>
      <c r="E11" s="15"/>
      <c r="F11" s="21"/>
    </row>
    <row r="12" spans="1:6" ht="16.5" x14ac:dyDescent="0.25">
      <c r="A12" s="19" t="str">
        <f>'[1]Sch-1'!E10</f>
        <v>Vidyut Board Colony Shastri Nagar</v>
      </c>
      <c r="B12" s="19"/>
      <c r="C12" s="15"/>
      <c r="D12" s="15"/>
      <c r="E12" s="15"/>
      <c r="F12" s="21"/>
    </row>
    <row r="13" spans="1:6" ht="16.5" x14ac:dyDescent="0.25">
      <c r="A13" s="19" t="str">
        <f>'[1]Sch-1'!E11</f>
        <v>Patna 800023</v>
      </c>
      <c r="B13" s="19"/>
      <c r="C13" s="15"/>
      <c r="D13" s="15"/>
      <c r="E13" s="15"/>
      <c r="F13" s="21"/>
    </row>
    <row r="14" spans="1:6" ht="16.5" x14ac:dyDescent="0.25">
      <c r="A14" s="17"/>
      <c r="B14" s="17"/>
      <c r="C14" s="15"/>
      <c r="D14" s="15"/>
      <c r="E14" s="15"/>
      <c r="F14" s="21"/>
    </row>
    <row r="15" spans="1:6" ht="38.25" customHeight="1" x14ac:dyDescent="0.25">
      <c r="A15" s="22" t="s">
        <v>34</v>
      </c>
      <c r="B15" s="23"/>
      <c r="C15" s="152" t="str">
        <f>Sheet1!B3</f>
        <v>"CONSTRUCTION OF BOUNDARY WALL ON PILE FOUNDATIONS &amp; RCC STRUCTURES IN SUBMERGED AREA (AFTER SOIL FILLING) AT 400/220/132 KV SUBSTATION AT SAHARSA”</v>
      </c>
      <c r="D15" s="152"/>
      <c r="E15" s="152"/>
      <c r="F15" s="152"/>
    </row>
    <row r="16" spans="1:6" ht="16.5" x14ac:dyDescent="0.25">
      <c r="A16" s="15" t="s">
        <v>35</v>
      </c>
      <c r="B16" s="15"/>
      <c r="C16" s="21"/>
      <c r="D16" s="21"/>
      <c r="E16" s="21"/>
      <c r="F16" s="21"/>
    </row>
    <row r="17" spans="1:6" ht="15.75" x14ac:dyDescent="0.25">
      <c r="A17" s="23"/>
      <c r="B17" s="153" t="str">
        <f>Z17 &amp;AB17 &amp; AC17 &amp; AA17</f>
        <v/>
      </c>
      <c r="C17" s="153"/>
      <c r="D17" s="153"/>
      <c r="E17" s="153"/>
      <c r="F17" s="153"/>
    </row>
    <row r="18" spans="1:6" ht="16.5" x14ac:dyDescent="0.25">
      <c r="A18" s="44">
        <v>1</v>
      </c>
      <c r="B18" s="147" t="s">
        <v>36</v>
      </c>
      <c r="C18" s="147"/>
      <c r="D18" s="147"/>
      <c r="E18" s="147"/>
      <c r="F18" s="147"/>
    </row>
    <row r="19" spans="1:6" ht="16.5" x14ac:dyDescent="0.25">
      <c r="A19" s="44">
        <v>2</v>
      </c>
      <c r="B19" s="154" t="s">
        <v>37</v>
      </c>
      <c r="C19" s="154"/>
      <c r="D19" s="154"/>
      <c r="E19" s="154"/>
      <c r="F19" s="154"/>
    </row>
    <row r="20" spans="1:6" ht="16.5" x14ac:dyDescent="0.25">
      <c r="A20" s="44">
        <v>2.1</v>
      </c>
      <c r="B20" s="153" t="s">
        <v>38</v>
      </c>
      <c r="C20" s="153"/>
      <c r="D20" s="153"/>
      <c r="E20" s="153"/>
      <c r="F20" s="153"/>
    </row>
    <row r="21" spans="1:6" ht="16.5" x14ac:dyDescent="0.25">
      <c r="A21" s="15"/>
      <c r="B21" s="24" t="s">
        <v>55</v>
      </c>
      <c r="C21" s="22"/>
      <c r="D21" s="155" t="s">
        <v>56</v>
      </c>
      <c r="E21" s="156"/>
      <c r="F21" s="156"/>
    </row>
    <row r="22" spans="1:6" ht="1.5" customHeight="1" x14ac:dyDescent="0.25">
      <c r="A22" s="15"/>
      <c r="B22" s="24"/>
      <c r="C22" s="22"/>
      <c r="D22" s="157"/>
      <c r="E22" s="158"/>
      <c r="F22" s="158"/>
    </row>
    <row r="23" spans="1:6" ht="16.5" hidden="1" x14ac:dyDescent="0.25">
      <c r="A23" s="15"/>
      <c r="B23" s="24"/>
      <c r="C23" s="22"/>
      <c r="D23" s="25"/>
      <c r="E23" s="22"/>
      <c r="F23" s="26"/>
    </row>
    <row r="24" spans="1:6" ht="16.5" hidden="1" x14ac:dyDescent="0.25">
      <c r="A24" s="15"/>
      <c r="B24" s="24"/>
      <c r="C24" s="22"/>
      <c r="D24" s="25"/>
      <c r="E24" s="22"/>
      <c r="F24" s="26"/>
    </row>
    <row r="25" spans="1:6" ht="16.5" hidden="1" x14ac:dyDescent="0.25">
      <c r="A25" s="15"/>
      <c r="B25" s="24"/>
      <c r="C25" s="22"/>
      <c r="D25" s="25"/>
      <c r="E25" s="22"/>
      <c r="F25" s="26"/>
    </row>
    <row r="26" spans="1:6" ht="16.5" hidden="1" x14ac:dyDescent="0.25">
      <c r="A26" s="15"/>
      <c r="B26" s="24"/>
      <c r="C26" s="22"/>
      <c r="D26" s="25"/>
      <c r="E26" s="22"/>
      <c r="F26" s="26"/>
    </row>
    <row r="27" spans="1:6" ht="83.25" customHeight="1" x14ac:dyDescent="0.25">
      <c r="A27" s="27">
        <v>2.2000000000000002</v>
      </c>
      <c r="B27" s="153" t="s">
        <v>57</v>
      </c>
      <c r="C27" s="153"/>
      <c r="D27" s="153"/>
      <c r="E27" s="153"/>
      <c r="F27" s="153"/>
    </row>
    <row r="28" spans="1:6" ht="63" hidden="1" customHeight="1" x14ac:dyDescent="0.25">
      <c r="A28" s="27"/>
      <c r="B28" s="153"/>
      <c r="C28" s="153"/>
      <c r="D28" s="153"/>
      <c r="E28" s="153"/>
      <c r="F28" s="153"/>
    </row>
    <row r="29" spans="1:6" ht="118.5" customHeight="1" x14ac:dyDescent="0.25">
      <c r="A29" s="27">
        <v>2.2999999999999998</v>
      </c>
      <c r="B29" s="153" t="s">
        <v>39</v>
      </c>
      <c r="C29" s="153"/>
      <c r="D29" s="153"/>
      <c r="E29" s="153"/>
      <c r="F29" s="153"/>
    </row>
    <row r="30" spans="1:6" ht="68.25" customHeight="1" x14ac:dyDescent="0.25">
      <c r="A30" s="27">
        <v>2.4</v>
      </c>
      <c r="B30" s="153" t="s">
        <v>40</v>
      </c>
      <c r="C30" s="153"/>
      <c r="D30" s="153"/>
      <c r="E30" s="153"/>
      <c r="F30" s="153"/>
    </row>
    <row r="31" spans="1:6" ht="67.5" customHeight="1" x14ac:dyDescent="0.25">
      <c r="A31" s="23">
        <v>3</v>
      </c>
      <c r="B31" s="153" t="s">
        <v>41</v>
      </c>
      <c r="C31" s="153"/>
      <c r="D31" s="153"/>
      <c r="E31" s="153"/>
      <c r="F31" s="153"/>
    </row>
    <row r="32" spans="1:6" ht="57.75" hidden="1" customHeight="1" x14ac:dyDescent="0.25">
      <c r="A32" s="27"/>
      <c r="B32" s="153"/>
      <c r="C32" s="153"/>
      <c r="D32" s="153"/>
      <c r="E32" s="153"/>
      <c r="F32" s="153"/>
    </row>
    <row r="33" spans="1:6" ht="85.5" hidden="1" customHeight="1" x14ac:dyDescent="0.25">
      <c r="A33" s="27"/>
      <c r="B33" s="153"/>
      <c r="C33" s="153"/>
      <c r="D33" s="153"/>
      <c r="E33" s="153"/>
      <c r="F33" s="153"/>
    </row>
    <row r="34" spans="1:6" ht="0.75" customHeight="1" x14ac:dyDescent="0.25">
      <c r="A34" s="27"/>
      <c r="B34" s="153"/>
      <c r="C34" s="153"/>
      <c r="D34" s="153"/>
      <c r="E34" s="153"/>
      <c r="F34" s="153"/>
    </row>
    <row r="35" spans="1:6" ht="35.25" customHeight="1" x14ac:dyDescent="0.25">
      <c r="A35" s="27">
        <v>3.1</v>
      </c>
      <c r="B35" s="153" t="s">
        <v>58</v>
      </c>
      <c r="C35" s="153"/>
      <c r="D35" s="153"/>
      <c r="E35" s="153"/>
      <c r="F35" s="153"/>
    </row>
    <row r="36" spans="1:6" ht="94.5" customHeight="1" x14ac:dyDescent="0.25">
      <c r="A36" s="23">
        <v>4</v>
      </c>
      <c r="B36" s="153" t="s">
        <v>42</v>
      </c>
      <c r="C36" s="153"/>
      <c r="D36" s="153"/>
      <c r="E36" s="153"/>
      <c r="F36" s="153"/>
    </row>
    <row r="37" spans="1:6" ht="16.5" x14ac:dyDescent="0.25">
      <c r="A37" s="15"/>
      <c r="B37" s="28"/>
      <c r="C37" s="28"/>
      <c r="D37" s="28"/>
      <c r="E37" s="29"/>
      <c r="F37" s="29"/>
    </row>
    <row r="38" spans="1:6" ht="16.5" x14ac:dyDescent="0.25">
      <c r="A38" s="15"/>
      <c r="B38" s="28" t="s">
        <v>43</v>
      </c>
      <c r="D38" s="31"/>
      <c r="E38" s="31"/>
      <c r="F38" s="31"/>
    </row>
    <row r="39" spans="1:6" ht="16.5" x14ac:dyDescent="0.25">
      <c r="A39" s="15"/>
      <c r="B39" s="32"/>
      <c r="C39" s="31"/>
      <c r="D39" s="31"/>
      <c r="E39" s="28"/>
      <c r="F39" s="33" t="s">
        <v>44</v>
      </c>
    </row>
    <row r="40" spans="1:6" ht="16.5" x14ac:dyDescent="0.25">
      <c r="A40" s="15"/>
      <c r="B40" s="32"/>
      <c r="C40" s="31"/>
      <c r="D40" s="28"/>
      <c r="E40" s="28"/>
      <c r="F40" s="33" t="str">
        <f>"For and on behalf of " &amp; '[1]Sch-1'!B8</f>
        <v xml:space="preserve">For and on behalf of </v>
      </c>
    </row>
    <row r="41" spans="1:6" ht="16.5" x14ac:dyDescent="0.25">
      <c r="A41" s="34"/>
      <c r="B41" s="34"/>
      <c r="C41" s="35"/>
      <c r="D41" s="34"/>
      <c r="E41" s="36"/>
      <c r="F41" s="17"/>
    </row>
    <row r="42" spans="1:6" ht="30" customHeight="1" x14ac:dyDescent="0.25">
      <c r="A42" s="37" t="s">
        <v>45</v>
      </c>
      <c r="B42" s="160">
        <f>Details!E18</f>
        <v>0</v>
      </c>
      <c r="C42" s="160"/>
      <c r="D42" s="34"/>
      <c r="E42" s="36" t="s">
        <v>46</v>
      </c>
      <c r="F42" s="45">
        <f>Details!E13</f>
        <v>0</v>
      </c>
    </row>
    <row r="43" spans="1:6" ht="33.75" customHeight="1" x14ac:dyDescent="0.25">
      <c r="A43" s="37" t="s">
        <v>47</v>
      </c>
      <c r="B43" s="165">
        <f>Details!E17</f>
        <v>0</v>
      </c>
      <c r="C43" s="165"/>
      <c r="D43" s="34"/>
      <c r="E43" s="36" t="s">
        <v>48</v>
      </c>
      <c r="F43" s="45">
        <f>Details!E14</f>
        <v>0</v>
      </c>
    </row>
    <row r="44" spans="1:6" ht="16.5" x14ac:dyDescent="0.25">
      <c r="A44" s="15"/>
      <c r="B44" s="15"/>
      <c r="C44" s="15"/>
      <c r="D44" s="34"/>
      <c r="E44" s="36"/>
      <c r="F44" s="15"/>
    </row>
    <row r="45" spans="1:6" ht="16.5" x14ac:dyDescent="0.25">
      <c r="A45" s="38" t="s">
        <v>49</v>
      </c>
      <c r="B45" s="39"/>
      <c r="C45" s="40"/>
      <c r="D45" s="28"/>
      <c r="E45" s="33"/>
      <c r="F45" s="28"/>
    </row>
    <row r="46" spans="1:6" ht="27" customHeight="1" x14ac:dyDescent="0.25">
      <c r="A46" s="161" t="s">
        <v>50</v>
      </c>
      <c r="B46" s="161"/>
      <c r="C46" s="161"/>
      <c r="D46" s="163"/>
      <c r="E46" s="163"/>
      <c r="F46" s="163"/>
    </row>
    <row r="47" spans="1:6" ht="27.75" customHeight="1" x14ac:dyDescent="0.25">
      <c r="A47" s="162"/>
      <c r="B47" s="162"/>
      <c r="C47" s="162"/>
      <c r="D47" s="163"/>
      <c r="E47" s="163"/>
      <c r="F47" s="163"/>
    </row>
    <row r="48" spans="1:6" ht="27" customHeight="1" x14ac:dyDescent="0.25">
      <c r="A48" s="159"/>
      <c r="B48" s="159"/>
      <c r="C48" s="159"/>
      <c r="D48" s="163"/>
      <c r="E48" s="163"/>
      <c r="F48" s="163"/>
    </row>
    <row r="49" spans="1:6" ht="27.75" customHeight="1" x14ac:dyDescent="0.25">
      <c r="A49" s="164" t="s">
        <v>51</v>
      </c>
      <c r="B49" s="164"/>
      <c r="C49" s="164"/>
      <c r="D49" s="163"/>
      <c r="E49" s="163"/>
      <c r="F49" s="163"/>
    </row>
    <row r="50" spans="1:6" ht="29.25" customHeight="1" x14ac:dyDescent="0.25">
      <c r="A50" s="164" t="s">
        <v>52</v>
      </c>
      <c r="B50" s="164"/>
      <c r="C50" s="164"/>
      <c r="D50" s="163"/>
      <c r="E50" s="163"/>
      <c r="F50" s="163"/>
    </row>
    <row r="51" spans="1:6" ht="32.25" customHeight="1" x14ac:dyDescent="0.25">
      <c r="A51" s="164" t="s">
        <v>53</v>
      </c>
      <c r="B51" s="164"/>
      <c r="C51" s="164"/>
      <c r="D51" s="163"/>
      <c r="E51" s="163"/>
      <c r="F51" s="163"/>
    </row>
    <row r="52" spans="1:6" ht="27.75" customHeight="1" x14ac:dyDescent="0.25">
      <c r="A52" s="161" t="s">
        <v>54</v>
      </c>
      <c r="B52" s="161"/>
      <c r="C52" s="161"/>
      <c r="D52" s="163"/>
      <c r="E52" s="163"/>
      <c r="F52" s="163"/>
    </row>
    <row r="53" spans="1:6" ht="33" customHeight="1" x14ac:dyDescent="0.25">
      <c r="A53" s="162"/>
      <c r="B53" s="162"/>
      <c r="C53" s="162"/>
      <c r="D53" s="163"/>
      <c r="E53" s="163"/>
      <c r="F53" s="163"/>
    </row>
    <row r="54" spans="1:6" ht="33.75" customHeight="1" x14ac:dyDescent="0.25">
      <c r="A54" s="159"/>
      <c r="B54" s="159"/>
      <c r="C54" s="159"/>
      <c r="D54" s="52"/>
      <c r="E54" s="52"/>
      <c r="F54" s="52"/>
    </row>
    <row r="55" spans="1:6" ht="16.5" x14ac:dyDescent="0.25">
      <c r="A55" s="38"/>
      <c r="B55" s="38"/>
      <c r="C55" s="38"/>
      <c r="D55" s="41"/>
      <c r="E55" s="41"/>
      <c r="F55" s="41"/>
    </row>
    <row r="56" spans="1:6" ht="16.5" x14ac:dyDescent="0.25">
      <c r="A56" s="42"/>
      <c r="B56" s="17"/>
      <c r="C56" s="15"/>
      <c r="D56" s="15"/>
      <c r="E56" s="15"/>
      <c r="F56" s="43"/>
    </row>
    <row r="57" spans="1:6" ht="16.5" x14ac:dyDescent="0.25">
      <c r="A57" s="42"/>
      <c r="B57" s="17"/>
      <c r="C57" s="15"/>
      <c r="D57" s="15"/>
      <c r="E57" s="15"/>
      <c r="F57" s="43"/>
    </row>
    <row r="58" spans="1:6" ht="16.5" x14ac:dyDescent="0.25">
      <c r="A58" s="42"/>
      <c r="B58" s="17"/>
      <c r="C58" s="15"/>
      <c r="D58" s="15"/>
      <c r="E58" s="15"/>
      <c r="F58" s="43"/>
    </row>
    <row r="59" spans="1:6" ht="16.5" x14ac:dyDescent="0.25">
      <c r="A59" s="17"/>
      <c r="B59" s="17"/>
      <c r="C59" s="15"/>
      <c r="D59" s="15"/>
      <c r="E59" s="15"/>
      <c r="F59" s="43"/>
    </row>
    <row r="60" spans="1:6" ht="16.5" x14ac:dyDescent="0.25">
      <c r="A60" s="17"/>
      <c r="B60" s="17"/>
      <c r="C60" s="15"/>
      <c r="D60" s="15"/>
      <c r="E60" s="15"/>
      <c r="F60" s="43"/>
    </row>
    <row r="61" spans="1:6" ht="16.5" x14ac:dyDescent="0.25">
      <c r="A61" s="17"/>
      <c r="B61" s="17"/>
      <c r="C61" s="15"/>
      <c r="D61" s="15"/>
      <c r="E61" s="15"/>
      <c r="F61" s="43"/>
    </row>
  </sheetData>
  <sheetProtection password="DC1A" sheet="1" objects="1" scenarios="1" selectLockedCells="1"/>
  <mergeCells count="39">
    <mergeCell ref="B43:C43"/>
    <mergeCell ref="D46:F46"/>
    <mergeCell ref="D47:F47"/>
    <mergeCell ref="D48:F48"/>
    <mergeCell ref="D49:F49"/>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34:F34"/>
    <mergeCell ref="B19:F19"/>
    <mergeCell ref="B20:F20"/>
    <mergeCell ref="D21:F21"/>
    <mergeCell ref="D22:F22"/>
    <mergeCell ref="B27:F27"/>
    <mergeCell ref="B28:F28"/>
    <mergeCell ref="B29:F29"/>
    <mergeCell ref="B30:F30"/>
    <mergeCell ref="B31:F31"/>
    <mergeCell ref="B32:F32"/>
    <mergeCell ref="B33:F33"/>
    <mergeCell ref="B18:F18"/>
    <mergeCell ref="A3:F3"/>
    <mergeCell ref="C5:F5"/>
    <mergeCell ref="B6:C6"/>
    <mergeCell ref="C15:F15"/>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Basic</vt:lpstr>
      <vt:lpstr>Details</vt:lpstr>
      <vt:lpstr>Schedule-I</vt:lpstr>
      <vt:lpstr>Summary</vt:lpstr>
      <vt:lpstr>Bid form 2nd envelope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2024-05-07T05:49:28Z</dcterms:modified>
</cp:coreProperties>
</file>