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filterPrivacy="1" defaultThemeVersion="124226"/>
  <xr:revisionPtr revIDLastSave="57" documentId="13_ncr:1_{BDEF65DD-04E2-4468-83DB-33D1CA4E526B}" xr6:coauthVersionLast="47" xr6:coauthVersionMax="47" xr10:uidLastSave="{264F605E-CB0B-4224-88F4-3878D725673D}"/>
  <workbookProtection workbookAlgorithmName="SHA-512" workbookHashValue="GhUL4v+ku7fh3E7MvWxZFLbCWqop0FoBQq5wQm1UQFbtPW+TzXfnwodjNFZLYU6jotKK3FrLiAcxK6UOI4FrTg==" workbookSaltValue="WaGjMF0u5pPhxQYSSr87yg==" workbookSpinCount="100000" lockStructure="1"/>
  <bookViews>
    <workbookView xWindow="-120" yWindow="-120" windowWidth="29040" windowHeight="15720" firstSheet="1" activeTab="4" xr2:uid="{00000000-000D-0000-FFFF-FFFF00000000}"/>
  </bookViews>
  <sheets>
    <sheet name="Sheet1" sheetId="1" state="hidden" r:id="rId1"/>
    <sheet name="Basic" sheetId="2" r:id="rId2"/>
    <sheet name="Details" sheetId="3" r:id="rId3"/>
    <sheet name="Schedule-I" sheetId="7" r:id="rId4"/>
    <sheet name="Summary" sheetId="5" r:id="rId5"/>
    <sheet name="Bid form 2nd envelope" sheetId="6" state="hidden" r:id="rId6"/>
  </sheets>
  <externalReferences>
    <externalReference r:id="rId7"/>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7" l="1"/>
  <c r="G11" i="7"/>
  <c r="G12" i="7"/>
  <c r="G13" i="7"/>
  <c r="G14" i="7"/>
  <c r="G15" i="7"/>
  <c r="G16" i="7"/>
  <c r="G17" i="7"/>
  <c r="G18" i="7"/>
  <c r="G19" i="7"/>
  <c r="G20" i="7"/>
  <c r="G21" i="7"/>
  <c r="G22" i="7"/>
  <c r="G23" i="7"/>
  <c r="G9" i="7"/>
  <c r="H9" i="7" l="1"/>
  <c r="H10" i="7" l="1"/>
  <c r="H11" i="7"/>
  <c r="H12" i="7"/>
  <c r="H13" i="7"/>
  <c r="H14" i="7"/>
  <c r="H15" i="7"/>
  <c r="H16" i="7"/>
  <c r="H17" i="7"/>
  <c r="H18" i="7"/>
  <c r="H19" i="7"/>
  <c r="H20" i="7"/>
  <c r="H21" i="7"/>
  <c r="H22" i="7"/>
  <c r="H23" i="7"/>
  <c r="B32" i="7" l="1"/>
  <c r="A2" i="2"/>
  <c r="H32" i="7" l="1"/>
  <c r="B34" i="7"/>
  <c r="H34" i="7"/>
  <c r="H24" i="7" l="1"/>
  <c r="H26" i="7" s="1"/>
  <c r="H27" i="7" s="1"/>
  <c r="H28" i="7" s="1"/>
  <c r="C7" i="7"/>
  <c r="C6" i="7"/>
  <c r="C5" i="7"/>
  <c r="C4" i="7"/>
  <c r="H14" i="5" l="1"/>
  <c r="H15" i="5"/>
  <c r="A2" i="7" l="1"/>
  <c r="A1" i="7"/>
  <c r="C7" i="5" l="1"/>
  <c r="C6" i="5"/>
  <c r="C5" i="5"/>
  <c r="C4" i="5"/>
  <c r="C15" i="6"/>
  <c r="F43" i="6"/>
  <c r="F42" i="6"/>
  <c r="B43" i="6"/>
  <c r="B42" i="6"/>
  <c r="A1" i="6" l="1"/>
  <c r="F40" i="6"/>
  <c r="B17" i="6"/>
  <c r="A13" i="6"/>
  <c r="A12" i="6"/>
  <c r="A11" i="6"/>
  <c r="A10" i="6"/>
  <c r="A9" i="6"/>
  <c r="A8" i="6"/>
  <c r="G20" i="5"/>
  <c r="G19" i="5"/>
  <c r="B20" i="5"/>
  <c r="B19" i="5"/>
  <c r="A2" i="5" l="1"/>
  <c r="A1" i="5"/>
  <c r="A2" i="3"/>
  <c r="A1" i="3"/>
  <c r="A1" i="2"/>
  <c r="H16" i="5" l="1"/>
</calcChain>
</file>

<file path=xl/sharedStrings.xml><?xml version="1.0" encoding="utf-8"?>
<sst xmlns="http://schemas.openxmlformats.org/spreadsheetml/2006/main" count="134" uniqueCount="108">
  <si>
    <t>Name of the Package</t>
  </si>
  <si>
    <t>General Guidelines for filling up the Price Schedule and other attachments.</t>
  </si>
  <si>
    <t>All the cells in Summary will be auto filled, therefore no cell is required to be filled in that sheet.</t>
  </si>
  <si>
    <t>Instructions ,if any will be displayed automatically after selecting the cell.</t>
  </si>
  <si>
    <t>Click here to proceed.</t>
  </si>
  <si>
    <t>Fill only Green shaded cells in Details and Schedule-I.</t>
  </si>
  <si>
    <t>पावर ग्रिड कारपोरेशन ऑफ इण्डिया लिमिटेड</t>
  </si>
  <si>
    <t>(भारत सरकार का उद्यम)</t>
  </si>
  <si>
    <t>Power Grid Corporation of India Limited</t>
  </si>
  <si>
    <t>(A Government of India Enterprises)</t>
  </si>
  <si>
    <t>Enter the following details of the bidder</t>
  </si>
  <si>
    <t>Name of the bidder</t>
  </si>
  <si>
    <t>Address</t>
  </si>
  <si>
    <t>Contact No.</t>
  </si>
  <si>
    <t xml:space="preserve">E-mail </t>
  </si>
  <si>
    <t>Alternative E-mail</t>
  </si>
  <si>
    <t>Printed Name</t>
  </si>
  <si>
    <t xml:space="preserve">Designation </t>
  </si>
  <si>
    <t>Place</t>
  </si>
  <si>
    <t>Date</t>
  </si>
  <si>
    <t>To,</t>
  </si>
  <si>
    <t>Contracts and Materials Department</t>
  </si>
  <si>
    <t>POWER GRID CORPORATION OF INDIA LIMITED</t>
  </si>
  <si>
    <t>VIDYUT BOARD COLONY, SHASTRINAGAR, PATNA-23</t>
  </si>
  <si>
    <t>Designation</t>
  </si>
  <si>
    <t>We declare that following are our Total Bid Prices in Rupees for the expenditure incurred for the entire scope of work as specified in the specifications and documents. We have indicated Total Estimated  Cost as indicated in the "Bill of Quantity(BOQ) &amp; Prices" covering entire scope of works enclosed herewith as Schedule-I.</t>
  </si>
  <si>
    <t>I</t>
  </si>
  <si>
    <t>II</t>
  </si>
  <si>
    <t>Total GST on services/Installation as per Schedule-I</t>
  </si>
  <si>
    <t>III</t>
  </si>
  <si>
    <t>Toal BID Price including all taxes</t>
  </si>
  <si>
    <t>Bid Form 2nd Envelope</t>
  </si>
  <si>
    <t>BID FORM (Second Envelope)</t>
  </si>
  <si>
    <t>Bid Proposal Ref. No.</t>
  </si>
  <si>
    <t>Name of Contract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</si>
  <si>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</si>
  <si>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</si>
  <si>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</si>
  <si>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</si>
  <si>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</si>
  <si>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</si>
  <si>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 our Sub-Contractor/Sub-Vendor or their employees by all municipal, state or national government authorities in connection with the Facilities, in and outside of India.</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</si>
  <si>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</si>
  <si>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</si>
  <si>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Yours faithfully,</t>
  </si>
  <si>
    <t>Date :</t>
  </si>
  <si>
    <t>Printed Name :</t>
  </si>
  <si>
    <t>Place :</t>
  </si>
  <si>
    <t>Designation :</t>
  </si>
  <si>
    <t>Please provide additional information of the Bidder</t>
  </si>
  <si>
    <t>Business Address                       :</t>
  </si>
  <si>
    <t>Country of Incorporation         :</t>
  </si>
  <si>
    <t>State/Province to be indicated :</t>
  </si>
  <si>
    <t>Name of Principal Officer         :</t>
  </si>
  <si>
    <t>Address of  Principal Officer    :</t>
  </si>
  <si>
    <t>Schedule-I</t>
  </si>
  <si>
    <t>Service/Installation charges</t>
  </si>
  <si>
    <t>We are aware that the Price Schedules do not generally give a full description of the Work to be performed under each item and we shall be deemed to have read the Technical Specifications and other sections of the Bidding Documents  to ascertain the full scope of Work included in each item while filling-in the rates and prices. We agree that the entered rates and prices shall be deemed to include for the full scope as aforesaid, including overheads and profit.</t>
  </si>
  <si>
    <t>We confirm that we shall also get registered with the concerned Goods and Service  Tax Authorities, in all the states where the project is located.</t>
  </si>
  <si>
    <t>Schedule-I of Price Bid</t>
  </si>
  <si>
    <t>Quoted Price</t>
  </si>
  <si>
    <t>GST (in percentage )@</t>
  </si>
  <si>
    <t>Total amount including taxes</t>
  </si>
  <si>
    <t>Printed name</t>
  </si>
  <si>
    <t>on Quoted Price</t>
  </si>
  <si>
    <t>Total for Installation/Services as per Schedule-I</t>
  </si>
  <si>
    <t>Unit</t>
  </si>
  <si>
    <t xml:space="preserve">Sl. No. </t>
  </si>
  <si>
    <t>Item Description</t>
  </si>
  <si>
    <t>Qty.</t>
  </si>
  <si>
    <t>Above and below (in %): To be quoted by bidder</t>
  </si>
  <si>
    <t xml:space="preserve">DSR-18 Rate </t>
  </si>
  <si>
    <t xml:space="preserve"> Amount Excl. GST</t>
  </si>
  <si>
    <t>DSR-21  Ref.</t>
  </si>
  <si>
    <t xml:space="preserve">Rate Excl GST </t>
  </si>
  <si>
    <t>"CONSTRUCTION OF BOUNDARY WALL ON PILE FOUNDATIONS &amp; RCC STRUCTURES IN SUBMERGED AREA (AFTER SOIL FILLING) AT 400/220/132 KV SUBSTATION AT SAHARSA”</t>
  </si>
  <si>
    <t>2.25(a)</t>
  </si>
  <si>
    <t>Excavating, supplying and filling of local earth (including royalty) by mechanical transport upto a lead of 5km also including ramming and watering of the earth in layers not exceeding 20 cm in trenches, plinth, sides of foundation etc. complete</t>
  </si>
  <si>
    <t>20.1.2</t>
  </si>
  <si>
    <t>Providing, driving with hydraulic piling rigs with power units and installing driven cast-in-situ reinforced cement concrete piles of grade M-25 of specified diameter and length below the pile cap, to carry safe working load not less than specified, excluding the cost of steel reinforcement but including the cost of shoe and the length of pile to be embedded in the pile cap etc. all complete. (Length of pile for payment shall be measured from top of shoe to the bottom of pile cap) :</t>
  </si>
  <si>
    <t xml:space="preserve">5.1.2 </t>
  </si>
  <si>
    <t xml:space="preserve">Providing and laying in position specified grade of reinforced cement concrete, excluding the cost of centering, shuttering, finishing and reinforcement - All work up to plinth level : 1:1.5:3 (1 cement : 1.5 coarse sand (zone-III) derived from natural sources : 3 graded stone aggregate 20 mm nominal size de rived from natural sources
</t>
  </si>
  <si>
    <t xml:space="preserve">5.2.2 </t>
  </si>
  <si>
    <t xml:space="preserve"> Reinforced cement concrete work in walls (any thickness), including attached pilasters, buttresses, plinth and string courses, fillets, columns, pillars, piers, abutments, posts and struts etc. above plinth level up to floor five level, excluding cost of centering, shuttering, finishing and reinforcement  1:1.5:3 (1 cement : 1.5 coarse sand(zone-III) derived from natural sources : 3 graded stone aggregate 20 mm nominal size derived from natural sources) </t>
  </si>
  <si>
    <t xml:space="preserve">5.9.5 </t>
  </si>
  <si>
    <t xml:space="preserve">Centering and shuttering including strutting, propping etc. and removal of form for Lintels, beams, plinth beams, girders, bressumers and cantilevers </t>
  </si>
  <si>
    <t xml:space="preserve">5.9.6 </t>
  </si>
  <si>
    <t xml:space="preserve">Centering and shuttering including strutting, propping etc. and removal of form for Columns, Pillars, Piers, Abutments, Posts and Struts </t>
  </si>
  <si>
    <t xml:space="preserve"> Steel reinforcement for R.C.C. work including straightening, cutting, bending, placing in position and binding all complete upto plinth level.Thermo-Mechanically Treated bars of grade Fe-500D or more.</t>
  </si>
  <si>
    <t xml:space="preserve"> Steel reinforcement for R.C.C. work including straightening, cutting, bending, placing in position and binding all complete above plinth level.Thermo-Mechanically Treated bars of grade Fe-500D or more</t>
  </si>
  <si>
    <t>13.1.2</t>
  </si>
  <si>
    <t xml:space="preserve"> 12 mm cement plaster of mix : 1:6 (1 cement: 6 fine sand) </t>
  </si>
  <si>
    <t>13.2.2</t>
  </si>
  <si>
    <t xml:space="preserve"> 15 mm cement plaster on the rough side of single or half brick wall of mix 1:6 (1 cement: 6 fine sand)</t>
  </si>
  <si>
    <t>6.4.2</t>
  </si>
  <si>
    <t>Brick work with common burnt clay F.P.S. (non modular) bricks of class designation 7.5 in superstructure above plinth level up to floor V level in all shapes and sizes in :Cement mortar 1:6 (1 cement : 6 coarse sand)</t>
  </si>
  <si>
    <t xml:space="preserve">Structural steel work riveted, bolted or welded in built up sections, trusses and framed work, including cutting, hoisting, fixing in position and applying a priming coat of approved steel primer all complete. </t>
  </si>
  <si>
    <t>13.61.1</t>
  </si>
  <si>
    <t>Painting with synthetic enamel paint of approved brand and manufacture to give an even shade :Two or more coats on new wor</t>
  </si>
  <si>
    <t xml:space="preserve">Providing and fixing concertina coil fencing with punched tape concertina coil 600 mm dia 10 metre openable length ( total length 90 m), having 50 nos rounds per 6 metre length, upto 3 m height of wall with existing angle iron 'Y' shaped placed 2.4m or 3.00 m apart and with 9 horizontal R.B.T. reinforced barbed wire, stud tied with G.I. staples and G.I. clips to retain horizontal, including necessary bolts or G.I. barbed wire tied to angle iron, all complete as per direction of Engineer-in-charge, with reinforced barbed tape(R.B.T.) / Spring core (2.5mm thick) wire of high tensile strength of 165 kg/ sq.mm with tape (0.52 mm thick) and weight 43.478 gm/ metre (cost of M.S. angle, C.C. blocks shall be paid separately) </t>
  </si>
  <si>
    <t>Finishing walls with water proofing cement paint of required shade : New work (Two or more coats applied @ 3.84 kg/10 sqm</t>
  </si>
  <si>
    <t>cum</t>
  </si>
  <si>
    <t>mtr</t>
  </si>
  <si>
    <t>sqm</t>
  </si>
  <si>
    <t>kg</t>
  </si>
  <si>
    <t>5.22.6</t>
  </si>
  <si>
    <t>5.22A.6</t>
  </si>
  <si>
    <t>RFX. No.5002003532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</si>
</sst>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 #,##0.00_ ;_ * \-#,##0.00_ ;_ * &quot;-&quot;??_ ;_ @_ "/>
    <numFmt numFmtId="164" formatCode="_(&quot;₹&quot;\ * #,##0.00_);_(&quot;₹&quot;\ * \(#,##0.00\);_(&quot;₹&quot;\ * &quot;-&quot;??_);_(@_)"/>
    <numFmt numFmtId="165" formatCode="[$-409]d\-mmm\-yyyy;@"/>
    <numFmt numFmtId="166" formatCode="0.0"/>
    <numFmt numFmtId="167" formatCode="[$-409]dd\-mmm\-yy;@"/>
    <numFmt numFmtId="168" formatCode="0.000"/>
    <numFmt numFmtId="169" formatCode="#,##0.000"/>
  </numFmts>
  <fonts count="22" x14ac:knownFonts="1">
    <font>
      <sz val="11"/>
      <color theme="1"/>
      <name val="Calibri"/>
      <family val="2"/>
      <scheme val="minor"/>
    </font>
    <font>
      <u/>
      <sz val="11"/>
      <color theme="10"/>
      <name val="Calibri"/>
      <family val="2"/>
    </font>
    <font>
      <sz val="10"/>
      <name val="Arial"/>
      <family val="2"/>
    </font>
    <font>
      <b/>
      <sz val="16"/>
      <color indexed="12"/>
      <name val="Book Antiqua"/>
      <family val="1"/>
    </font>
    <font>
      <sz val="11"/>
      <color indexed="12"/>
      <name val="Book Antiqua"/>
      <family val="1"/>
    </font>
    <font>
      <sz val="11"/>
      <color theme="1"/>
      <name val="Times New Roman"/>
      <family val="1"/>
    </font>
    <font>
      <sz val="11"/>
      <name val="Times New Roman"/>
      <family val="1"/>
    </font>
    <font>
      <sz val="11"/>
      <color rgb="FF339933"/>
      <name val="Times New Roman"/>
      <family val="1"/>
    </font>
    <font>
      <b/>
      <sz val="11"/>
      <color theme="1"/>
      <name val="Times New Roman"/>
      <family val="1"/>
    </font>
    <font>
      <sz val="10"/>
      <name val="Book Antiqua"/>
      <family val="1"/>
    </font>
    <font>
      <b/>
      <sz val="11"/>
      <name val="Book Antiqua"/>
      <family val="1"/>
    </font>
    <font>
      <sz val="11"/>
      <name val="Book Antiqua"/>
      <family val="1"/>
    </font>
    <font>
      <sz val="12"/>
      <name val="Book Antiqua"/>
      <family val="1"/>
    </font>
    <font>
      <b/>
      <sz val="12"/>
      <name val="Book Antiqua"/>
      <family val="1"/>
    </font>
    <font>
      <sz val="11"/>
      <name val="Calibri"/>
      <family val="2"/>
      <scheme val="minor"/>
    </font>
    <font>
      <sz val="10"/>
      <name val="Arial"/>
    </font>
    <font>
      <u/>
      <sz val="10"/>
      <color theme="10"/>
      <name val="Arial"/>
      <family val="2"/>
    </font>
    <font>
      <b/>
      <u/>
      <sz val="12"/>
      <color rgb="FF0070C0"/>
      <name val="Times New Roman"/>
      <family val="1"/>
    </font>
    <font>
      <sz val="11"/>
      <color theme="1"/>
      <name val="Calibri"/>
      <family val="2"/>
      <scheme val="minor"/>
    </font>
    <font>
      <u/>
      <sz val="11"/>
      <color theme="10"/>
      <name val="Calibri"/>
      <family val="2"/>
      <scheme val="minor"/>
    </font>
    <font>
      <b/>
      <sz val="10"/>
      <name val="Book Antiqua"/>
      <family val="1"/>
    </font>
    <font>
      <b/>
      <sz val="9"/>
      <name val="Book Antiqua"/>
      <family val="1"/>
    </font>
  </fonts>
  <fills count="8">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FFFF00"/>
        <bgColor indexed="64"/>
      </patternFill>
    </fill>
    <fill>
      <patternFill patternType="solid">
        <fgColor theme="6" tint="-0.249977111117893"/>
        <bgColor indexed="64"/>
      </patternFill>
    </fill>
    <fill>
      <patternFill patternType="solid">
        <fgColor theme="0"/>
        <bgColor indexed="64"/>
      </patternFill>
    </fill>
  </fills>
  <borders count="19">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hair">
        <color indexed="64"/>
      </top>
      <bottom/>
      <diagonal/>
    </border>
    <border>
      <left/>
      <right/>
      <top style="hair">
        <color indexed="64"/>
      </top>
      <bottom style="hair">
        <color indexed="64"/>
      </bottom>
      <diagonal/>
    </border>
    <border>
      <left/>
      <right/>
      <top/>
      <bottom style="hair">
        <color indexed="64"/>
      </bottom>
      <diagonal/>
    </border>
    <border>
      <left/>
      <right style="thin">
        <color indexed="64"/>
      </right>
      <top/>
      <bottom/>
      <diagonal/>
    </border>
    <border>
      <left/>
      <right/>
      <top style="thin">
        <color indexed="64"/>
      </top>
      <bottom style="thin">
        <color indexed="64"/>
      </bottom>
      <diagonal/>
    </border>
  </borders>
  <cellStyleXfs count="12">
    <xf numFmtId="0" fontId="0" fillId="0" borderId="0"/>
    <xf numFmtId="0" fontId="1" fillId="0" borderId="0" applyNumberFormat="0" applyFill="0" applyBorder="0" applyAlignment="0" applyProtection="0">
      <alignment vertical="top"/>
      <protection locked="0"/>
    </xf>
    <xf numFmtId="0" fontId="2" fillId="0" borderId="0"/>
    <xf numFmtId="0" fontId="9" fillId="0" borderId="0"/>
    <xf numFmtId="0" fontId="11" fillId="0" borderId="0"/>
    <xf numFmtId="0" fontId="11" fillId="0" borderId="0"/>
    <xf numFmtId="0" fontId="15" fillId="0" borderId="0"/>
    <xf numFmtId="43" fontId="2" fillId="0" borderId="0" applyFont="0" applyFill="0" applyBorder="0" applyAlignment="0" applyProtection="0"/>
    <xf numFmtId="0" fontId="16" fillId="0" borderId="0" applyNumberFormat="0" applyFill="0" applyBorder="0" applyAlignment="0" applyProtection="0"/>
    <xf numFmtId="0" fontId="2" fillId="0" borderId="0"/>
    <xf numFmtId="164" fontId="18" fillId="0" borderId="0" applyFont="0" applyFill="0" applyBorder="0" applyAlignment="0" applyProtection="0"/>
    <xf numFmtId="0" fontId="19" fillId="0" borderId="0" applyNumberFormat="0" applyFill="0" applyBorder="0" applyAlignment="0" applyProtection="0"/>
  </cellStyleXfs>
  <cellXfs count="166">
    <xf numFmtId="0" fontId="0" fillId="0" borderId="0" xfId="0"/>
    <xf numFmtId="0" fontId="0" fillId="5" borderId="0" xfId="0" applyFill="1"/>
    <xf numFmtId="0" fontId="0" fillId="5" borderId="2" xfId="0" applyFill="1" applyBorder="1"/>
    <xf numFmtId="0" fontId="0" fillId="5" borderId="3" xfId="0" applyFill="1"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5" xfId="0" applyBorder="1" applyAlignment="1">
      <alignment horizontal="center" vertical="center"/>
    </xf>
    <xf numFmtId="0" fontId="0" fillId="0" borderId="7" xfId="0" applyBorder="1"/>
    <xf numFmtId="0" fontId="0" fillId="0" borderId="8" xfId="0" applyBorder="1"/>
    <xf numFmtId="0" fontId="0" fillId="0" borderId="9" xfId="0" applyBorder="1"/>
    <xf numFmtId="0" fontId="10" fillId="0" borderId="1" xfId="3" applyFont="1" applyBorder="1" applyAlignment="1" applyProtection="1">
      <alignment vertical="center"/>
      <protection hidden="1"/>
    </xf>
    <xf numFmtId="0" fontId="11" fillId="0" borderId="1" xfId="3" applyFont="1" applyBorder="1" applyAlignment="1" applyProtection="1">
      <alignment vertical="center"/>
      <protection hidden="1"/>
    </xf>
    <xf numFmtId="0" fontId="10" fillId="0" borderId="1" xfId="3" applyFont="1" applyBorder="1" applyAlignment="1" applyProtection="1">
      <alignment horizontal="right" vertical="center"/>
      <protection hidden="1"/>
    </xf>
    <xf numFmtId="0" fontId="11" fillId="0" borderId="0" xfId="3" applyFont="1" applyAlignment="1" applyProtection="1">
      <alignment vertical="center"/>
      <protection hidden="1"/>
    </xf>
    <xf numFmtId="0" fontId="10" fillId="0" borderId="0" xfId="3" applyFont="1" applyAlignment="1" applyProtection="1">
      <alignment horizontal="center" vertical="center"/>
      <protection hidden="1"/>
    </xf>
    <xf numFmtId="0" fontId="11" fillId="0" borderId="0" xfId="3" applyFont="1" applyAlignment="1" applyProtection="1">
      <alignment horizontal="left" vertical="center"/>
      <protection hidden="1"/>
    </xf>
    <xf numFmtId="167" fontId="11" fillId="0" borderId="0" xfId="3" applyNumberFormat="1" applyFont="1" applyAlignment="1" applyProtection="1">
      <alignment horizontal="left" vertical="center"/>
      <protection hidden="1"/>
    </xf>
    <xf numFmtId="0" fontId="11" fillId="0" borderId="0" xfId="4" applyAlignment="1" applyProtection="1">
      <alignment horizontal="left" vertical="center"/>
      <protection hidden="1"/>
    </xf>
    <xf numFmtId="0" fontId="10" fillId="0" borderId="0" xfId="5" applyFont="1" applyAlignment="1" applyProtection="1">
      <alignment horizontal="left" vertical="center"/>
      <protection hidden="1"/>
    </xf>
    <xf numFmtId="0" fontId="11" fillId="0" borderId="0" xfId="3" applyFont="1" applyAlignment="1" applyProtection="1">
      <alignment horizontal="justify" vertical="center"/>
      <protection hidden="1"/>
    </xf>
    <xf numFmtId="0" fontId="11" fillId="0" borderId="0" xfId="3" applyFont="1" applyAlignment="1" applyProtection="1">
      <alignment vertical="top"/>
      <protection hidden="1"/>
    </xf>
    <xf numFmtId="166" fontId="12" fillId="0" borderId="0" xfId="3" applyNumberFormat="1" applyFont="1" applyAlignment="1" applyProtection="1">
      <alignment horizontal="center" vertical="top"/>
      <protection hidden="1"/>
    </xf>
    <xf numFmtId="0" fontId="12" fillId="0" borderId="0" xfId="3" applyFont="1" applyAlignment="1" applyProtection="1">
      <alignment vertical="top"/>
      <protection hidden="1"/>
    </xf>
    <xf numFmtId="0" fontId="0" fillId="0" borderId="0" xfId="3" applyFont="1" applyAlignment="1" applyProtection="1">
      <alignment vertical="top"/>
      <protection hidden="1"/>
    </xf>
    <xf numFmtId="0" fontId="9" fillId="0" borderId="0" xfId="3" applyAlignment="1" applyProtection="1">
      <alignment vertical="top"/>
      <protection hidden="1"/>
    </xf>
    <xf numFmtId="0" fontId="12" fillId="0" borderId="0" xfId="3" applyFont="1" applyAlignment="1" applyProtection="1">
      <alignment horizontal="center" vertical="top"/>
      <protection hidden="1"/>
    </xf>
    <xf numFmtId="0" fontId="11" fillId="0" borderId="0" xfId="0" applyFont="1" applyAlignment="1" applyProtection="1">
      <alignment vertical="center"/>
      <protection hidden="1"/>
    </xf>
    <xf numFmtId="0" fontId="11" fillId="0" borderId="0" xfId="0" applyFont="1" applyAlignment="1" applyProtection="1">
      <alignment horizontal="center" vertical="center" wrapText="1"/>
      <protection hidden="1"/>
    </xf>
    <xf numFmtId="0" fontId="0" fillId="0" borderId="0" xfId="0" applyProtection="1">
      <protection hidden="1"/>
    </xf>
    <xf numFmtId="0" fontId="11" fillId="0" borderId="0" xfId="0" applyFont="1" applyAlignment="1" applyProtection="1">
      <alignment horizontal="justify" vertical="center"/>
      <protection hidden="1"/>
    </xf>
    <xf numFmtId="166" fontId="11" fillId="0" borderId="0" xfId="0" applyNumberFormat="1" applyFont="1" applyAlignment="1" applyProtection="1">
      <alignment horizontal="center" vertical="center"/>
      <protection hidden="1"/>
    </xf>
    <xf numFmtId="0" fontId="11" fillId="0" borderId="0" xfId="0" applyFont="1" applyAlignment="1" applyProtection="1">
      <alignment horizontal="right" vertical="center"/>
      <protection hidden="1"/>
    </xf>
    <xf numFmtId="0" fontId="9" fillId="0" borderId="0" xfId="3" applyProtection="1">
      <protection hidden="1"/>
    </xf>
    <xf numFmtId="167" fontId="10" fillId="0" borderId="0" xfId="3" applyNumberFormat="1" applyFont="1" applyAlignment="1" applyProtection="1">
      <alignment vertical="center"/>
      <protection hidden="1"/>
    </xf>
    <xf numFmtId="0" fontId="10" fillId="0" borderId="0" xfId="3" applyFont="1" applyAlignment="1" applyProtection="1">
      <alignment horizontal="right" vertical="center"/>
      <protection hidden="1"/>
    </xf>
    <xf numFmtId="0" fontId="10" fillId="0" borderId="0" xfId="3" applyFont="1" applyAlignment="1" applyProtection="1">
      <alignment horizontal="left" vertical="center" indent="2"/>
      <protection hidden="1"/>
    </xf>
    <xf numFmtId="0" fontId="11" fillId="0" borderId="0" xfId="0" applyFont="1" applyAlignment="1" applyProtection="1">
      <alignment horizontal="left" vertical="center" indent="2"/>
      <protection hidden="1"/>
    </xf>
    <xf numFmtId="0" fontId="10" fillId="0" borderId="0" xfId="0" applyFont="1" applyAlignment="1" applyProtection="1">
      <alignment horizontal="left" vertical="center"/>
      <protection hidden="1"/>
    </xf>
    <xf numFmtId="167" fontId="10" fillId="0" borderId="0" xfId="0" applyNumberFormat="1" applyFont="1" applyAlignment="1" applyProtection="1">
      <alignment horizontal="left" vertical="center" indent="1"/>
      <protection hidden="1"/>
    </xf>
    <xf numFmtId="0" fontId="11" fillId="0" borderId="14" xfId="0" applyFont="1" applyBorder="1" applyAlignment="1" applyProtection="1">
      <alignment horizontal="left" vertical="center"/>
      <protection hidden="1"/>
    </xf>
    <xf numFmtId="0" fontId="12" fillId="0" borderId="0" xfId="3" applyFont="1" applyAlignment="1" applyProtection="1">
      <alignment horizontal="left" vertical="center"/>
      <protection hidden="1"/>
    </xf>
    <xf numFmtId="0" fontId="9" fillId="0" borderId="0" xfId="3" applyAlignment="1" applyProtection="1">
      <alignment vertical="center"/>
      <protection hidden="1"/>
    </xf>
    <xf numFmtId="0" fontId="11" fillId="0" borderId="0" xfId="3" applyFont="1" applyAlignment="1" applyProtection="1">
      <alignment horizontal="center" vertical="top"/>
      <protection hidden="1"/>
    </xf>
    <xf numFmtId="0" fontId="10" fillId="6" borderId="10" xfId="3" applyFont="1" applyFill="1" applyBorder="1" applyAlignment="1" applyProtection="1">
      <alignment horizontal="left" vertical="center" indent="1"/>
      <protection hidden="1"/>
    </xf>
    <xf numFmtId="2" fontId="8" fillId="0" borderId="10" xfId="0" applyNumberFormat="1" applyFont="1" applyBorder="1" applyAlignment="1" applyProtection="1">
      <alignment horizontal="center"/>
      <protection hidden="1"/>
    </xf>
    <xf numFmtId="0" fontId="5" fillId="5" borderId="0" xfId="0" applyFont="1" applyFill="1" applyProtection="1">
      <protection hidden="1"/>
    </xf>
    <xf numFmtId="0" fontId="5" fillId="0" borderId="0" xfId="0" applyFont="1" applyProtection="1">
      <protection hidden="1"/>
    </xf>
    <xf numFmtId="0" fontId="7" fillId="0" borderId="0" xfId="0" applyFont="1" applyProtection="1">
      <protection hidden="1"/>
    </xf>
    <xf numFmtId="0" fontId="6" fillId="0" borderId="0" xfId="0" applyFont="1" applyProtection="1">
      <protection hidden="1"/>
    </xf>
    <xf numFmtId="0" fontId="5" fillId="0" borderId="0" xfId="0" applyFont="1" applyAlignment="1" applyProtection="1">
      <alignment horizontal="right"/>
      <protection hidden="1"/>
    </xf>
    <xf numFmtId="0" fontId="11" fillId="6" borderId="15" xfId="0" applyFont="1" applyFill="1" applyBorder="1" applyAlignment="1" applyProtection="1">
      <alignment vertical="center"/>
      <protection locked="0" hidden="1"/>
    </xf>
    <xf numFmtId="0" fontId="14" fillId="0" borderId="0" xfId="0" applyFont="1"/>
    <xf numFmtId="0" fontId="14" fillId="6" borderId="10" xfId="0" applyFont="1" applyFill="1" applyBorder="1" applyProtection="1">
      <protection locked="0" hidden="1"/>
    </xf>
    <xf numFmtId="0" fontId="6" fillId="0" borderId="0" xfId="0" applyFont="1" applyAlignment="1" applyProtection="1">
      <alignment wrapText="1"/>
      <protection hidden="1"/>
    </xf>
    <xf numFmtId="0" fontId="0" fillId="6" borderId="0" xfId="0" applyFill="1" applyProtection="1">
      <protection hidden="1"/>
    </xf>
    <xf numFmtId="0" fontId="0" fillId="0" borderId="0" xfId="0" applyAlignment="1">
      <alignment wrapText="1"/>
    </xf>
    <xf numFmtId="169" fontId="8" fillId="0" borderId="10" xfId="0" applyNumberFormat="1" applyFont="1" applyBorder="1" applyAlignment="1" applyProtection="1">
      <alignment horizontal="center"/>
      <protection hidden="1"/>
    </xf>
    <xf numFmtId="168" fontId="8" fillId="0" borderId="10" xfId="0" applyNumberFormat="1" applyFont="1" applyBorder="1" applyAlignment="1" applyProtection="1">
      <alignment horizontal="center"/>
      <protection hidden="1"/>
    </xf>
    <xf numFmtId="0" fontId="0" fillId="0" borderId="0" xfId="0" applyAlignment="1" applyProtection="1">
      <alignment horizontal="center" vertical="center"/>
      <protection hidden="1"/>
    </xf>
    <xf numFmtId="0" fontId="11" fillId="0" borderId="0" xfId="0" applyFont="1" applyAlignment="1" applyProtection="1">
      <alignment horizontal="center" vertical="center"/>
      <protection hidden="1"/>
    </xf>
    <xf numFmtId="4" fontId="10" fillId="0" borderId="10" xfId="6" applyNumberFormat="1" applyFont="1" applyBorder="1" applyAlignment="1" applyProtection="1">
      <alignment horizontal="center" vertical="center"/>
      <protection hidden="1"/>
    </xf>
    <xf numFmtId="10" fontId="10" fillId="6" borderId="10" xfId="6" applyNumberFormat="1" applyFont="1" applyFill="1" applyBorder="1" applyAlignment="1" applyProtection="1">
      <alignment horizontal="center" vertical="center"/>
      <protection locked="0"/>
    </xf>
    <xf numFmtId="0" fontId="11" fillId="5" borderId="0" xfId="0" applyFont="1" applyFill="1" applyProtection="1">
      <protection hidden="1"/>
    </xf>
    <xf numFmtId="0" fontId="11" fillId="5" borderId="0" xfId="0" applyFont="1" applyFill="1" applyAlignment="1" applyProtection="1">
      <alignment horizontal="center" vertical="center"/>
      <protection hidden="1"/>
    </xf>
    <xf numFmtId="0" fontId="11" fillId="0" borderId="0" xfId="0" applyFont="1" applyProtection="1">
      <protection hidden="1"/>
    </xf>
    <xf numFmtId="0" fontId="20" fillId="0" borderId="10" xfId="0" applyFont="1" applyBorder="1" applyAlignment="1" applyProtection="1">
      <alignment horizontal="center" vertical="center" wrapText="1"/>
      <protection hidden="1"/>
    </xf>
    <xf numFmtId="0" fontId="12" fillId="0" borderId="10" xfId="0" applyFont="1" applyBorder="1" applyAlignment="1" applyProtection="1">
      <alignment horizontal="center" vertical="center" wrapText="1"/>
      <protection hidden="1"/>
    </xf>
    <xf numFmtId="10" fontId="11" fillId="6" borderId="10" xfId="0" applyNumberFormat="1" applyFont="1" applyFill="1" applyBorder="1" applyAlignment="1" applyProtection="1">
      <alignment horizontal="center" vertical="center"/>
      <protection locked="0"/>
    </xf>
    <xf numFmtId="0" fontId="11" fillId="0" borderId="10" xfId="0" applyFont="1" applyBorder="1" applyProtection="1">
      <protection hidden="1"/>
    </xf>
    <xf numFmtId="0" fontId="11" fillId="0" borderId="10" xfId="0" applyFont="1" applyBorder="1" applyAlignment="1" applyProtection="1">
      <alignment horizontal="center" vertical="center"/>
      <protection hidden="1"/>
    </xf>
    <xf numFmtId="2" fontId="10" fillId="7" borderId="10" xfId="0" applyNumberFormat="1" applyFont="1" applyFill="1" applyBorder="1" applyAlignment="1" applyProtection="1">
      <alignment horizontal="center" vertical="center"/>
      <protection hidden="1"/>
    </xf>
    <xf numFmtId="4" fontId="11" fillId="0" borderId="10" xfId="0" applyNumberFormat="1" applyFont="1" applyBorder="1" applyAlignment="1" applyProtection="1">
      <alignment horizontal="center" vertical="center"/>
      <protection hidden="1"/>
    </xf>
    <xf numFmtId="0" fontId="21" fillId="0" borderId="10" xfId="0" applyFont="1" applyBorder="1" applyAlignment="1" applyProtection="1">
      <alignment horizontal="center" vertical="center" wrapText="1"/>
      <protection hidden="1"/>
    </xf>
    <xf numFmtId="0" fontId="11" fillId="0" borderId="10" xfId="0" applyFont="1" applyBorder="1" applyAlignment="1" applyProtection="1">
      <alignment vertical="top" wrapText="1"/>
      <protection hidden="1"/>
    </xf>
    <xf numFmtId="2" fontId="11" fillId="0" borderId="10" xfId="0" applyNumberFormat="1" applyFont="1" applyBorder="1" applyAlignment="1" applyProtection="1">
      <alignment horizontal="center" vertical="center"/>
      <protection hidden="1"/>
    </xf>
    <xf numFmtId="0" fontId="14" fillId="0" borderId="10" xfId="0" applyFont="1" applyBorder="1" applyAlignment="1" applyProtection="1">
      <alignment vertical="top"/>
      <protection hidden="1"/>
    </xf>
    <xf numFmtId="2" fontId="21" fillId="0" borderId="10" xfId="0" applyNumberFormat="1" applyFont="1" applyBorder="1" applyAlignment="1" applyProtection="1">
      <alignment horizontal="center" vertical="center" wrapText="1"/>
      <protection hidden="1"/>
    </xf>
    <xf numFmtId="0" fontId="14" fillId="0" borderId="10" xfId="0" applyFont="1" applyBorder="1" applyAlignment="1" applyProtection="1">
      <alignment vertical="center"/>
      <protection hidden="1"/>
    </xf>
    <xf numFmtId="0" fontId="9" fillId="0" borderId="10" xfId="0" applyFont="1" applyBorder="1" applyAlignment="1" applyProtection="1">
      <alignment horizontal="center" vertical="center" wrapText="1"/>
      <protection hidden="1"/>
    </xf>
    <xf numFmtId="0" fontId="9" fillId="0" borderId="10" xfId="0" applyFont="1" applyBorder="1" applyAlignment="1" applyProtection="1">
      <alignment horizontal="left" vertical="top" wrapText="1"/>
      <protection hidden="1"/>
    </xf>
    <xf numFmtId="2" fontId="9" fillId="0" borderId="10" xfId="0" applyNumberFormat="1" applyFont="1" applyBorder="1" applyAlignment="1" applyProtection="1">
      <alignment horizontal="center" vertical="center" wrapText="1"/>
      <protection hidden="1"/>
    </xf>
    <xf numFmtId="0" fontId="9" fillId="0" borderId="10" xfId="0" applyFont="1" applyBorder="1" applyAlignment="1" applyProtection="1">
      <alignment horizontal="right" wrapText="1"/>
      <protection hidden="1"/>
    </xf>
    <xf numFmtId="0" fontId="17" fillId="0" borderId="0" xfId="0" applyFont="1" applyAlignment="1">
      <alignment horizontal="center" wrapText="1"/>
    </xf>
    <xf numFmtId="0" fontId="4" fillId="0" borderId="5" xfId="2" applyFont="1" applyBorder="1" applyAlignment="1" applyProtection="1">
      <alignment horizontal="right" vertical="center"/>
      <protection hidden="1"/>
    </xf>
    <xf numFmtId="0" fontId="4" fillId="0" borderId="0" xfId="2" applyFont="1" applyAlignment="1" applyProtection="1">
      <alignment horizontal="right" vertical="center"/>
      <protection hidden="1"/>
    </xf>
    <xf numFmtId="0" fontId="1" fillId="5" borderId="5" xfId="1" applyFill="1" applyBorder="1" applyAlignment="1" applyProtection="1">
      <alignment horizontal="center"/>
    </xf>
    <xf numFmtId="0" fontId="1" fillId="5" borderId="0" xfId="1" applyFill="1" applyBorder="1" applyAlignment="1" applyProtection="1">
      <alignment horizontal="center"/>
    </xf>
    <xf numFmtId="0" fontId="1" fillId="5" borderId="6" xfId="1" applyFill="1" applyBorder="1" applyAlignment="1" applyProtection="1">
      <alignment horizontal="center"/>
    </xf>
    <xf numFmtId="0" fontId="0" fillId="3" borderId="0" xfId="0" applyFill="1" applyAlignment="1">
      <alignment horizontal="center" vertical="center"/>
    </xf>
    <xf numFmtId="0" fontId="0" fillId="3" borderId="6" xfId="0" applyFill="1" applyBorder="1" applyAlignment="1">
      <alignment horizontal="center" vertical="center"/>
    </xf>
    <xf numFmtId="0" fontId="0" fillId="4" borderId="5" xfId="0" applyFill="1" applyBorder="1" applyAlignment="1">
      <alignment horizontal="center"/>
    </xf>
    <xf numFmtId="0" fontId="0" fillId="4" borderId="0" xfId="0" applyFill="1" applyAlignment="1">
      <alignment horizontal="center"/>
    </xf>
    <xf numFmtId="0" fontId="0" fillId="4" borderId="6" xfId="0" applyFill="1" applyBorder="1" applyAlignment="1">
      <alignment horizontal="center"/>
    </xf>
    <xf numFmtId="0" fontId="0" fillId="3" borderId="5" xfId="0" applyFill="1" applyBorder="1" applyAlignment="1">
      <alignment horizontal="center" wrapText="1"/>
    </xf>
    <xf numFmtId="0" fontId="0" fillId="3" borderId="0" xfId="0" applyFill="1" applyAlignment="1">
      <alignment horizontal="center" wrapText="1"/>
    </xf>
    <xf numFmtId="0" fontId="0" fillId="3" borderId="6" xfId="0" applyFill="1" applyBorder="1" applyAlignment="1">
      <alignment horizontal="center" wrapText="1"/>
    </xf>
    <xf numFmtId="0" fontId="3" fillId="0" borderId="5" xfId="2" applyFont="1" applyBorder="1" applyAlignment="1" applyProtection="1">
      <alignment horizontal="right" vertical="center"/>
      <protection hidden="1"/>
    </xf>
    <xf numFmtId="0" fontId="3" fillId="0" borderId="0" xfId="2" applyFont="1" applyAlignment="1" applyProtection="1">
      <alignment horizontal="right" vertical="center"/>
      <protection hidden="1"/>
    </xf>
    <xf numFmtId="0" fontId="0" fillId="2" borderId="0" xfId="0" applyFill="1" applyAlignment="1">
      <alignment horizontal="center" wrapText="1"/>
    </xf>
    <xf numFmtId="0" fontId="0" fillId="0" borderId="10" xfId="0" applyBorder="1" applyAlignment="1">
      <alignment horizontal="center" vertical="center"/>
    </xf>
    <xf numFmtId="0" fontId="14" fillId="6" borderId="10" xfId="0" applyFont="1" applyFill="1" applyBorder="1" applyAlignment="1" applyProtection="1">
      <alignment horizontal="center" vertical="center"/>
      <protection locked="0"/>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14" fillId="6" borderId="10" xfId="0" applyFont="1" applyFill="1" applyBorder="1" applyAlignment="1" applyProtection="1">
      <alignment horizontal="center" vertical="center" wrapText="1"/>
      <protection locked="0"/>
    </xf>
    <xf numFmtId="0" fontId="14" fillId="6" borderId="10" xfId="0" applyFont="1" applyFill="1" applyBorder="1" applyAlignment="1" applyProtection="1">
      <alignment horizontal="center"/>
      <protection locked="0"/>
    </xf>
    <xf numFmtId="0" fontId="14" fillId="6" borderId="12" xfId="0" applyFont="1" applyFill="1" applyBorder="1" applyAlignment="1" applyProtection="1">
      <alignment horizontal="center"/>
      <protection locked="0"/>
    </xf>
    <xf numFmtId="0" fontId="0" fillId="0" borderId="10" xfId="0" applyBorder="1" applyAlignment="1">
      <alignment horizontal="center"/>
    </xf>
    <xf numFmtId="0" fontId="14" fillId="6" borderId="10" xfId="0" applyFont="1" applyFill="1" applyBorder="1" applyAlignment="1" applyProtection="1">
      <alignment horizontal="center"/>
      <protection locked="0" hidden="1"/>
    </xf>
    <xf numFmtId="165" fontId="14" fillId="6" borderId="10" xfId="0" applyNumberFormat="1" applyFont="1" applyFill="1" applyBorder="1" applyAlignment="1" applyProtection="1">
      <alignment horizontal="center"/>
      <protection locked="0" hidden="1"/>
    </xf>
    <xf numFmtId="0" fontId="11" fillId="2" borderId="0" xfId="0" applyFont="1" applyFill="1" applyAlignment="1" applyProtection="1">
      <alignment horizontal="center" wrapText="1"/>
      <protection hidden="1"/>
    </xf>
    <xf numFmtId="0" fontId="11" fillId="0" borderId="0" xfId="0" applyFont="1" applyAlignment="1" applyProtection="1">
      <alignment horizontal="center"/>
      <protection hidden="1"/>
    </xf>
    <xf numFmtId="0" fontId="11" fillId="0" borderId="0" xfId="0" applyFont="1" applyAlignment="1" applyProtection="1">
      <alignment horizontal="center" wrapText="1"/>
      <protection hidden="1"/>
    </xf>
    <xf numFmtId="0" fontId="11" fillId="0" borderId="17" xfId="0" applyFont="1" applyBorder="1" applyAlignment="1" applyProtection="1">
      <alignment horizontal="center"/>
      <protection hidden="1"/>
    </xf>
    <xf numFmtId="0" fontId="11" fillId="7" borderId="0" xfId="0" applyFont="1" applyFill="1" applyAlignment="1" applyProtection="1">
      <alignment horizontal="center"/>
      <protection hidden="1"/>
    </xf>
    <xf numFmtId="0" fontId="11" fillId="7" borderId="17" xfId="0" applyFont="1" applyFill="1" applyBorder="1" applyAlignment="1" applyProtection="1">
      <alignment horizontal="center"/>
      <protection hidden="1"/>
    </xf>
    <xf numFmtId="0" fontId="11" fillId="6" borderId="11" xfId="0" applyFont="1" applyFill="1" applyBorder="1" applyAlignment="1" applyProtection="1">
      <alignment horizontal="center"/>
      <protection hidden="1"/>
    </xf>
    <xf numFmtId="0" fontId="11" fillId="6" borderId="13" xfId="0" applyFont="1" applyFill="1" applyBorder="1" applyAlignment="1" applyProtection="1">
      <alignment horizontal="center"/>
      <protection hidden="1"/>
    </xf>
    <xf numFmtId="0" fontId="11" fillId="0" borderId="11" xfId="6" applyFont="1" applyBorder="1" applyAlignment="1" applyProtection="1">
      <alignment horizontal="right" vertical="center"/>
      <protection hidden="1"/>
    </xf>
    <xf numFmtId="0" fontId="11" fillId="0" borderId="18" xfId="6" applyFont="1" applyBorder="1" applyAlignment="1" applyProtection="1">
      <alignment horizontal="right" vertical="center"/>
      <protection hidden="1"/>
    </xf>
    <xf numFmtId="0" fontId="11" fillId="0" borderId="13" xfId="6" applyFont="1" applyBorder="1" applyAlignment="1" applyProtection="1">
      <alignment horizontal="right" vertical="center"/>
      <protection hidden="1"/>
    </xf>
    <xf numFmtId="0" fontId="11" fillId="0" borderId="11" xfId="0" applyFont="1" applyBorder="1" applyAlignment="1" applyProtection="1">
      <alignment horizontal="right"/>
      <protection hidden="1"/>
    </xf>
    <xf numFmtId="0" fontId="11" fillId="0" borderId="18" xfId="0" applyFont="1" applyBorder="1" applyAlignment="1" applyProtection="1">
      <alignment horizontal="right"/>
      <protection hidden="1"/>
    </xf>
    <xf numFmtId="0" fontId="11" fillId="0" borderId="13" xfId="0" applyFont="1" applyBorder="1" applyAlignment="1" applyProtection="1">
      <alignment horizontal="right"/>
      <protection hidden="1"/>
    </xf>
    <xf numFmtId="0" fontId="0" fillId="6" borderId="0" xfId="0" applyFill="1" applyAlignment="1" applyProtection="1">
      <alignment horizontal="center"/>
      <protection hidden="1"/>
    </xf>
    <xf numFmtId="0" fontId="12" fillId="0" borderId="11" xfId="6" applyFont="1" applyBorder="1" applyAlignment="1" applyProtection="1">
      <alignment horizontal="right" vertical="center"/>
      <protection hidden="1"/>
    </xf>
    <xf numFmtId="0" fontId="12" fillId="0" borderId="18" xfId="6" applyFont="1" applyBorder="1" applyAlignment="1" applyProtection="1">
      <alignment horizontal="right" vertical="center"/>
      <protection hidden="1"/>
    </xf>
    <xf numFmtId="0" fontId="12" fillId="0" borderId="13" xfId="6" applyFont="1" applyBorder="1" applyAlignment="1" applyProtection="1">
      <alignment horizontal="right" vertical="center"/>
      <protection hidden="1"/>
    </xf>
    <xf numFmtId="0" fontId="6" fillId="6" borderId="10" xfId="0" applyFont="1" applyFill="1" applyBorder="1" applyAlignment="1" applyProtection="1">
      <alignment horizontal="center"/>
      <protection hidden="1"/>
    </xf>
    <xf numFmtId="0" fontId="6" fillId="0" borderId="0" xfId="0" applyFont="1" applyAlignment="1" applyProtection="1">
      <alignment horizontal="center" wrapText="1"/>
      <protection hidden="1"/>
    </xf>
    <xf numFmtId="0" fontId="5" fillId="2" borderId="0" xfId="0" applyFont="1" applyFill="1" applyAlignment="1" applyProtection="1">
      <alignment horizontal="center" wrapText="1"/>
      <protection hidden="1"/>
    </xf>
    <xf numFmtId="0" fontId="8" fillId="0" borderId="2" xfId="0" applyFont="1" applyBorder="1" applyAlignment="1" applyProtection="1">
      <alignment horizontal="center" wrapText="1"/>
      <protection hidden="1"/>
    </xf>
    <xf numFmtId="0" fontId="8" fillId="0" borderId="3" xfId="0" applyFont="1" applyBorder="1" applyAlignment="1" applyProtection="1">
      <alignment horizontal="center" wrapText="1"/>
      <protection hidden="1"/>
    </xf>
    <xf numFmtId="0" fontId="8" fillId="0" borderId="4" xfId="0" applyFont="1" applyBorder="1" applyAlignment="1" applyProtection="1">
      <alignment horizontal="center" wrapText="1"/>
      <protection hidden="1"/>
    </xf>
    <xf numFmtId="0" fontId="8" fillId="0" borderId="5" xfId="0" applyFont="1" applyBorder="1" applyAlignment="1" applyProtection="1">
      <alignment horizontal="center" wrapText="1"/>
      <protection hidden="1"/>
    </xf>
    <xf numFmtId="0" fontId="8" fillId="0" borderId="0" xfId="0" applyFont="1" applyAlignment="1" applyProtection="1">
      <alignment horizontal="center" wrapText="1"/>
      <protection hidden="1"/>
    </xf>
    <xf numFmtId="0" fontId="8" fillId="0" borderId="6" xfId="0" applyFont="1" applyBorder="1" applyAlignment="1" applyProtection="1">
      <alignment horizontal="center" wrapText="1"/>
      <protection hidden="1"/>
    </xf>
    <xf numFmtId="0" fontId="8" fillId="0" borderId="7" xfId="0" applyFont="1" applyBorder="1" applyAlignment="1" applyProtection="1">
      <alignment horizontal="center" wrapText="1"/>
      <protection hidden="1"/>
    </xf>
    <xf numFmtId="0" fontId="8" fillId="0" borderId="8" xfId="0" applyFont="1" applyBorder="1" applyAlignment="1" applyProtection="1">
      <alignment horizontal="center" wrapText="1"/>
      <protection hidden="1"/>
    </xf>
    <xf numFmtId="0" fontId="8" fillId="0" borderId="9" xfId="0" applyFont="1" applyBorder="1" applyAlignment="1" applyProtection="1">
      <alignment horizontal="center" wrapText="1"/>
      <protection hidden="1"/>
    </xf>
    <xf numFmtId="0" fontId="8" fillId="0" borderId="10" xfId="0" applyFont="1" applyBorder="1" applyAlignment="1" applyProtection="1">
      <alignment horizontal="center"/>
      <protection hidden="1"/>
    </xf>
    <xf numFmtId="0" fontId="5" fillId="0" borderId="0" xfId="0" applyFont="1" applyAlignment="1" applyProtection="1">
      <alignment horizontal="left"/>
      <protection hidden="1"/>
    </xf>
    <xf numFmtId="0" fontId="6" fillId="0" borderId="0" xfId="0" applyFont="1" applyAlignment="1" applyProtection="1">
      <alignment horizontal="center"/>
      <protection hidden="1"/>
    </xf>
    <xf numFmtId="0" fontId="5" fillId="6" borderId="10" xfId="0" applyFont="1" applyFill="1" applyBorder="1" applyAlignment="1" applyProtection="1">
      <alignment horizontal="center"/>
      <protection hidden="1"/>
    </xf>
    <xf numFmtId="0" fontId="5" fillId="0" borderId="0" xfId="0" applyFont="1" applyAlignment="1" applyProtection="1">
      <alignment horizontal="center"/>
      <protection hidden="1"/>
    </xf>
    <xf numFmtId="0" fontId="5" fillId="0" borderId="1" xfId="0" applyFont="1" applyBorder="1" applyAlignment="1" applyProtection="1">
      <alignment horizontal="center"/>
      <protection hidden="1"/>
    </xf>
    <xf numFmtId="0" fontId="12" fillId="0" borderId="0" xfId="3" applyFont="1" applyAlignment="1" applyProtection="1">
      <alignment horizontal="justify" vertical="center"/>
      <protection hidden="1"/>
    </xf>
    <xf numFmtId="0" fontId="10" fillId="0" borderId="0" xfId="3" applyFont="1" applyAlignment="1" applyProtection="1">
      <alignment horizontal="center" vertical="center"/>
      <protection hidden="1"/>
    </xf>
    <xf numFmtId="0" fontId="0" fillId="6" borderId="0" xfId="3" applyFont="1" applyFill="1" applyAlignment="1" applyProtection="1">
      <alignment horizontal="left" vertical="center"/>
      <protection locked="0" hidden="1"/>
    </xf>
    <xf numFmtId="0" fontId="11" fillId="6" borderId="0" xfId="3" applyFont="1" applyFill="1" applyAlignment="1" applyProtection="1">
      <alignment horizontal="left" vertical="center"/>
      <protection locked="0" hidden="1"/>
    </xf>
    <xf numFmtId="167" fontId="11" fillId="0" borderId="0" xfId="3" applyNumberFormat="1" applyFont="1" applyAlignment="1" applyProtection="1">
      <alignment horizontal="left" vertical="center"/>
      <protection hidden="1"/>
    </xf>
    <xf numFmtId="0" fontId="12" fillId="2" borderId="0" xfId="3" applyFont="1" applyFill="1" applyAlignment="1" applyProtection="1">
      <alignment horizontal="justify" vertical="top"/>
      <protection hidden="1"/>
    </xf>
    <xf numFmtId="0" fontId="12" fillId="0" borderId="0" xfId="3" applyFont="1" applyAlignment="1" applyProtection="1">
      <alignment horizontal="justify" vertical="top"/>
      <protection hidden="1"/>
    </xf>
    <xf numFmtId="0" fontId="13" fillId="0" borderId="0" xfId="3" applyFont="1" applyAlignment="1" applyProtection="1">
      <alignment horizontal="justify" vertical="center"/>
      <protection hidden="1"/>
    </xf>
    <xf numFmtId="0" fontId="0" fillId="0" borderId="0" xfId="3" applyFont="1" applyAlignment="1" applyProtection="1">
      <alignment horizontal="justify" vertical="top"/>
      <protection hidden="1"/>
    </xf>
    <xf numFmtId="0" fontId="11" fillId="0" borderId="0" xfId="3" applyFont="1" applyAlignment="1" applyProtection="1">
      <alignment horizontal="justify" vertical="top"/>
      <protection hidden="1"/>
    </xf>
    <xf numFmtId="0" fontId="0" fillId="0" borderId="0" xfId="3" applyFont="1" applyAlignment="1" applyProtection="1">
      <alignment vertical="top" wrapText="1"/>
      <protection hidden="1"/>
    </xf>
    <xf numFmtId="0" fontId="0" fillId="0" borderId="0" xfId="0" applyAlignment="1" applyProtection="1">
      <alignment vertical="top" wrapText="1"/>
      <protection hidden="1"/>
    </xf>
    <xf numFmtId="0" fontId="11" fillId="0" borderId="16" xfId="0" applyFont="1" applyBorder="1" applyAlignment="1" applyProtection="1">
      <alignment horizontal="left" vertical="center" indent="2"/>
      <protection hidden="1"/>
    </xf>
    <xf numFmtId="167" fontId="10" fillId="6" borderId="10" xfId="3" applyNumberFormat="1" applyFont="1" applyFill="1" applyBorder="1" applyAlignment="1" applyProtection="1">
      <alignment horizontal="left" vertical="center" indent="1"/>
      <protection hidden="1"/>
    </xf>
    <xf numFmtId="0" fontId="11" fillId="0" borderId="14" xfId="0" applyFont="1" applyBorder="1" applyAlignment="1" applyProtection="1">
      <alignment horizontal="left" vertical="center" indent="2"/>
      <protection hidden="1"/>
    </xf>
    <xf numFmtId="0" fontId="11" fillId="0" borderId="0" xfId="0" applyFont="1" applyAlignment="1" applyProtection="1">
      <alignment horizontal="left" vertical="center" indent="2"/>
      <protection hidden="1"/>
    </xf>
    <xf numFmtId="0" fontId="11" fillId="6" borderId="15" xfId="0" applyFont="1" applyFill="1" applyBorder="1" applyAlignment="1" applyProtection="1">
      <alignment horizontal="center" vertical="center"/>
      <protection locked="0" hidden="1"/>
    </xf>
    <xf numFmtId="0" fontId="11" fillId="0" borderId="15" xfId="0" applyFont="1" applyBorder="1" applyAlignment="1" applyProtection="1">
      <alignment horizontal="left" vertical="center" indent="2"/>
      <protection hidden="1"/>
    </xf>
    <xf numFmtId="0" fontId="10" fillId="6" borderId="10" xfId="3" applyFont="1" applyFill="1" applyBorder="1" applyAlignment="1" applyProtection="1">
      <alignment horizontal="center" vertical="center"/>
      <protection hidden="1"/>
    </xf>
  </cellXfs>
  <cellStyles count="12">
    <cellStyle name="Comma 2" xfId="7" xr:uid="{00000000-0005-0000-0000-000000000000}"/>
    <cellStyle name="Currency 2" xfId="10" xr:uid="{00000000-0005-0000-0000-000038000000}"/>
    <cellStyle name="Hyperlink" xfId="1" builtinId="8"/>
    <cellStyle name="Hyperlink 2" xfId="8" xr:uid="{00000000-0005-0000-0000-000002000000}"/>
    <cellStyle name="Hyperlink 3" xfId="11" xr:uid="{00000000-0005-0000-0000-00003A000000}"/>
    <cellStyle name="Normal" xfId="0" builtinId="0"/>
    <cellStyle name="Normal 2" xfId="6" xr:uid="{00000000-0005-0000-0000-000004000000}"/>
    <cellStyle name="Normal 3" xfId="9" xr:uid="{FD9B7B1E-6F67-40D5-89C7-A4F366341990}"/>
    <cellStyle name="Normal_Annexures TW 04" xfId="3" xr:uid="{00000000-0005-0000-0000-000005000000}"/>
    <cellStyle name="Normal_Attach 3(JV)" xfId="5" xr:uid="{00000000-0005-0000-0000-000006000000}"/>
    <cellStyle name="Normal_Price_Schedules for Insulator Package Rev-01" xfId="2" xr:uid="{00000000-0005-0000-0000-000007000000}"/>
    <cellStyle name="Normal_PRICE-SCHE Bihar-Rev-2-corrections_Annexures TW 04" xfId="4" xr:uid="{00000000-0005-0000-0000-000008000000}"/>
  </cellStyles>
  <dxfs count="0"/>
  <tableStyles count="0" defaultTableStyle="TableStyleMedium9" defaultPivotStyle="PivotStyleLight16"/>
  <colors>
    <mruColors>
      <color rgb="FF339933"/>
      <color rgb="FF00CC00"/>
      <color rgb="FF0099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9525</xdr:colOff>
      <xdr:row>13</xdr:row>
      <xdr:rowOff>57150</xdr:rowOff>
    </xdr:from>
    <xdr:to>
      <xdr:col>11</xdr:col>
      <xdr:colOff>605561</xdr:colOff>
      <xdr:row>17</xdr:row>
      <xdr:rowOff>677</xdr:rowOff>
    </xdr:to>
    <xdr:pic>
      <xdr:nvPicPr>
        <xdr:cNvPr id="2" name="Picture 1" descr="Logo PNG.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886325" y="3810000"/>
          <a:ext cx="2691536" cy="85792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onudeep/Price%20Par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Data"/>
      <sheetName val="Cover"/>
      <sheetName val="Names of Bidder"/>
      <sheetName val="Sch-1"/>
      <sheetName val="Sch-1 Dis"/>
      <sheetName val="Sch-2"/>
      <sheetName val="Sch-2 Dis"/>
      <sheetName val="Sch-3 "/>
      <sheetName val="Sch-3 Dis"/>
      <sheetName val="Sch-4(Buyback)"/>
      <sheetName val="Sch-4"/>
      <sheetName val="Sch-4 Dis"/>
      <sheetName val="Sch-5"/>
      <sheetName val="Sch-5 After Discount"/>
      <sheetName val="Sch-6"/>
      <sheetName val="Sch-6 Dis"/>
      <sheetName val="Discount"/>
      <sheetName val="Octroi"/>
      <sheetName val="Entry Tax"/>
      <sheetName val="Other Taxes &amp; Duties"/>
      <sheetName val="Bid Form 2nd Envelope"/>
      <sheetName val="Q &amp; C"/>
      <sheetName val="T &amp; D"/>
      <sheetName val="N to W"/>
    </sheetNames>
    <sheetDataSet>
      <sheetData sheetId="0"/>
      <sheetData sheetId="1"/>
      <sheetData sheetId="2"/>
      <sheetData sheetId="3">
        <row r="6">
          <cell r="E6" t="str">
            <v>To:</v>
          </cell>
        </row>
        <row r="7">
          <cell r="E7" t="str">
            <v>Contract Services</v>
          </cell>
        </row>
        <row r="8">
          <cell r="B8" t="str">
            <v/>
          </cell>
          <cell r="E8" t="str">
            <v>Power Grid Corporation of India Ltd.,</v>
          </cell>
        </row>
        <row r="9">
          <cell r="E9" t="str">
            <v>Eastern Region Transmission System-I</v>
          </cell>
        </row>
        <row r="10">
          <cell r="E10" t="str">
            <v>Vidyut Board Colony Shastri Nagar</v>
          </cell>
        </row>
        <row r="11">
          <cell r="E11" t="str">
            <v>Patna 800023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12"/>
  <sheetViews>
    <sheetView workbookViewId="0">
      <selection activeCell="A2" sqref="A2"/>
    </sheetView>
  </sheetViews>
  <sheetFormatPr defaultRowHeight="15" x14ac:dyDescent="0.25"/>
  <cols>
    <col min="1" max="1" width="19.85546875" customWidth="1"/>
    <col min="11" max="11" width="27.140625" customWidth="1"/>
  </cols>
  <sheetData>
    <row r="2" spans="1:11" x14ac:dyDescent="0.25">
      <c r="A2" s="1" t="s">
        <v>107</v>
      </c>
    </row>
    <row r="3" spans="1:11" ht="41.25" customHeight="1" x14ac:dyDescent="0.25">
      <c r="A3" t="s">
        <v>0</v>
      </c>
      <c r="B3" s="84" t="s">
        <v>75</v>
      </c>
      <c r="C3" s="84"/>
      <c r="D3" s="84"/>
      <c r="E3" s="84"/>
      <c r="F3" s="84"/>
      <c r="G3" s="84"/>
      <c r="H3" s="84"/>
      <c r="I3" s="84"/>
      <c r="J3" s="84"/>
      <c r="K3" s="84"/>
    </row>
    <row r="12" spans="1:11" x14ac:dyDescent="0.25">
      <c r="I12" s="57"/>
    </row>
  </sheetData>
  <mergeCells count="1">
    <mergeCell ref="B3:K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8"/>
  <sheetViews>
    <sheetView showGridLines="0" workbookViewId="0">
      <selection activeCell="P5" sqref="P5"/>
    </sheetView>
  </sheetViews>
  <sheetFormatPr defaultRowHeight="15" x14ac:dyDescent="0.25"/>
  <cols>
    <col min="10" max="10" width="13.140625" customWidth="1"/>
  </cols>
  <sheetData>
    <row r="1" spans="1:12" ht="21.75" customHeight="1" x14ac:dyDescent="0.25">
      <c r="A1" s="2" t="str">
        <f>Sheet1!A2</f>
        <v>RFX. No.5002003532</v>
      </c>
      <c r="B1" s="3"/>
      <c r="C1" s="3"/>
      <c r="D1" s="4"/>
      <c r="E1" s="4"/>
      <c r="F1" s="4"/>
      <c r="G1" s="4"/>
      <c r="H1" s="4"/>
      <c r="I1" s="4"/>
      <c r="J1" s="4"/>
      <c r="K1" s="4"/>
      <c r="L1" s="5"/>
    </row>
    <row r="2" spans="1:12" ht="34.5" customHeight="1" x14ac:dyDescent="0.25">
      <c r="A2" s="95" t="str">
        <f>Sheet1!B3</f>
        <v>"CONSTRUCTION OF BOUNDARY WALL ON PILE FOUNDATIONS &amp; RCC STRUCTURES IN SUBMERGED AREA (AFTER SOIL FILLING) AT 400/220/132 KV SUBSTATION AT SAHARSA”</v>
      </c>
      <c r="B2" s="96"/>
      <c r="C2" s="96"/>
      <c r="D2" s="96"/>
      <c r="E2" s="96"/>
      <c r="F2" s="96"/>
      <c r="G2" s="96"/>
      <c r="H2" s="96"/>
      <c r="I2" s="96"/>
      <c r="J2" s="96"/>
      <c r="K2" s="96"/>
      <c r="L2" s="97"/>
    </row>
    <row r="3" spans="1:12" ht="15" hidden="1" customHeight="1" x14ac:dyDescent="0.25">
      <c r="A3" s="95"/>
      <c r="B3" s="96"/>
      <c r="C3" s="96"/>
      <c r="D3" s="96"/>
      <c r="E3" s="96"/>
      <c r="F3" s="96"/>
      <c r="G3" s="96"/>
      <c r="H3" s="96"/>
      <c r="I3" s="96"/>
      <c r="J3" s="96"/>
      <c r="K3" s="96"/>
      <c r="L3" s="97"/>
    </row>
    <row r="4" spans="1:12" x14ac:dyDescent="0.25">
      <c r="A4" s="92" t="s">
        <v>1</v>
      </c>
      <c r="B4" s="93"/>
      <c r="C4" s="93"/>
      <c r="D4" s="93"/>
      <c r="E4" s="93"/>
      <c r="F4" s="93"/>
      <c r="G4" s="93"/>
      <c r="H4" s="93"/>
      <c r="I4" s="93"/>
      <c r="J4" s="93"/>
      <c r="K4" s="93"/>
      <c r="L4" s="94"/>
    </row>
    <row r="5" spans="1:12" x14ac:dyDescent="0.25">
      <c r="A5" s="6"/>
      <c r="L5" s="7"/>
    </row>
    <row r="6" spans="1:12" ht="44.25" customHeight="1" x14ac:dyDescent="0.25">
      <c r="A6" s="8">
        <v>1</v>
      </c>
      <c r="B6" s="90" t="s">
        <v>5</v>
      </c>
      <c r="C6" s="90"/>
      <c r="D6" s="90"/>
      <c r="E6" s="90"/>
      <c r="F6" s="90"/>
      <c r="G6" s="90"/>
      <c r="H6" s="90"/>
      <c r="I6" s="90"/>
      <c r="J6" s="90"/>
      <c r="K6" s="90"/>
      <c r="L6" s="91"/>
    </row>
    <row r="7" spans="1:12" ht="51" customHeight="1" x14ac:dyDescent="0.25">
      <c r="A7" s="8">
        <v>2</v>
      </c>
      <c r="B7" s="90" t="s">
        <v>2</v>
      </c>
      <c r="C7" s="90"/>
      <c r="D7" s="90"/>
      <c r="E7" s="90"/>
      <c r="F7" s="90"/>
      <c r="G7" s="90"/>
      <c r="H7" s="90"/>
      <c r="I7" s="90"/>
      <c r="J7" s="90"/>
      <c r="K7" s="90"/>
      <c r="L7" s="91"/>
    </row>
    <row r="8" spans="1:12" ht="48" customHeight="1" x14ac:dyDescent="0.25">
      <c r="A8" s="8">
        <v>3</v>
      </c>
      <c r="B8" s="90" t="s">
        <v>3</v>
      </c>
      <c r="C8" s="90"/>
      <c r="D8" s="90"/>
      <c r="E8" s="90"/>
      <c r="F8" s="90"/>
      <c r="G8" s="90"/>
      <c r="H8" s="90"/>
      <c r="I8" s="90"/>
      <c r="J8" s="90"/>
      <c r="K8" s="90"/>
      <c r="L8" s="91"/>
    </row>
    <row r="9" spans="1:12" x14ac:dyDescent="0.25">
      <c r="A9" s="6"/>
      <c r="L9" s="7"/>
    </row>
    <row r="10" spans="1:12" ht="12.75" customHeight="1" x14ac:dyDescent="0.25">
      <c r="A10" s="6"/>
      <c r="L10" s="7"/>
    </row>
    <row r="11" spans="1:12" x14ac:dyDescent="0.25">
      <c r="A11" s="6"/>
      <c r="L11" s="7"/>
    </row>
    <row r="12" spans="1:12" x14ac:dyDescent="0.25">
      <c r="A12" s="87" t="s">
        <v>4</v>
      </c>
      <c r="B12" s="88"/>
      <c r="C12" s="88"/>
      <c r="D12" s="88"/>
      <c r="E12" s="88"/>
      <c r="F12" s="88"/>
      <c r="G12" s="88"/>
      <c r="H12" s="88"/>
      <c r="I12" s="88"/>
      <c r="J12" s="88"/>
      <c r="K12" s="88"/>
      <c r="L12" s="89"/>
    </row>
    <row r="13" spans="1:12" x14ac:dyDescent="0.25">
      <c r="A13" s="6"/>
      <c r="L13" s="7"/>
    </row>
    <row r="14" spans="1:12" ht="20.25" x14ac:dyDescent="0.25">
      <c r="A14" s="98" t="s">
        <v>6</v>
      </c>
      <c r="B14" s="99"/>
      <c r="C14" s="99"/>
      <c r="D14" s="99"/>
      <c r="E14" s="99"/>
      <c r="F14" s="99"/>
      <c r="G14" s="99"/>
      <c r="H14" s="99"/>
      <c r="L14" s="7"/>
    </row>
    <row r="15" spans="1:12" ht="16.5" x14ac:dyDescent="0.25">
      <c r="A15" s="85" t="s">
        <v>7</v>
      </c>
      <c r="B15" s="86"/>
      <c r="C15" s="86"/>
      <c r="D15" s="86"/>
      <c r="E15" s="86"/>
      <c r="F15" s="86"/>
      <c r="G15" s="86"/>
      <c r="H15" s="86"/>
      <c r="L15" s="7"/>
    </row>
    <row r="16" spans="1:12" ht="20.25" x14ac:dyDescent="0.25">
      <c r="A16" s="98" t="s">
        <v>8</v>
      </c>
      <c r="B16" s="99"/>
      <c r="C16" s="99"/>
      <c r="D16" s="99"/>
      <c r="E16" s="99"/>
      <c r="F16" s="99"/>
      <c r="G16" s="99"/>
      <c r="H16" s="99"/>
      <c r="L16" s="7"/>
    </row>
    <row r="17" spans="1:12" ht="16.5" x14ac:dyDescent="0.25">
      <c r="A17" s="85" t="s">
        <v>9</v>
      </c>
      <c r="B17" s="86"/>
      <c r="C17" s="86"/>
      <c r="D17" s="86"/>
      <c r="E17" s="86"/>
      <c r="F17" s="86"/>
      <c r="G17" s="86"/>
      <c r="H17" s="86"/>
      <c r="L17" s="7"/>
    </row>
    <row r="18" spans="1:12" ht="15.75" thickBot="1" x14ac:dyDescent="0.3">
      <c r="A18" s="9"/>
      <c r="B18" s="10"/>
      <c r="C18" s="10"/>
      <c r="D18" s="10"/>
      <c r="E18" s="10"/>
      <c r="F18" s="10"/>
      <c r="G18" s="10"/>
      <c r="H18" s="10"/>
      <c r="I18" s="10"/>
      <c r="J18" s="10"/>
      <c r="K18" s="10"/>
      <c r="L18" s="11"/>
    </row>
  </sheetData>
  <sheetProtection algorithmName="SHA-512" hashValue="xfBtZTa57ud86U15DBM7EnpppeHvRwfMrcTULH9ybt7ssMvsm+pY87GXGCgk0MWx/sn+1lefRn5u7aJPmA0G3A==" saltValue="4Fp/cE0wmPq9vjZcbAqpFA==" spinCount="100000" sheet="1" objects="1" scenarios="1"/>
  <mergeCells count="10">
    <mergeCell ref="A4:L4"/>
    <mergeCell ref="A2:L3"/>
    <mergeCell ref="A14:H14"/>
    <mergeCell ref="A15:H15"/>
    <mergeCell ref="A16:H16"/>
    <mergeCell ref="A17:H17"/>
    <mergeCell ref="A12:L12"/>
    <mergeCell ref="B8:L8"/>
    <mergeCell ref="B7:L7"/>
    <mergeCell ref="B6:L6"/>
  </mergeCells>
  <hyperlinks>
    <hyperlink ref="A12:J12" location="Details!A1" display="Click here to proceed." xr:uid="{00000000-0004-0000-0100-000000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8"/>
  <sheetViews>
    <sheetView showGridLines="0" workbookViewId="0">
      <selection activeCell="E17" sqref="E17:I17"/>
    </sheetView>
  </sheetViews>
  <sheetFormatPr defaultRowHeight="15" x14ac:dyDescent="0.25"/>
  <cols>
    <col min="9" max="9" width="8.85546875" customWidth="1"/>
    <col min="10" max="10" width="9.140625" hidden="1" customWidth="1"/>
    <col min="11" max="11" width="0.140625" customWidth="1"/>
    <col min="12" max="12" width="9.140625" hidden="1" customWidth="1"/>
  </cols>
  <sheetData>
    <row r="1" spans="1:12" x14ac:dyDescent="0.25">
      <c r="A1" s="1" t="str">
        <f>Sheet1!A2</f>
        <v>RFX. No.5002003532</v>
      </c>
      <c r="B1" s="1"/>
      <c r="C1" s="1"/>
    </row>
    <row r="2" spans="1:12" ht="39" customHeight="1" x14ac:dyDescent="0.25">
      <c r="A2" s="100" t="str">
        <f>Sheet1!B3</f>
        <v>"CONSTRUCTION OF BOUNDARY WALL ON PILE FOUNDATIONS &amp; RCC STRUCTURES IN SUBMERGED AREA (AFTER SOIL FILLING) AT 400/220/132 KV SUBSTATION AT SAHARSA”</v>
      </c>
      <c r="B2" s="100"/>
      <c r="C2" s="100"/>
      <c r="D2" s="100"/>
      <c r="E2" s="100"/>
      <c r="F2" s="100"/>
      <c r="G2" s="100"/>
      <c r="H2" s="100"/>
      <c r="I2" s="100"/>
      <c r="J2" s="100"/>
      <c r="K2" s="100"/>
      <c r="L2" s="100"/>
    </row>
    <row r="4" spans="1:12" x14ac:dyDescent="0.25">
      <c r="A4" s="93" t="s">
        <v>10</v>
      </c>
      <c r="B4" s="93"/>
      <c r="C4" s="93"/>
      <c r="D4" s="93"/>
      <c r="E4" s="93"/>
      <c r="F4" s="93"/>
      <c r="G4" s="93"/>
      <c r="H4" s="93"/>
      <c r="I4" s="93"/>
      <c r="J4" s="93"/>
      <c r="K4" s="93"/>
      <c r="L4" s="93"/>
    </row>
    <row r="6" spans="1:12" ht="47.25" customHeight="1" x14ac:dyDescent="0.25">
      <c r="A6" s="101" t="s">
        <v>11</v>
      </c>
      <c r="B6" s="101"/>
      <c r="C6" s="101"/>
      <c r="D6" s="101"/>
      <c r="E6" s="102"/>
      <c r="F6" s="102"/>
      <c r="G6" s="102"/>
      <c r="H6" s="102"/>
      <c r="I6" s="102"/>
      <c r="J6" s="53"/>
      <c r="K6" s="53"/>
    </row>
    <row r="7" spans="1:12" ht="45" customHeight="1" x14ac:dyDescent="0.25">
      <c r="A7" s="103" t="s">
        <v>12</v>
      </c>
      <c r="B7" s="103"/>
      <c r="C7" s="103"/>
      <c r="D7" s="104"/>
      <c r="E7" s="105"/>
      <c r="F7" s="105"/>
      <c r="G7" s="105"/>
      <c r="H7" s="105"/>
      <c r="I7" s="105"/>
      <c r="J7" s="53"/>
      <c r="K7" s="53"/>
    </row>
    <row r="8" spans="1:12" ht="42" customHeight="1" x14ac:dyDescent="0.25">
      <c r="E8" s="106"/>
      <c r="F8" s="106"/>
      <c r="G8" s="106"/>
      <c r="H8" s="106"/>
      <c r="I8" s="106"/>
      <c r="J8" s="53"/>
      <c r="K8" s="53"/>
    </row>
    <row r="9" spans="1:12" ht="46.5" customHeight="1" x14ac:dyDescent="0.25">
      <c r="E9" s="107"/>
      <c r="F9" s="107"/>
      <c r="G9" s="107"/>
      <c r="H9" s="107"/>
      <c r="I9" s="107"/>
      <c r="J9" s="53"/>
      <c r="K9" s="53"/>
    </row>
    <row r="10" spans="1:12" ht="30.75" customHeight="1" x14ac:dyDescent="0.25">
      <c r="A10" s="108" t="s">
        <v>13</v>
      </c>
      <c r="B10" s="108"/>
      <c r="C10" s="108"/>
      <c r="D10" s="108"/>
      <c r="E10" s="106"/>
      <c r="F10" s="106"/>
      <c r="G10" s="106"/>
      <c r="H10" s="106"/>
      <c r="I10" s="106"/>
      <c r="J10" s="53"/>
      <c r="K10" s="53"/>
    </row>
    <row r="11" spans="1:12" ht="29.25" customHeight="1" x14ac:dyDescent="0.25">
      <c r="A11" s="101" t="s">
        <v>14</v>
      </c>
      <c r="B11" s="101"/>
      <c r="C11" s="101"/>
      <c r="D11" s="101"/>
      <c r="E11" s="102"/>
      <c r="F11" s="102"/>
      <c r="G11" s="102"/>
      <c r="H11" s="102"/>
      <c r="I11" s="102"/>
      <c r="J11" s="53"/>
      <c r="K11" s="53"/>
    </row>
    <row r="12" spans="1:12" ht="29.25" customHeight="1" x14ac:dyDescent="0.25">
      <c r="A12" s="101" t="s">
        <v>15</v>
      </c>
      <c r="B12" s="101"/>
      <c r="C12" s="101"/>
      <c r="D12" s="101"/>
      <c r="E12" s="102"/>
      <c r="F12" s="102"/>
      <c r="G12" s="102"/>
      <c r="H12" s="102"/>
      <c r="I12" s="102"/>
      <c r="J12" s="53"/>
      <c r="K12" s="53"/>
    </row>
    <row r="13" spans="1:12" ht="29.25" customHeight="1" x14ac:dyDescent="0.25">
      <c r="A13" s="101" t="s">
        <v>16</v>
      </c>
      <c r="B13" s="101"/>
      <c r="C13" s="101"/>
      <c r="D13" s="101"/>
      <c r="E13" s="102"/>
      <c r="F13" s="102"/>
      <c r="G13" s="102"/>
      <c r="H13" s="102"/>
      <c r="I13" s="102"/>
      <c r="J13" s="53"/>
      <c r="K13" s="53"/>
    </row>
    <row r="14" spans="1:12" ht="31.5" customHeight="1" x14ac:dyDescent="0.25">
      <c r="A14" s="101" t="s">
        <v>17</v>
      </c>
      <c r="B14" s="101"/>
      <c r="C14" s="101"/>
      <c r="D14" s="101"/>
      <c r="E14" s="102"/>
      <c r="F14" s="102"/>
      <c r="G14" s="102"/>
      <c r="H14" s="102"/>
      <c r="I14" s="102"/>
      <c r="J14" s="53"/>
      <c r="K14" s="53"/>
    </row>
    <row r="15" spans="1:12" x14ac:dyDescent="0.25">
      <c r="E15" s="53"/>
      <c r="F15" s="53"/>
      <c r="G15" s="53"/>
      <c r="H15" s="53"/>
      <c r="I15" s="53"/>
      <c r="J15" s="53"/>
      <c r="K15" s="53"/>
    </row>
    <row r="16" spans="1:12" x14ac:dyDescent="0.25">
      <c r="E16" s="53"/>
      <c r="F16" s="53"/>
      <c r="G16" s="53"/>
      <c r="H16" s="53"/>
      <c r="I16" s="53"/>
      <c r="J16" s="53"/>
      <c r="K16" s="53"/>
    </row>
    <row r="17" spans="1:11" ht="25.5" customHeight="1" x14ac:dyDescent="0.25">
      <c r="A17" s="108" t="s">
        <v>18</v>
      </c>
      <c r="B17" s="108"/>
      <c r="C17" s="108"/>
      <c r="D17" s="108"/>
      <c r="E17" s="109"/>
      <c r="F17" s="109"/>
      <c r="G17" s="109"/>
      <c r="H17" s="109"/>
      <c r="I17" s="109"/>
      <c r="J17" s="54"/>
      <c r="K17" s="54"/>
    </row>
    <row r="18" spans="1:11" ht="25.5" customHeight="1" x14ac:dyDescent="0.25">
      <c r="A18" s="108" t="s">
        <v>19</v>
      </c>
      <c r="B18" s="108"/>
      <c r="C18" s="108"/>
      <c r="D18" s="108"/>
      <c r="E18" s="110"/>
      <c r="F18" s="110"/>
      <c r="G18" s="110"/>
      <c r="H18" s="110"/>
      <c r="I18" s="110"/>
      <c r="J18" s="110"/>
      <c r="K18" s="110"/>
    </row>
  </sheetData>
  <sheetProtection password="DC1A" sheet="1" objects="1" scenarios="1" selectLockedCells="1"/>
  <mergeCells count="22">
    <mergeCell ref="A17:D17"/>
    <mergeCell ref="A18:D18"/>
    <mergeCell ref="E17:I17"/>
    <mergeCell ref="E18:K18"/>
    <mergeCell ref="A12:D12"/>
    <mergeCell ref="E12:I12"/>
    <mergeCell ref="A13:D13"/>
    <mergeCell ref="A14:D14"/>
    <mergeCell ref="E13:I13"/>
    <mergeCell ref="E14:I14"/>
    <mergeCell ref="E8:I8"/>
    <mergeCell ref="E9:I9"/>
    <mergeCell ref="A10:D10"/>
    <mergeCell ref="E10:I10"/>
    <mergeCell ref="A11:D11"/>
    <mergeCell ref="E11:I11"/>
    <mergeCell ref="A2:L2"/>
    <mergeCell ref="A4:L4"/>
    <mergeCell ref="A6:D6"/>
    <mergeCell ref="E6:I6"/>
    <mergeCell ref="A7:D7"/>
    <mergeCell ref="E7:I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4"/>
  <sheetViews>
    <sheetView topLeftCell="A22" workbookViewId="0">
      <selection activeCell="H25" sqref="H25"/>
    </sheetView>
  </sheetViews>
  <sheetFormatPr defaultColWidth="9.140625" defaultRowHeight="15" x14ac:dyDescent="0.25"/>
  <cols>
    <col min="1" max="1" width="5.85546875" style="30" customWidth="1"/>
    <col min="2" max="2" width="12" style="60" customWidth="1"/>
    <col min="3" max="3" width="63.5703125" style="30" customWidth="1"/>
    <col min="4" max="4" width="12.42578125" style="60" customWidth="1"/>
    <col min="5" max="5" width="13.140625" style="60" customWidth="1"/>
    <col min="6" max="6" width="15" style="30" hidden="1" customWidth="1"/>
    <col min="7" max="7" width="17.5703125" style="60" customWidth="1"/>
    <col min="8" max="8" width="21.140625" style="30" customWidth="1"/>
    <col min="9" max="9" width="20.140625" style="30" customWidth="1"/>
    <col min="10" max="16384" width="9.140625" style="30"/>
  </cols>
  <sheetData>
    <row r="1" spans="1:10" ht="16.5" x14ac:dyDescent="0.3">
      <c r="A1" s="64" t="str">
        <f>Sheet1!A2</f>
        <v>RFX. No.5002003532</v>
      </c>
      <c r="B1" s="65"/>
      <c r="C1" s="64"/>
      <c r="D1" s="61"/>
      <c r="E1" s="61"/>
      <c r="F1" s="66"/>
      <c r="G1" s="61"/>
      <c r="H1" s="66"/>
    </row>
    <row r="2" spans="1:10" ht="48" customHeight="1" x14ac:dyDescent="0.3">
      <c r="A2" s="111" t="str">
        <f>Sheet1!B3</f>
        <v>"CONSTRUCTION OF BOUNDARY WALL ON PILE FOUNDATIONS &amp; RCC STRUCTURES IN SUBMERGED AREA (AFTER SOIL FILLING) AT 400/220/132 KV SUBSTATION AT SAHARSA”</v>
      </c>
      <c r="B2" s="111"/>
      <c r="C2" s="111"/>
      <c r="D2" s="111"/>
      <c r="E2" s="111"/>
      <c r="F2" s="111"/>
      <c r="G2" s="111"/>
      <c r="H2" s="111"/>
    </row>
    <row r="3" spans="1:10" ht="16.5" x14ac:dyDescent="0.3">
      <c r="A3" s="66"/>
      <c r="B3" s="61"/>
      <c r="C3" s="66"/>
      <c r="D3" s="61"/>
      <c r="E3" s="61"/>
      <c r="F3" s="66"/>
      <c r="G3" s="61"/>
      <c r="H3" s="66" t="s">
        <v>59</v>
      </c>
      <c r="J3" s="48"/>
    </row>
    <row r="4" spans="1:10" ht="36" customHeight="1" x14ac:dyDescent="0.3">
      <c r="A4" s="112" t="s">
        <v>11</v>
      </c>
      <c r="B4" s="114"/>
      <c r="C4" s="117" t="str">
        <f>IF(Details!E6="","",Details!E6)</f>
        <v/>
      </c>
      <c r="D4" s="118"/>
      <c r="E4" s="61"/>
      <c r="F4" s="66"/>
      <c r="G4" s="61" t="s">
        <v>20</v>
      </c>
      <c r="H4" s="66"/>
      <c r="I4" s="48"/>
    </row>
    <row r="5" spans="1:10" ht="33" customHeight="1" x14ac:dyDescent="0.3">
      <c r="A5" s="112" t="s">
        <v>12</v>
      </c>
      <c r="B5" s="114"/>
      <c r="C5" s="117" t="str">
        <f>IF(Details!E7="","",Details!E7)</f>
        <v/>
      </c>
      <c r="D5" s="118"/>
      <c r="E5" s="61"/>
      <c r="F5" s="66"/>
      <c r="G5" s="112" t="s">
        <v>21</v>
      </c>
      <c r="H5" s="112"/>
      <c r="I5" s="50"/>
    </row>
    <row r="6" spans="1:10" ht="42" customHeight="1" x14ac:dyDescent="0.3">
      <c r="A6" s="115"/>
      <c r="B6" s="116"/>
      <c r="C6" s="117" t="str">
        <f>IF(Details!E8="","",Details!E8)</f>
        <v/>
      </c>
      <c r="D6" s="118"/>
      <c r="E6" s="61"/>
      <c r="F6" s="66"/>
      <c r="G6" s="113" t="s">
        <v>22</v>
      </c>
      <c r="H6" s="113"/>
      <c r="I6" s="50"/>
    </row>
    <row r="7" spans="1:10" ht="36.950000000000003" customHeight="1" x14ac:dyDescent="0.3">
      <c r="A7" s="112"/>
      <c r="B7" s="114"/>
      <c r="C7" s="117" t="str">
        <f>IF(Details!E9="","",Details!E9)</f>
        <v/>
      </c>
      <c r="D7" s="118"/>
      <c r="E7" s="61"/>
      <c r="F7" s="66"/>
      <c r="G7" s="113" t="s">
        <v>23</v>
      </c>
      <c r="H7" s="113"/>
      <c r="I7" s="55"/>
    </row>
    <row r="8" spans="1:10" ht="27.75" customHeight="1" x14ac:dyDescent="0.25">
      <c r="A8" s="67" t="s">
        <v>67</v>
      </c>
      <c r="B8" s="67" t="s">
        <v>73</v>
      </c>
      <c r="C8" s="67" t="s">
        <v>68</v>
      </c>
      <c r="D8" s="67" t="s">
        <v>66</v>
      </c>
      <c r="E8" s="67" t="s">
        <v>69</v>
      </c>
      <c r="F8" s="67" t="s">
        <v>71</v>
      </c>
      <c r="G8" s="67" t="s">
        <v>74</v>
      </c>
      <c r="H8" s="67" t="s">
        <v>72</v>
      </c>
    </row>
    <row r="9" spans="1:10" ht="82.5" x14ac:dyDescent="0.25">
      <c r="A9" s="68">
        <v>1</v>
      </c>
      <c r="B9" s="74" t="s">
        <v>76</v>
      </c>
      <c r="C9" s="75" t="s">
        <v>77</v>
      </c>
      <c r="D9" s="67" t="s">
        <v>101</v>
      </c>
      <c r="E9" s="76">
        <v>4830</v>
      </c>
      <c r="F9" s="77">
        <v>700.5</v>
      </c>
      <c r="G9" s="78">
        <f>F9/1.18</f>
        <v>593.64406779661022</v>
      </c>
      <c r="H9" s="76">
        <f>(E9*G9)</f>
        <v>2867300.8474576273</v>
      </c>
    </row>
    <row r="10" spans="1:10" ht="165" x14ac:dyDescent="0.25">
      <c r="A10" s="68">
        <v>2</v>
      </c>
      <c r="B10" s="71" t="s">
        <v>78</v>
      </c>
      <c r="C10" s="75" t="s">
        <v>79</v>
      </c>
      <c r="D10" s="71" t="s">
        <v>102</v>
      </c>
      <c r="E10" s="76">
        <v>1768.8000000000002</v>
      </c>
      <c r="F10" s="77">
        <v>3430.65</v>
      </c>
      <c r="G10" s="78">
        <f t="shared" ref="G10:G23" si="0">F10/1.18</f>
        <v>2907.3305084745766</v>
      </c>
      <c r="H10" s="76">
        <f t="shared" ref="H10:H23" si="1">(E10*G10)</f>
        <v>5142486.2033898318</v>
      </c>
    </row>
    <row r="11" spans="1:10" ht="108" customHeight="1" x14ac:dyDescent="0.25">
      <c r="A11" s="68">
        <v>3</v>
      </c>
      <c r="B11" s="71" t="s">
        <v>80</v>
      </c>
      <c r="C11" s="75" t="s">
        <v>81</v>
      </c>
      <c r="D11" s="71" t="s">
        <v>101</v>
      </c>
      <c r="E11" s="76">
        <v>105.75</v>
      </c>
      <c r="F11" s="77">
        <v>9045.75</v>
      </c>
      <c r="G11" s="78">
        <f t="shared" si="0"/>
        <v>7665.8898305084749</v>
      </c>
      <c r="H11" s="76">
        <f t="shared" si="1"/>
        <v>810667.84957627126</v>
      </c>
    </row>
    <row r="12" spans="1:10" ht="135.75" customHeight="1" x14ac:dyDescent="0.25">
      <c r="A12" s="68">
        <v>4</v>
      </c>
      <c r="B12" s="71" t="s">
        <v>82</v>
      </c>
      <c r="C12" s="75" t="s">
        <v>83</v>
      </c>
      <c r="D12" s="71" t="s">
        <v>101</v>
      </c>
      <c r="E12" s="76">
        <v>40.702499999999993</v>
      </c>
      <c r="F12" s="79">
        <v>10852.95</v>
      </c>
      <c r="G12" s="78">
        <f t="shared" si="0"/>
        <v>9197.4152542372885</v>
      </c>
      <c r="H12" s="76">
        <f t="shared" si="1"/>
        <v>374357.79438559315</v>
      </c>
    </row>
    <row r="13" spans="1:10" ht="66" x14ac:dyDescent="0.25">
      <c r="A13" s="68">
        <v>5</v>
      </c>
      <c r="B13" s="71" t="s">
        <v>84</v>
      </c>
      <c r="C13" s="75" t="s">
        <v>85</v>
      </c>
      <c r="D13" s="71" t="s">
        <v>103</v>
      </c>
      <c r="E13" s="76">
        <v>1049.0409999999999</v>
      </c>
      <c r="F13" s="79">
        <v>736.4</v>
      </c>
      <c r="G13" s="78">
        <f t="shared" si="0"/>
        <v>624.06779661016947</v>
      </c>
      <c r="H13" s="76">
        <f t="shared" si="1"/>
        <v>654672.7054237288</v>
      </c>
    </row>
    <row r="14" spans="1:10" ht="71.25" customHeight="1" x14ac:dyDescent="0.25">
      <c r="A14" s="68">
        <v>6</v>
      </c>
      <c r="B14" s="71" t="s">
        <v>86</v>
      </c>
      <c r="C14" s="75" t="s">
        <v>87</v>
      </c>
      <c r="D14" s="71" t="s">
        <v>103</v>
      </c>
      <c r="E14" s="76">
        <v>511.34399999999999</v>
      </c>
      <c r="F14" s="79">
        <v>961.3</v>
      </c>
      <c r="G14" s="78">
        <f t="shared" si="0"/>
        <v>814.66101694915255</v>
      </c>
      <c r="H14" s="76">
        <f t="shared" si="1"/>
        <v>416572.02305084746</v>
      </c>
    </row>
    <row r="15" spans="1:10" ht="82.5" x14ac:dyDescent="0.25">
      <c r="A15" s="68">
        <v>7</v>
      </c>
      <c r="B15" s="71" t="s">
        <v>105</v>
      </c>
      <c r="C15" s="75" t="s">
        <v>88</v>
      </c>
      <c r="D15" s="71" t="s">
        <v>104</v>
      </c>
      <c r="E15" s="76">
        <v>27990.743840000003</v>
      </c>
      <c r="F15" s="79">
        <v>107.85</v>
      </c>
      <c r="G15" s="78">
        <f t="shared" si="0"/>
        <v>91.398305084745758</v>
      </c>
      <c r="H15" s="76">
        <f t="shared" si="1"/>
        <v>2558306.5450372882</v>
      </c>
    </row>
    <row r="16" spans="1:10" ht="82.5" x14ac:dyDescent="0.25">
      <c r="A16" s="68">
        <v>8</v>
      </c>
      <c r="B16" s="71" t="s">
        <v>106</v>
      </c>
      <c r="C16" s="75" t="s">
        <v>89</v>
      </c>
      <c r="D16" s="71" t="s">
        <v>104</v>
      </c>
      <c r="E16" s="76">
        <v>5591.4984000000004</v>
      </c>
      <c r="F16" s="79">
        <v>107.85</v>
      </c>
      <c r="G16" s="78">
        <f t="shared" si="0"/>
        <v>91.398305084745758</v>
      </c>
      <c r="H16" s="76">
        <f t="shared" si="1"/>
        <v>511053.47664406779</v>
      </c>
    </row>
    <row r="17" spans="1:8" ht="33" x14ac:dyDescent="0.25">
      <c r="A17" s="68">
        <v>9</v>
      </c>
      <c r="B17" s="71" t="s">
        <v>90</v>
      </c>
      <c r="C17" s="75" t="s">
        <v>91</v>
      </c>
      <c r="D17" s="71" t="s">
        <v>103</v>
      </c>
      <c r="E17" s="76">
        <v>1989.3440000000001</v>
      </c>
      <c r="F17" s="79">
        <v>333.35</v>
      </c>
      <c r="G17" s="78">
        <f t="shared" si="0"/>
        <v>282.50000000000006</v>
      </c>
      <c r="H17" s="76">
        <f t="shared" si="1"/>
        <v>561989.68000000017</v>
      </c>
    </row>
    <row r="18" spans="1:8" ht="55.5" customHeight="1" x14ac:dyDescent="0.25">
      <c r="A18" s="68">
        <v>10</v>
      </c>
      <c r="B18" s="71" t="s">
        <v>92</v>
      </c>
      <c r="C18" s="75" t="s">
        <v>93</v>
      </c>
      <c r="D18" s="71" t="s">
        <v>103</v>
      </c>
      <c r="E18" s="76">
        <v>1989.3440000000001</v>
      </c>
      <c r="F18" s="79">
        <v>383</v>
      </c>
      <c r="G18" s="78">
        <f t="shared" si="0"/>
        <v>324.57627118644069</v>
      </c>
      <c r="H18" s="76">
        <f t="shared" si="1"/>
        <v>645693.8576271187</v>
      </c>
    </row>
    <row r="19" spans="1:8" ht="82.5" x14ac:dyDescent="0.25">
      <c r="A19" s="68">
        <v>11</v>
      </c>
      <c r="B19" s="71" t="s">
        <v>94</v>
      </c>
      <c r="C19" s="75" t="s">
        <v>95</v>
      </c>
      <c r="D19" s="71" t="s">
        <v>101</v>
      </c>
      <c r="E19" s="76">
        <v>373.74171999999999</v>
      </c>
      <c r="F19" s="79">
        <v>9105.9500000000007</v>
      </c>
      <c r="G19" s="78">
        <f t="shared" si="0"/>
        <v>7716.9067796610179</v>
      </c>
      <c r="H19" s="76">
        <f t="shared" si="1"/>
        <v>2884130.0129101695</v>
      </c>
    </row>
    <row r="20" spans="1:8" ht="82.5" x14ac:dyDescent="0.25">
      <c r="A20" s="68">
        <v>12</v>
      </c>
      <c r="B20" s="71">
        <v>10.199999999999999</v>
      </c>
      <c r="C20" s="75" t="s">
        <v>96</v>
      </c>
      <c r="D20" s="71" t="s">
        <v>104</v>
      </c>
      <c r="E20" s="76">
        <v>1909.5</v>
      </c>
      <c r="F20" s="79">
        <v>133.69999999999999</v>
      </c>
      <c r="G20" s="78">
        <f t="shared" si="0"/>
        <v>113.30508474576271</v>
      </c>
      <c r="H20" s="76">
        <f t="shared" si="1"/>
        <v>216356.05932203389</v>
      </c>
    </row>
    <row r="21" spans="1:8" ht="63" customHeight="1" x14ac:dyDescent="0.25">
      <c r="A21" s="68">
        <v>13</v>
      </c>
      <c r="B21" s="71" t="s">
        <v>97</v>
      </c>
      <c r="C21" s="75" t="s">
        <v>98</v>
      </c>
      <c r="D21" s="71" t="s">
        <v>103</v>
      </c>
      <c r="E21" s="76">
        <v>109.74600000000001</v>
      </c>
      <c r="F21" s="79">
        <v>155.9</v>
      </c>
      <c r="G21" s="78">
        <f t="shared" si="0"/>
        <v>132.11864406779662</v>
      </c>
      <c r="H21" s="76">
        <f t="shared" si="1"/>
        <v>14499.49271186441</v>
      </c>
    </row>
    <row r="22" spans="1:8" ht="215.25" customHeight="1" x14ac:dyDescent="0.25">
      <c r="A22" s="68">
        <v>14</v>
      </c>
      <c r="B22" s="71">
        <v>16.53</v>
      </c>
      <c r="C22" s="75" t="s">
        <v>99</v>
      </c>
      <c r="D22" s="71" t="s">
        <v>102</v>
      </c>
      <c r="E22" s="76">
        <v>940</v>
      </c>
      <c r="F22" s="79">
        <v>375.8</v>
      </c>
      <c r="G22" s="78">
        <f t="shared" si="0"/>
        <v>318.47457627118649</v>
      </c>
      <c r="H22" s="76">
        <f t="shared" si="1"/>
        <v>299366.10169491533</v>
      </c>
    </row>
    <row r="23" spans="1:8" ht="49.5" customHeight="1" x14ac:dyDescent="0.25">
      <c r="A23" s="68">
        <v>15</v>
      </c>
      <c r="B23" s="80">
        <v>13.44</v>
      </c>
      <c r="C23" s="81" t="s">
        <v>100</v>
      </c>
      <c r="D23" s="71" t="s">
        <v>103</v>
      </c>
      <c r="E23" s="82">
        <v>3978.6880000000001</v>
      </c>
      <c r="F23" s="83">
        <v>116.9</v>
      </c>
      <c r="G23" s="78">
        <f t="shared" si="0"/>
        <v>99.067796610169495</v>
      </c>
      <c r="H23" s="76">
        <f t="shared" si="1"/>
        <v>394159.85355932207</v>
      </c>
    </row>
    <row r="24" spans="1:8" ht="27" customHeight="1" x14ac:dyDescent="0.25">
      <c r="A24" s="126" t="s">
        <v>60</v>
      </c>
      <c r="B24" s="127"/>
      <c r="C24" s="127"/>
      <c r="D24" s="127"/>
      <c r="E24" s="127"/>
      <c r="F24" s="127"/>
      <c r="G24" s="128"/>
      <c r="H24" s="62">
        <f>SUM(H9:H23)</f>
        <v>18351612.502790678</v>
      </c>
    </row>
    <row r="25" spans="1:8" ht="28.5" customHeight="1" x14ac:dyDescent="0.25">
      <c r="A25" s="119" t="s">
        <v>70</v>
      </c>
      <c r="B25" s="120"/>
      <c r="C25" s="120"/>
      <c r="D25" s="120"/>
      <c r="E25" s="120"/>
      <c r="F25" s="120"/>
      <c r="G25" s="121"/>
      <c r="H25" s="63"/>
    </row>
    <row r="26" spans="1:8" ht="27" customHeight="1" x14ac:dyDescent="0.25">
      <c r="A26" s="126" t="s">
        <v>60</v>
      </c>
      <c r="B26" s="127"/>
      <c r="C26" s="127"/>
      <c r="D26" s="127"/>
      <c r="E26" s="127"/>
      <c r="F26" s="127"/>
      <c r="G26" s="128"/>
      <c r="H26" s="62">
        <f>H24*(1+H25)</f>
        <v>18351612.502790678</v>
      </c>
    </row>
    <row r="27" spans="1:8" ht="24.75" customHeight="1" x14ac:dyDescent="0.3">
      <c r="A27" s="122" t="s">
        <v>61</v>
      </c>
      <c r="B27" s="123"/>
      <c r="C27" s="123"/>
      <c r="D27" s="124"/>
      <c r="E27" s="69"/>
      <c r="F27" s="70"/>
      <c r="G27" s="71" t="s">
        <v>64</v>
      </c>
      <c r="H27" s="72">
        <f>H26*E27</f>
        <v>0</v>
      </c>
    </row>
    <row r="28" spans="1:8" ht="25.5" customHeight="1" x14ac:dyDescent="0.3">
      <c r="A28" s="122" t="s">
        <v>62</v>
      </c>
      <c r="B28" s="123"/>
      <c r="C28" s="123"/>
      <c r="D28" s="123"/>
      <c r="E28" s="123"/>
      <c r="F28" s="123"/>
      <c r="G28" s="124"/>
      <c r="H28" s="73">
        <f>H26+H27</f>
        <v>18351612.502790678</v>
      </c>
    </row>
    <row r="32" spans="1:8" x14ac:dyDescent="0.25">
      <c r="A32" s="30" t="s">
        <v>19</v>
      </c>
      <c r="B32" s="125" t="str">
        <f>IF(Details!E18="","",Details!E18)</f>
        <v/>
      </c>
      <c r="C32" s="125"/>
      <c r="G32" s="60" t="s">
        <v>63</v>
      </c>
      <c r="H32" s="56" t="str">
        <f>IF(Details!E13="","",Details!E13)</f>
        <v/>
      </c>
    </row>
    <row r="34" spans="1:8" x14ac:dyDescent="0.25">
      <c r="A34" s="30" t="s">
        <v>18</v>
      </c>
      <c r="B34" s="125" t="str">
        <f>IF(Details!E17="","",Details!E17)</f>
        <v/>
      </c>
      <c r="C34" s="125"/>
      <c r="G34" s="60" t="s">
        <v>24</v>
      </c>
      <c r="H34" s="56" t="str">
        <f>IF(Details!E14="","",Details!E14)</f>
        <v/>
      </c>
    </row>
  </sheetData>
  <sheetProtection algorithmName="SHA-512" hashValue="0RvSzDf2JDJjOhxP+9Aqk3m/n69VumrkYZ/Mtud/V2K+yjo9EoYvR25ab6gwcYov0tkIE7QXC+8HGGELFQfIvA==" saltValue="yA3sOVJsdWBsXCGMPYcSkg==" spinCount="100000" sheet="1" selectLockedCells="1"/>
  <mergeCells count="19">
    <mergeCell ref="A25:G25"/>
    <mergeCell ref="A28:G28"/>
    <mergeCell ref="B32:C32"/>
    <mergeCell ref="B34:C34"/>
    <mergeCell ref="A24:G24"/>
    <mergeCell ref="A27:D27"/>
    <mergeCell ref="A26:G26"/>
    <mergeCell ref="A2:H2"/>
    <mergeCell ref="G5:H5"/>
    <mergeCell ref="G6:H6"/>
    <mergeCell ref="G7:H7"/>
    <mergeCell ref="A4:B4"/>
    <mergeCell ref="A5:B5"/>
    <mergeCell ref="A6:B6"/>
    <mergeCell ref="C4:D4"/>
    <mergeCell ref="C5:D5"/>
    <mergeCell ref="C6:D6"/>
    <mergeCell ref="C7:D7"/>
    <mergeCell ref="A7:B7"/>
  </mergeCells>
  <pageMargins left="0.7" right="0.7" top="0.75" bottom="0.75" header="0.3" footer="0.3"/>
  <pageSetup paperSize="9" orientation="portrait" horizont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0"/>
  <sheetViews>
    <sheetView tabSelected="1" workbookViewId="0">
      <selection activeCell="O7" sqref="O7"/>
    </sheetView>
  </sheetViews>
  <sheetFormatPr defaultColWidth="9.140625" defaultRowHeight="15" x14ac:dyDescent="0.25"/>
  <cols>
    <col min="1" max="3" width="9.140625" style="48"/>
    <col min="4" max="4" width="27.28515625" style="48" customWidth="1"/>
    <col min="5" max="6" width="9.140625" style="48"/>
    <col min="7" max="7" width="6.140625" style="48" customWidth="1"/>
    <col min="8" max="8" width="45.42578125" style="48" customWidth="1"/>
    <col min="9" max="16384" width="9.140625" style="48"/>
  </cols>
  <sheetData>
    <row r="1" spans="1:8" ht="19.5" customHeight="1" x14ac:dyDescent="0.25">
      <c r="A1" s="47" t="str">
        <f>Sheet1!A2</f>
        <v>RFX. No.5002003532</v>
      </c>
      <c r="B1" s="47"/>
      <c r="C1" s="47"/>
    </row>
    <row r="2" spans="1:8" ht="31.5" customHeight="1" x14ac:dyDescent="0.25">
      <c r="A2" s="131" t="str">
        <f>Sheet1!B3</f>
        <v>"CONSTRUCTION OF BOUNDARY WALL ON PILE FOUNDATIONS &amp; RCC STRUCTURES IN SUBMERGED AREA (AFTER SOIL FILLING) AT 400/220/132 KV SUBSTATION AT SAHARSA”</v>
      </c>
      <c r="B2" s="131"/>
      <c r="C2" s="131"/>
      <c r="D2" s="131"/>
      <c r="E2" s="131"/>
      <c r="F2" s="131"/>
      <c r="G2" s="131"/>
      <c r="H2" s="131"/>
    </row>
    <row r="4" spans="1:8" ht="30.75" customHeight="1" x14ac:dyDescent="0.25">
      <c r="A4" s="142" t="s">
        <v>11</v>
      </c>
      <c r="B4" s="142"/>
      <c r="C4" s="129">
        <f>Details!E13</f>
        <v>0</v>
      </c>
      <c r="D4" s="129"/>
      <c r="E4" s="49"/>
      <c r="F4" s="50" t="s">
        <v>20</v>
      </c>
    </row>
    <row r="5" spans="1:8" ht="27.75" customHeight="1" x14ac:dyDescent="0.25">
      <c r="A5" s="142" t="s">
        <v>12</v>
      </c>
      <c r="B5" s="142"/>
      <c r="C5" s="129">
        <f>Details!E7</f>
        <v>0</v>
      </c>
      <c r="D5" s="129"/>
      <c r="E5" s="49"/>
      <c r="F5" s="143" t="s">
        <v>21</v>
      </c>
      <c r="G5" s="143"/>
      <c r="H5" s="143"/>
    </row>
    <row r="6" spans="1:8" ht="32.25" customHeight="1" x14ac:dyDescent="0.25">
      <c r="C6" s="129">
        <f>Details!E8</f>
        <v>0</v>
      </c>
      <c r="D6" s="129"/>
      <c r="E6" s="49"/>
      <c r="F6" s="143" t="s">
        <v>22</v>
      </c>
      <c r="G6" s="143"/>
      <c r="H6" s="143"/>
    </row>
    <row r="7" spans="1:8" ht="30.75" customHeight="1" x14ac:dyDescent="0.25">
      <c r="C7" s="129">
        <f>Details!E9</f>
        <v>0</v>
      </c>
      <c r="D7" s="129"/>
      <c r="E7" s="49"/>
      <c r="F7" s="130" t="s">
        <v>23</v>
      </c>
      <c r="G7" s="130"/>
      <c r="H7" s="130"/>
    </row>
    <row r="8" spans="1:8" ht="15.75" thickBot="1" x14ac:dyDescent="0.3">
      <c r="A8" s="145"/>
      <c r="B8" s="145"/>
      <c r="C8" s="145"/>
      <c r="D8" s="145"/>
      <c r="E8" s="145"/>
      <c r="F8" s="145"/>
      <c r="G8" s="145"/>
      <c r="H8" s="145"/>
    </row>
    <row r="9" spans="1:8" x14ac:dyDescent="0.25">
      <c r="A9" s="132" t="s">
        <v>25</v>
      </c>
      <c r="B9" s="133"/>
      <c r="C9" s="133"/>
      <c r="D9" s="133"/>
      <c r="E9" s="133"/>
      <c r="F9" s="133"/>
      <c r="G9" s="133"/>
      <c r="H9" s="134"/>
    </row>
    <row r="10" spans="1:8" x14ac:dyDescent="0.25">
      <c r="A10" s="135"/>
      <c r="B10" s="136"/>
      <c r="C10" s="136"/>
      <c r="D10" s="136"/>
      <c r="E10" s="136"/>
      <c r="F10" s="136"/>
      <c r="G10" s="136"/>
      <c r="H10" s="137"/>
    </row>
    <row r="11" spans="1:8" x14ac:dyDescent="0.25">
      <c r="A11" s="135"/>
      <c r="B11" s="136"/>
      <c r="C11" s="136"/>
      <c r="D11" s="136"/>
      <c r="E11" s="136"/>
      <c r="F11" s="136"/>
      <c r="G11" s="136"/>
      <c r="H11" s="137"/>
    </row>
    <row r="12" spans="1:8" ht="2.25" customHeight="1" thickBot="1" x14ac:dyDescent="0.3">
      <c r="A12" s="138"/>
      <c r="B12" s="139"/>
      <c r="C12" s="139"/>
      <c r="D12" s="139"/>
      <c r="E12" s="139"/>
      <c r="F12" s="139"/>
      <c r="G12" s="139"/>
      <c r="H12" s="140"/>
    </row>
    <row r="13" spans="1:8" x14ac:dyDescent="0.25">
      <c r="A13" s="146"/>
      <c r="B13" s="146"/>
      <c r="C13" s="146"/>
      <c r="D13" s="146"/>
      <c r="E13" s="146"/>
      <c r="F13" s="146"/>
      <c r="G13" s="146"/>
      <c r="H13" s="146"/>
    </row>
    <row r="14" spans="1:8" ht="30" customHeight="1" x14ac:dyDescent="0.25">
      <c r="A14" s="141" t="s">
        <v>26</v>
      </c>
      <c r="B14" s="141"/>
      <c r="C14" s="141" t="s">
        <v>65</v>
      </c>
      <c r="D14" s="141"/>
      <c r="E14" s="141"/>
      <c r="F14" s="141"/>
      <c r="G14" s="141"/>
      <c r="H14" s="58">
        <f>'Schedule-I'!H26</f>
        <v>18351612.502790678</v>
      </c>
    </row>
    <row r="15" spans="1:8" ht="31.5" customHeight="1" x14ac:dyDescent="0.25">
      <c r="A15" s="141" t="s">
        <v>27</v>
      </c>
      <c r="B15" s="141"/>
      <c r="C15" s="141" t="s">
        <v>28</v>
      </c>
      <c r="D15" s="141"/>
      <c r="E15" s="141"/>
      <c r="F15" s="141"/>
      <c r="G15" s="141"/>
      <c r="H15" s="46">
        <f>'Schedule-I'!H27</f>
        <v>0</v>
      </c>
    </row>
    <row r="16" spans="1:8" ht="29.25" customHeight="1" x14ac:dyDescent="0.25">
      <c r="A16" s="141" t="s">
        <v>29</v>
      </c>
      <c r="B16" s="141"/>
      <c r="C16" s="141" t="s">
        <v>30</v>
      </c>
      <c r="D16" s="141"/>
      <c r="E16" s="141"/>
      <c r="F16" s="141"/>
      <c r="G16" s="141"/>
      <c r="H16" s="59">
        <f>SUM(H14:H15)</f>
        <v>18351612.502790678</v>
      </c>
    </row>
    <row r="19" spans="1:8" ht="25.5" customHeight="1" x14ac:dyDescent="0.25">
      <c r="A19" s="48" t="s">
        <v>19</v>
      </c>
      <c r="B19" s="144">
        <f>Details!E2</f>
        <v>0</v>
      </c>
      <c r="C19" s="144"/>
      <c r="D19" s="51"/>
      <c r="E19" s="145" t="s">
        <v>16</v>
      </c>
      <c r="F19" s="145"/>
      <c r="G19" s="144">
        <f>Details!E13</f>
        <v>0</v>
      </c>
      <c r="H19" s="144"/>
    </row>
    <row r="20" spans="1:8" ht="24.75" customHeight="1" x14ac:dyDescent="0.25">
      <c r="A20" s="48" t="s">
        <v>18</v>
      </c>
      <c r="B20" s="144">
        <f>Details!E1</f>
        <v>0</v>
      </c>
      <c r="C20" s="144"/>
      <c r="D20" s="51"/>
      <c r="E20" s="145" t="s">
        <v>24</v>
      </c>
      <c r="F20" s="145"/>
      <c r="G20" s="144">
        <f>Details!E14</f>
        <v>0</v>
      </c>
      <c r="H20" s="144"/>
    </row>
  </sheetData>
  <sheetProtection algorithmName="SHA-512" hashValue="E1saN3X1lpKvEMlnI+VJMBAk99yReiR43+GKquK6jhODKDOaneMzF2sQNYI+uDhtHEnEz1a1K1LG2KYR1kp+Lw==" saltValue="pn82I8kwJcGfmb9X9Np4Fw==" spinCount="100000" sheet="1" objects="1" scenarios="1" selectLockedCells="1" selectUnlockedCells="1"/>
  <mergeCells count="25">
    <mergeCell ref="B20:C20"/>
    <mergeCell ref="E20:F20"/>
    <mergeCell ref="G20:H20"/>
    <mergeCell ref="A8:H8"/>
    <mergeCell ref="A13:H13"/>
    <mergeCell ref="A15:B15"/>
    <mergeCell ref="C15:G15"/>
    <mergeCell ref="A16:B16"/>
    <mergeCell ref="C16:G16"/>
    <mergeCell ref="B19:C19"/>
    <mergeCell ref="E19:F19"/>
    <mergeCell ref="G19:H19"/>
    <mergeCell ref="C7:D7"/>
    <mergeCell ref="F7:H7"/>
    <mergeCell ref="A2:H2"/>
    <mergeCell ref="A9:H12"/>
    <mergeCell ref="C14:G14"/>
    <mergeCell ref="A14:B14"/>
    <mergeCell ref="A4:B4"/>
    <mergeCell ref="C4:D4"/>
    <mergeCell ref="A5:B5"/>
    <mergeCell ref="C5:D5"/>
    <mergeCell ref="F5:H5"/>
    <mergeCell ref="C6:D6"/>
    <mergeCell ref="F6:H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61"/>
  <sheetViews>
    <sheetView workbookViewId="0">
      <selection activeCell="D48" sqref="D48:F48"/>
    </sheetView>
  </sheetViews>
  <sheetFormatPr defaultColWidth="9.140625" defaultRowHeight="15" x14ac:dyDescent="0.25"/>
  <cols>
    <col min="1" max="1" width="17.140625" style="30" customWidth="1"/>
    <col min="2" max="2" width="16.5703125" style="30" customWidth="1"/>
    <col min="3" max="3" width="13" style="30" customWidth="1"/>
    <col min="4" max="5" width="9.140625" style="30"/>
    <col min="6" max="6" width="55.28515625" style="30" customWidth="1"/>
    <col min="7" max="16384" width="9.140625" style="30"/>
  </cols>
  <sheetData>
    <row r="1" spans="1:6" ht="16.5" x14ac:dyDescent="0.25">
      <c r="A1" s="12" t="str">
        <f>Sheet1!A2</f>
        <v>RFX. No.5002003532</v>
      </c>
      <c r="B1" s="12"/>
      <c r="C1" s="13"/>
      <c r="D1" s="13"/>
      <c r="E1" s="13"/>
      <c r="F1" s="14" t="s">
        <v>31</v>
      </c>
    </row>
    <row r="2" spans="1:6" ht="16.5" x14ac:dyDescent="0.25">
      <c r="A2" s="15"/>
      <c r="B2" s="15"/>
      <c r="C2" s="15"/>
      <c r="D2" s="15"/>
      <c r="E2" s="15"/>
      <c r="F2" s="15"/>
    </row>
    <row r="3" spans="1:6" x14ac:dyDescent="0.25">
      <c r="A3" s="148" t="s">
        <v>32</v>
      </c>
      <c r="B3" s="148"/>
      <c r="C3" s="148"/>
      <c r="D3" s="148"/>
      <c r="E3" s="148"/>
      <c r="F3" s="148"/>
    </row>
    <row r="4" spans="1:6" x14ac:dyDescent="0.25">
      <c r="A4" s="16"/>
      <c r="B4" s="16"/>
      <c r="C4" s="16"/>
      <c r="D4" s="16"/>
      <c r="E4" s="16"/>
      <c r="F4" s="16"/>
    </row>
    <row r="5" spans="1:6" ht="16.5" x14ac:dyDescent="0.25">
      <c r="A5" s="17" t="s">
        <v>33</v>
      </c>
      <c r="B5" s="17"/>
      <c r="C5" s="149"/>
      <c r="D5" s="150"/>
      <c r="E5" s="150"/>
      <c r="F5" s="150"/>
    </row>
    <row r="6" spans="1:6" ht="16.5" x14ac:dyDescent="0.25">
      <c r="A6" s="17"/>
      <c r="B6" s="151"/>
      <c r="C6" s="151"/>
      <c r="D6" s="15"/>
      <c r="E6" s="15"/>
      <c r="F6" s="15"/>
    </row>
    <row r="7" spans="1:6" ht="16.5" x14ac:dyDescent="0.25">
      <c r="A7" s="17"/>
      <c r="B7" s="18"/>
      <c r="C7" s="18"/>
      <c r="D7" s="15"/>
      <c r="E7" s="15"/>
      <c r="F7" s="15"/>
    </row>
    <row r="8" spans="1:6" ht="16.5" x14ac:dyDescent="0.25">
      <c r="A8" s="19" t="str">
        <f>'[1]Sch-1'!E6</f>
        <v>To:</v>
      </c>
      <c r="B8" s="20"/>
      <c r="C8" s="15"/>
      <c r="D8" s="15"/>
      <c r="E8" s="15"/>
      <c r="F8" s="21"/>
    </row>
    <row r="9" spans="1:6" ht="16.5" x14ac:dyDescent="0.25">
      <c r="A9" s="19" t="str">
        <f>'[1]Sch-1'!E7</f>
        <v>Contract Services</v>
      </c>
      <c r="B9" s="19"/>
      <c r="C9" s="15"/>
      <c r="D9" s="15"/>
      <c r="E9" s="15"/>
      <c r="F9" s="21"/>
    </row>
    <row r="10" spans="1:6" ht="16.5" x14ac:dyDescent="0.25">
      <c r="A10" s="19" t="str">
        <f>'[1]Sch-1'!E8</f>
        <v>Power Grid Corporation of India Ltd.,</v>
      </c>
      <c r="B10" s="19"/>
      <c r="C10" s="15"/>
      <c r="D10" s="15"/>
      <c r="E10" s="15"/>
      <c r="F10" s="21"/>
    </row>
    <row r="11" spans="1:6" ht="16.5" x14ac:dyDescent="0.25">
      <c r="A11" s="19" t="str">
        <f>'[1]Sch-1'!E9</f>
        <v>Eastern Region Transmission System-I</v>
      </c>
      <c r="B11" s="19"/>
      <c r="C11" s="15"/>
      <c r="D11" s="15"/>
      <c r="E11" s="15"/>
      <c r="F11" s="21"/>
    </row>
    <row r="12" spans="1:6" ht="16.5" x14ac:dyDescent="0.25">
      <c r="A12" s="19" t="str">
        <f>'[1]Sch-1'!E10</f>
        <v>Vidyut Board Colony Shastri Nagar</v>
      </c>
      <c r="B12" s="19"/>
      <c r="C12" s="15"/>
      <c r="D12" s="15"/>
      <c r="E12" s="15"/>
      <c r="F12" s="21"/>
    </row>
    <row r="13" spans="1:6" ht="16.5" x14ac:dyDescent="0.25">
      <c r="A13" s="19" t="str">
        <f>'[1]Sch-1'!E11</f>
        <v>Patna 800023</v>
      </c>
      <c r="B13" s="19"/>
      <c r="C13" s="15"/>
      <c r="D13" s="15"/>
      <c r="E13" s="15"/>
      <c r="F13" s="21"/>
    </row>
    <row r="14" spans="1:6" ht="16.5" x14ac:dyDescent="0.25">
      <c r="A14" s="17"/>
      <c r="B14" s="17"/>
      <c r="C14" s="15"/>
      <c r="D14" s="15"/>
      <c r="E14" s="15"/>
      <c r="F14" s="21"/>
    </row>
    <row r="15" spans="1:6" ht="38.25" customHeight="1" x14ac:dyDescent="0.25">
      <c r="A15" s="22" t="s">
        <v>34</v>
      </c>
      <c r="B15" s="23"/>
      <c r="C15" s="152" t="str">
        <f>Sheet1!B3</f>
        <v>"CONSTRUCTION OF BOUNDARY WALL ON PILE FOUNDATIONS &amp; RCC STRUCTURES IN SUBMERGED AREA (AFTER SOIL FILLING) AT 400/220/132 KV SUBSTATION AT SAHARSA”</v>
      </c>
      <c r="D15" s="152"/>
      <c r="E15" s="152"/>
      <c r="F15" s="152"/>
    </row>
    <row r="16" spans="1:6" ht="16.5" x14ac:dyDescent="0.25">
      <c r="A16" s="15" t="s">
        <v>35</v>
      </c>
      <c r="B16" s="15"/>
      <c r="C16" s="21"/>
      <c r="D16" s="21"/>
      <c r="E16" s="21"/>
      <c r="F16" s="21"/>
    </row>
    <row r="17" spans="1:6" ht="15.75" x14ac:dyDescent="0.25">
      <c r="A17" s="23"/>
      <c r="B17" s="153" t="str">
        <f>Z17 &amp;AB17 &amp; AC17 &amp; AA17</f>
        <v/>
      </c>
      <c r="C17" s="153"/>
      <c r="D17" s="153"/>
      <c r="E17" s="153"/>
      <c r="F17" s="153"/>
    </row>
    <row r="18" spans="1:6" ht="16.5" x14ac:dyDescent="0.25">
      <c r="A18" s="44">
        <v>1</v>
      </c>
      <c r="B18" s="147" t="s">
        <v>36</v>
      </c>
      <c r="C18" s="147"/>
      <c r="D18" s="147"/>
      <c r="E18" s="147"/>
      <c r="F18" s="147"/>
    </row>
    <row r="19" spans="1:6" ht="16.5" x14ac:dyDescent="0.25">
      <c r="A19" s="44">
        <v>2</v>
      </c>
      <c r="B19" s="154" t="s">
        <v>37</v>
      </c>
      <c r="C19" s="154"/>
      <c r="D19" s="154"/>
      <c r="E19" s="154"/>
      <c r="F19" s="154"/>
    </row>
    <row r="20" spans="1:6" ht="16.5" x14ac:dyDescent="0.25">
      <c r="A20" s="44">
        <v>2.1</v>
      </c>
      <c r="B20" s="153" t="s">
        <v>38</v>
      </c>
      <c r="C20" s="153"/>
      <c r="D20" s="153"/>
      <c r="E20" s="153"/>
      <c r="F20" s="153"/>
    </row>
    <row r="21" spans="1:6" ht="16.5" x14ac:dyDescent="0.25">
      <c r="A21" s="15"/>
      <c r="B21" s="24" t="s">
        <v>55</v>
      </c>
      <c r="C21" s="22"/>
      <c r="D21" s="155" t="s">
        <v>56</v>
      </c>
      <c r="E21" s="156"/>
      <c r="F21" s="156"/>
    </row>
    <row r="22" spans="1:6" ht="1.5" customHeight="1" x14ac:dyDescent="0.25">
      <c r="A22" s="15"/>
      <c r="B22" s="24"/>
      <c r="C22" s="22"/>
      <c r="D22" s="157"/>
      <c r="E22" s="158"/>
      <c r="F22" s="158"/>
    </row>
    <row r="23" spans="1:6" ht="16.5" hidden="1" x14ac:dyDescent="0.25">
      <c r="A23" s="15"/>
      <c r="B23" s="24"/>
      <c r="C23" s="22"/>
      <c r="D23" s="25"/>
      <c r="E23" s="22"/>
      <c r="F23" s="26"/>
    </row>
    <row r="24" spans="1:6" ht="16.5" hidden="1" x14ac:dyDescent="0.25">
      <c r="A24" s="15"/>
      <c r="B24" s="24"/>
      <c r="C24" s="22"/>
      <c r="D24" s="25"/>
      <c r="E24" s="22"/>
      <c r="F24" s="26"/>
    </row>
    <row r="25" spans="1:6" ht="16.5" hidden="1" x14ac:dyDescent="0.25">
      <c r="A25" s="15"/>
      <c r="B25" s="24"/>
      <c r="C25" s="22"/>
      <c r="D25" s="25"/>
      <c r="E25" s="22"/>
      <c r="F25" s="26"/>
    </row>
    <row r="26" spans="1:6" ht="16.5" hidden="1" x14ac:dyDescent="0.25">
      <c r="A26" s="15"/>
      <c r="B26" s="24"/>
      <c r="C26" s="22"/>
      <c r="D26" s="25"/>
      <c r="E26" s="22"/>
      <c r="F26" s="26"/>
    </row>
    <row r="27" spans="1:6" ht="83.25" customHeight="1" x14ac:dyDescent="0.25">
      <c r="A27" s="27">
        <v>2.2000000000000002</v>
      </c>
      <c r="B27" s="153" t="s">
        <v>57</v>
      </c>
      <c r="C27" s="153"/>
      <c r="D27" s="153"/>
      <c r="E27" s="153"/>
      <c r="F27" s="153"/>
    </row>
    <row r="28" spans="1:6" ht="63" hidden="1" customHeight="1" x14ac:dyDescent="0.25">
      <c r="A28" s="27"/>
      <c r="B28" s="153"/>
      <c r="C28" s="153"/>
      <c r="D28" s="153"/>
      <c r="E28" s="153"/>
      <c r="F28" s="153"/>
    </row>
    <row r="29" spans="1:6" ht="118.5" customHeight="1" x14ac:dyDescent="0.25">
      <c r="A29" s="27">
        <v>2.2999999999999998</v>
      </c>
      <c r="B29" s="153" t="s">
        <v>39</v>
      </c>
      <c r="C29" s="153"/>
      <c r="D29" s="153"/>
      <c r="E29" s="153"/>
      <c r="F29" s="153"/>
    </row>
    <row r="30" spans="1:6" ht="68.25" customHeight="1" x14ac:dyDescent="0.25">
      <c r="A30" s="27">
        <v>2.4</v>
      </c>
      <c r="B30" s="153" t="s">
        <v>40</v>
      </c>
      <c r="C30" s="153"/>
      <c r="D30" s="153"/>
      <c r="E30" s="153"/>
      <c r="F30" s="153"/>
    </row>
    <row r="31" spans="1:6" ht="67.5" customHeight="1" x14ac:dyDescent="0.25">
      <c r="A31" s="23">
        <v>3</v>
      </c>
      <c r="B31" s="153" t="s">
        <v>41</v>
      </c>
      <c r="C31" s="153"/>
      <c r="D31" s="153"/>
      <c r="E31" s="153"/>
      <c r="F31" s="153"/>
    </row>
    <row r="32" spans="1:6" ht="57.75" hidden="1" customHeight="1" x14ac:dyDescent="0.25">
      <c r="A32" s="27"/>
      <c r="B32" s="153"/>
      <c r="C32" s="153"/>
      <c r="D32" s="153"/>
      <c r="E32" s="153"/>
      <c r="F32" s="153"/>
    </row>
    <row r="33" spans="1:6" ht="85.5" hidden="1" customHeight="1" x14ac:dyDescent="0.25">
      <c r="A33" s="27"/>
      <c r="B33" s="153"/>
      <c r="C33" s="153"/>
      <c r="D33" s="153"/>
      <c r="E33" s="153"/>
      <c r="F33" s="153"/>
    </row>
    <row r="34" spans="1:6" ht="0.75" customHeight="1" x14ac:dyDescent="0.25">
      <c r="A34" s="27"/>
      <c r="B34" s="153"/>
      <c r="C34" s="153"/>
      <c r="D34" s="153"/>
      <c r="E34" s="153"/>
      <c r="F34" s="153"/>
    </row>
    <row r="35" spans="1:6" ht="35.25" customHeight="1" x14ac:dyDescent="0.25">
      <c r="A35" s="27">
        <v>3.1</v>
      </c>
      <c r="B35" s="153" t="s">
        <v>58</v>
      </c>
      <c r="C35" s="153"/>
      <c r="D35" s="153"/>
      <c r="E35" s="153"/>
      <c r="F35" s="153"/>
    </row>
    <row r="36" spans="1:6" ht="94.5" customHeight="1" x14ac:dyDescent="0.25">
      <c r="A36" s="23">
        <v>4</v>
      </c>
      <c r="B36" s="153" t="s">
        <v>42</v>
      </c>
      <c r="C36" s="153"/>
      <c r="D36" s="153"/>
      <c r="E36" s="153"/>
      <c r="F36" s="153"/>
    </row>
    <row r="37" spans="1:6" ht="16.5" x14ac:dyDescent="0.25">
      <c r="A37" s="15"/>
      <c r="B37" s="28"/>
      <c r="C37" s="28"/>
      <c r="D37" s="28"/>
      <c r="E37" s="29"/>
      <c r="F37" s="29"/>
    </row>
    <row r="38" spans="1:6" ht="16.5" x14ac:dyDescent="0.25">
      <c r="A38" s="15"/>
      <c r="B38" s="28" t="s">
        <v>43</v>
      </c>
      <c r="D38" s="31"/>
      <c r="E38" s="31"/>
      <c r="F38" s="31"/>
    </row>
    <row r="39" spans="1:6" ht="16.5" x14ac:dyDescent="0.25">
      <c r="A39" s="15"/>
      <c r="B39" s="32"/>
      <c r="C39" s="31"/>
      <c r="D39" s="31"/>
      <c r="E39" s="28"/>
      <c r="F39" s="33" t="s">
        <v>44</v>
      </c>
    </row>
    <row r="40" spans="1:6" ht="16.5" x14ac:dyDescent="0.25">
      <c r="A40" s="15"/>
      <c r="B40" s="32"/>
      <c r="C40" s="31"/>
      <c r="D40" s="28"/>
      <c r="E40" s="28"/>
      <c r="F40" s="33" t="str">
        <f>"For and on behalf of " &amp; '[1]Sch-1'!B8</f>
        <v xml:space="preserve">For and on behalf of </v>
      </c>
    </row>
    <row r="41" spans="1:6" ht="16.5" x14ac:dyDescent="0.25">
      <c r="A41" s="34"/>
      <c r="B41" s="34"/>
      <c r="C41" s="35"/>
      <c r="D41" s="34"/>
      <c r="E41" s="36"/>
      <c r="F41" s="17"/>
    </row>
    <row r="42" spans="1:6" ht="30" customHeight="1" x14ac:dyDescent="0.25">
      <c r="A42" s="37" t="s">
        <v>45</v>
      </c>
      <c r="B42" s="160">
        <f>Details!E18</f>
        <v>0</v>
      </c>
      <c r="C42" s="160"/>
      <c r="D42" s="34"/>
      <c r="E42" s="36" t="s">
        <v>46</v>
      </c>
      <c r="F42" s="45">
        <f>Details!E13</f>
        <v>0</v>
      </c>
    </row>
    <row r="43" spans="1:6" ht="33.75" customHeight="1" x14ac:dyDescent="0.25">
      <c r="A43" s="37" t="s">
        <v>47</v>
      </c>
      <c r="B43" s="165">
        <f>Details!E17</f>
        <v>0</v>
      </c>
      <c r="C43" s="165"/>
      <c r="D43" s="34"/>
      <c r="E43" s="36" t="s">
        <v>48</v>
      </c>
      <c r="F43" s="45">
        <f>Details!E14</f>
        <v>0</v>
      </c>
    </row>
    <row r="44" spans="1:6" ht="16.5" x14ac:dyDescent="0.25">
      <c r="A44" s="15"/>
      <c r="B44" s="15"/>
      <c r="C44" s="15"/>
      <c r="D44" s="34"/>
      <c r="E44" s="36"/>
      <c r="F44" s="15"/>
    </row>
    <row r="45" spans="1:6" ht="16.5" x14ac:dyDescent="0.25">
      <c r="A45" s="38" t="s">
        <v>49</v>
      </c>
      <c r="B45" s="39"/>
      <c r="C45" s="40"/>
      <c r="D45" s="28"/>
      <c r="E45" s="33"/>
      <c r="F45" s="28"/>
    </row>
    <row r="46" spans="1:6" ht="27" customHeight="1" x14ac:dyDescent="0.25">
      <c r="A46" s="161" t="s">
        <v>50</v>
      </c>
      <c r="B46" s="161"/>
      <c r="C46" s="161"/>
      <c r="D46" s="163"/>
      <c r="E46" s="163"/>
      <c r="F46" s="163"/>
    </row>
    <row r="47" spans="1:6" ht="27.75" customHeight="1" x14ac:dyDescent="0.25">
      <c r="A47" s="162"/>
      <c r="B47" s="162"/>
      <c r="C47" s="162"/>
      <c r="D47" s="163"/>
      <c r="E47" s="163"/>
      <c r="F47" s="163"/>
    </row>
    <row r="48" spans="1:6" ht="27" customHeight="1" x14ac:dyDescent="0.25">
      <c r="A48" s="159"/>
      <c r="B48" s="159"/>
      <c r="C48" s="159"/>
      <c r="D48" s="163"/>
      <c r="E48" s="163"/>
      <c r="F48" s="163"/>
    </row>
    <row r="49" spans="1:6" ht="27.75" customHeight="1" x14ac:dyDescent="0.25">
      <c r="A49" s="164" t="s">
        <v>51</v>
      </c>
      <c r="B49" s="164"/>
      <c r="C49" s="164"/>
      <c r="D49" s="163"/>
      <c r="E49" s="163"/>
      <c r="F49" s="163"/>
    </row>
    <row r="50" spans="1:6" ht="29.25" customHeight="1" x14ac:dyDescent="0.25">
      <c r="A50" s="164" t="s">
        <v>52</v>
      </c>
      <c r="B50" s="164"/>
      <c r="C50" s="164"/>
      <c r="D50" s="163"/>
      <c r="E50" s="163"/>
      <c r="F50" s="163"/>
    </row>
    <row r="51" spans="1:6" ht="32.25" customHeight="1" x14ac:dyDescent="0.25">
      <c r="A51" s="164" t="s">
        <v>53</v>
      </c>
      <c r="B51" s="164"/>
      <c r="C51" s="164"/>
      <c r="D51" s="163"/>
      <c r="E51" s="163"/>
      <c r="F51" s="163"/>
    </row>
    <row r="52" spans="1:6" ht="27.75" customHeight="1" x14ac:dyDescent="0.25">
      <c r="A52" s="161" t="s">
        <v>54</v>
      </c>
      <c r="B52" s="161"/>
      <c r="C52" s="161"/>
      <c r="D52" s="163"/>
      <c r="E52" s="163"/>
      <c r="F52" s="163"/>
    </row>
    <row r="53" spans="1:6" ht="33" customHeight="1" x14ac:dyDescent="0.25">
      <c r="A53" s="162"/>
      <c r="B53" s="162"/>
      <c r="C53" s="162"/>
      <c r="D53" s="163"/>
      <c r="E53" s="163"/>
      <c r="F53" s="163"/>
    </row>
    <row r="54" spans="1:6" ht="33.75" customHeight="1" x14ac:dyDescent="0.25">
      <c r="A54" s="159"/>
      <c r="B54" s="159"/>
      <c r="C54" s="159"/>
      <c r="D54" s="52"/>
      <c r="E54" s="52"/>
      <c r="F54" s="52"/>
    </row>
    <row r="55" spans="1:6" ht="16.5" x14ac:dyDescent="0.25">
      <c r="A55" s="38"/>
      <c r="B55" s="38"/>
      <c r="C55" s="38"/>
      <c r="D55" s="41"/>
      <c r="E55" s="41"/>
      <c r="F55" s="41"/>
    </row>
    <row r="56" spans="1:6" ht="16.5" x14ac:dyDescent="0.25">
      <c r="A56" s="42"/>
      <c r="B56" s="17"/>
      <c r="C56" s="15"/>
      <c r="D56" s="15"/>
      <c r="E56" s="15"/>
      <c r="F56" s="43"/>
    </row>
    <row r="57" spans="1:6" ht="16.5" x14ac:dyDescent="0.25">
      <c r="A57" s="42"/>
      <c r="B57" s="17"/>
      <c r="C57" s="15"/>
      <c r="D57" s="15"/>
      <c r="E57" s="15"/>
      <c r="F57" s="43"/>
    </row>
    <row r="58" spans="1:6" ht="16.5" x14ac:dyDescent="0.25">
      <c r="A58" s="42"/>
      <c r="B58" s="17"/>
      <c r="C58" s="15"/>
      <c r="D58" s="15"/>
      <c r="E58" s="15"/>
      <c r="F58" s="43"/>
    </row>
    <row r="59" spans="1:6" ht="16.5" x14ac:dyDescent="0.25">
      <c r="A59" s="17"/>
      <c r="B59" s="17"/>
      <c r="C59" s="15"/>
      <c r="D59" s="15"/>
      <c r="E59" s="15"/>
      <c r="F59" s="43"/>
    </row>
    <row r="60" spans="1:6" ht="16.5" x14ac:dyDescent="0.25">
      <c r="A60" s="17"/>
      <c r="B60" s="17"/>
      <c r="C60" s="15"/>
      <c r="D60" s="15"/>
      <c r="E60" s="15"/>
      <c r="F60" s="43"/>
    </row>
    <row r="61" spans="1:6" ht="16.5" x14ac:dyDescent="0.25">
      <c r="A61" s="17"/>
      <c r="B61" s="17"/>
      <c r="C61" s="15"/>
      <c r="D61" s="15"/>
      <c r="E61" s="15"/>
      <c r="F61" s="43"/>
    </row>
  </sheetData>
  <sheetProtection password="DC1A" sheet="1" objects="1" scenarios="1" selectLockedCells="1"/>
  <mergeCells count="39">
    <mergeCell ref="B43:C43"/>
    <mergeCell ref="D46:F46"/>
    <mergeCell ref="D47:F47"/>
    <mergeCell ref="D48:F48"/>
    <mergeCell ref="D49:F49"/>
    <mergeCell ref="A54:C54"/>
    <mergeCell ref="B35:F35"/>
    <mergeCell ref="B36:F36"/>
    <mergeCell ref="B42:C42"/>
    <mergeCell ref="A46:C46"/>
    <mergeCell ref="A47:C47"/>
    <mergeCell ref="A48:C48"/>
    <mergeCell ref="D50:F50"/>
    <mergeCell ref="D51:F51"/>
    <mergeCell ref="D52:F52"/>
    <mergeCell ref="D53:F53"/>
    <mergeCell ref="A49:C49"/>
    <mergeCell ref="A50:C50"/>
    <mergeCell ref="A51:C51"/>
    <mergeCell ref="A52:C52"/>
    <mergeCell ref="A53:C53"/>
    <mergeCell ref="B34:F34"/>
    <mergeCell ref="B19:F19"/>
    <mergeCell ref="B20:F20"/>
    <mergeCell ref="D21:F21"/>
    <mergeCell ref="D22:F22"/>
    <mergeCell ref="B27:F27"/>
    <mergeCell ref="B28:F28"/>
    <mergeCell ref="B29:F29"/>
    <mergeCell ref="B30:F30"/>
    <mergeCell ref="B31:F31"/>
    <mergeCell ref="B32:F32"/>
    <mergeCell ref="B33:F33"/>
    <mergeCell ref="B18:F18"/>
    <mergeCell ref="A3:F3"/>
    <mergeCell ref="C5:F5"/>
    <mergeCell ref="B6:C6"/>
    <mergeCell ref="C15:F15"/>
    <mergeCell ref="B17:F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Sheet1</vt:lpstr>
      <vt:lpstr>Basic</vt:lpstr>
      <vt:lpstr>Details</vt:lpstr>
      <vt:lpstr>Schedule-I</vt:lpstr>
      <vt:lpstr>Summary</vt:lpstr>
      <vt:lpstr>Bid form 2nd envelope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2024-05-07T05:49:28Z</dcterms:modified>
</cp:coreProperties>
</file>